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5491" windowWidth="10290" windowHeight="8160" activeTab="0"/>
  </bookViews>
  <sheets>
    <sheet name="①収支予算様式（単年度）" sheetId="1" r:id="rId1"/>
    <sheet name="②別紙・消費税等仕入控除税額（単年度）" sheetId="2" r:id="rId2"/>
    <sheet name="①記入例" sheetId="3" r:id="rId3"/>
    <sheet name="②別紙・消費税等仕入控除税額（単年度） (2)" sheetId="4" r:id="rId4"/>
  </sheets>
  <definedNames>
    <definedName name="_xlnm.Print_Area" localSheetId="2">'①記入例'!$A$1:$M$82</definedName>
    <definedName name="_xlnm.Print_Area" localSheetId="0">'①収支予算様式（単年度）'!$A$1:$M$76</definedName>
  </definedNames>
  <calcPr fullCalcOnLoad="1"/>
</workbook>
</file>

<file path=xl/comments1.xml><?xml version="1.0" encoding="utf-8"?>
<comments xmlns="http://schemas.openxmlformats.org/spreadsheetml/2006/main">
  <authors>
    <author>日本芸術文化振興会</author>
    <author>企画調査課齋藤</author>
  </authors>
  <commentList>
    <comment ref="D60" authorId="0">
      <text>
        <r>
          <rPr>
            <sz val="9"/>
            <rFont val="ＭＳ Ｐゴシック"/>
            <family val="3"/>
          </rPr>
          <t>自動計算した金額（総額－（イ））を表示します。</t>
        </r>
        <r>
          <rPr>
            <b/>
            <sz val="9"/>
            <rFont val="ＭＳ Ｐゴシック"/>
            <family val="3"/>
          </rPr>
          <t xml:space="preserve">
　</t>
        </r>
        <r>
          <rPr>
            <sz val="9"/>
            <rFont val="ＭＳ Ｐゴシック"/>
            <family val="3"/>
          </rPr>
          <t>　</t>
        </r>
      </text>
    </comment>
    <comment ref="D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3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4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7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3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2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7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5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6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M6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M66" authorId="0">
      <text>
        <r>
          <rPr>
            <sz val="9"/>
            <rFont val="ＭＳ Ｐゴシック"/>
            <family val="3"/>
          </rPr>
          <t>別紙･消費税等仕入控除税額の
（Ｃ２）の額が転記されます。</t>
        </r>
      </text>
    </comment>
    <comment ref="D66" authorId="0">
      <text>
        <r>
          <rPr>
            <sz val="9"/>
            <rFont val="ＭＳ Ｐゴシック"/>
            <family val="3"/>
          </rPr>
          <t>応募する活動区分に応じた助成金の額を手入力してください。</t>
        </r>
      </text>
    </comment>
    <comment ref="D69" authorId="0">
      <text>
        <r>
          <rPr>
            <sz val="9"/>
            <rFont val="ＭＳ Ｐゴシック"/>
            <family val="3"/>
          </rPr>
          <t xml:space="preserve">制作費に入力した金額が
上限１００万円・１万円未満切捨で
自動算出されます。
</t>
        </r>
      </text>
    </comment>
    <comment ref="D71" authorId="0">
      <text>
        <r>
          <rPr>
            <sz val="9"/>
            <rFont val="ＭＳ Ｐゴシック"/>
            <family val="3"/>
          </rPr>
          <t xml:space="preserve">制作費に入力した金額が
上限１００万円・１万円未満切捨で
自動算出されます。
</t>
        </r>
      </text>
    </comment>
    <comment ref="D7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M68" authorId="0">
      <text>
        <r>
          <rPr>
            <sz val="9"/>
            <rFont val="ＭＳ Ｐゴシック"/>
            <family val="3"/>
          </rPr>
          <t>自動計算した金額を表示します。
Ｄ２欄の金額が、交付を受けようとする助成金の額（ハ）を上回っている必要があります。</t>
        </r>
      </text>
    </comment>
    <comment ref="M19" authorId="0">
      <text>
        <r>
          <rPr>
            <sz val="9"/>
            <rFont val="ＭＳ Ｐゴシック"/>
            <family val="3"/>
          </rPr>
          <t>上の欄にH31.4.1～H32．3.31内に支払いが完了する経費を入力すると、自動計算した金額を表示します。</t>
        </r>
      </text>
    </comment>
    <comment ref="M28" authorId="0">
      <text>
        <r>
          <rPr>
            <sz val="9"/>
            <rFont val="ＭＳ Ｐゴシック"/>
            <family val="3"/>
          </rPr>
          <t>上の欄にH31.4.1～H32．3.31内に支払いが完了する経費を入力すると、自動計算した金額を表示します。</t>
        </r>
      </text>
    </comment>
    <comment ref="M54" authorId="0">
      <text>
        <r>
          <rPr>
            <sz val="9"/>
            <rFont val="ＭＳ Ｐゴシック"/>
            <family val="3"/>
          </rPr>
          <t>上の欄にH31.4.1～H32．3.31内に支払いが完了する経費を入力すると、自動計算した金額を表示します。</t>
        </r>
      </text>
    </comment>
    <comment ref="D63" authorId="1">
      <text>
        <r>
          <rPr>
            <sz val="9"/>
            <rFont val="MS P ゴシック"/>
            <family val="3"/>
          </rPr>
          <t>総額（Ａ）+（Ｂ）と
総額（イ）+（ロ）は
一致します。
（自動算出されます。）</t>
        </r>
      </text>
    </comment>
  </commentList>
</comments>
</file>

<file path=xl/comments2.xml><?xml version="1.0" encoding="utf-8"?>
<comments xmlns="http://schemas.openxmlformats.org/spreadsheetml/2006/main">
  <authors>
    <author>日本芸術文化振興会</author>
    <author>eizo</author>
  </authors>
  <commentList>
    <comment ref="C4" authorId="0">
      <text>
        <r>
          <rPr>
            <sz val="9"/>
            <rFont val="ＭＳ Ｐゴシック"/>
            <family val="3"/>
          </rPr>
          <t>（前頁）収支予算の団体名が転記されます。</t>
        </r>
      </text>
    </comment>
    <comment ref="G14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G28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G4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G7" authorId="1">
      <text>
        <r>
          <rPr>
            <b/>
            <sz val="9"/>
            <rFont val="ＭＳ Ｐゴシック"/>
            <family val="3"/>
          </rPr>
          <t>収支予算の小計（Ａ）が自動転記されます。</t>
        </r>
      </text>
    </comment>
    <comment ref="G9" authorId="1">
      <text>
        <r>
          <rPr>
            <b/>
            <sz val="9"/>
            <rFont val="ＭＳ Ｐゴシック"/>
            <family val="3"/>
          </rPr>
          <t>収支予算の小計（Ａ２）が
自動転記されます。</t>
        </r>
      </text>
    </comment>
    <comment ref="G8" authorId="1">
      <text>
        <r>
          <rPr>
            <b/>
            <sz val="9"/>
            <rFont val="ＭＳ Ｐゴシック"/>
            <family val="3"/>
          </rPr>
          <t>（Ａ）（Ａ２）より
自動算出されます。</t>
        </r>
      </text>
    </comment>
    <comment ref="G5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5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3" authorId="0">
      <text>
        <r>
          <rPr>
            <sz val="9"/>
            <rFont val="ＭＳ Ｐゴシック"/>
            <family val="3"/>
          </rPr>
          <t>上記①（Ａ２）を自動で
表示します。</t>
        </r>
      </text>
    </comment>
  </commentList>
</comments>
</file>

<file path=xl/comments4.xml><?xml version="1.0" encoding="utf-8"?>
<comments xmlns="http://schemas.openxmlformats.org/spreadsheetml/2006/main">
  <authors>
    <author>日本芸術文化振興会</author>
    <author>eizo</author>
  </authors>
  <commentList>
    <comment ref="C4" authorId="0">
      <text>
        <r>
          <rPr>
            <sz val="9"/>
            <rFont val="ＭＳ Ｐゴシック"/>
            <family val="3"/>
          </rPr>
          <t>（前頁）収支予算の団体名が転記されます。</t>
        </r>
      </text>
    </comment>
    <comment ref="G7" authorId="1">
      <text>
        <r>
          <rPr>
            <b/>
            <sz val="9"/>
            <rFont val="ＭＳ Ｐゴシック"/>
            <family val="3"/>
          </rPr>
          <t>収支予算の小計（Ａ）が自動転記されます。</t>
        </r>
      </text>
    </comment>
    <comment ref="G8" authorId="1">
      <text>
        <r>
          <rPr>
            <b/>
            <sz val="9"/>
            <rFont val="ＭＳ Ｐゴシック"/>
            <family val="3"/>
          </rPr>
          <t>（Ａ）（Ａ２）より
自動算出されます。</t>
        </r>
      </text>
    </comment>
    <comment ref="G9" authorId="1">
      <text>
        <r>
          <rPr>
            <b/>
            <sz val="9"/>
            <rFont val="ＭＳ Ｐゴシック"/>
            <family val="3"/>
          </rPr>
          <t>収支予算の小計（Ａ２）が
自動転記されます。</t>
        </r>
      </text>
    </comment>
    <comment ref="G14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G53" authorId="0">
      <text>
        <r>
          <rPr>
            <sz val="9"/>
            <rFont val="ＭＳ Ｐゴシック"/>
            <family val="3"/>
          </rPr>
          <t>上記①（Ａ２）を自動で
表示します。</t>
        </r>
      </text>
    </comment>
    <comment ref="G5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5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28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G4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</commentList>
</comments>
</file>

<file path=xl/sharedStrings.xml><?xml version="1.0" encoding="utf-8"?>
<sst xmlns="http://schemas.openxmlformats.org/spreadsheetml/2006/main" count="340" uniqueCount="145">
  <si>
    <t>（収入）</t>
  </si>
  <si>
    <t>（支出）</t>
  </si>
  <si>
    <t>団体名</t>
  </si>
  <si>
    <t>区分</t>
  </si>
  <si>
    <t>項目</t>
  </si>
  <si>
    <t>小計（イ）</t>
  </si>
  <si>
    <t>自己負担金（ロ）</t>
  </si>
  <si>
    <t>整理番号</t>
  </si>
  <si>
    <t>補助金・助成金</t>
  </si>
  <si>
    <t>共同製作者負担金（出資）</t>
  </si>
  <si>
    <t>製作企画費</t>
  </si>
  <si>
    <t>寄付金・協賛金</t>
  </si>
  <si>
    <t>その他収入</t>
  </si>
  <si>
    <t>スタッフ・キャスト費</t>
  </si>
  <si>
    <t>株式会社○○○</t>
  </si>
  <si>
    <t>○○○株式会社</t>
  </si>
  <si>
    <t>企画脚本費</t>
  </si>
  <si>
    <t>シナハン費</t>
  </si>
  <si>
    <t>*,***,***</t>
  </si>
  <si>
    <t>　　原作使用料</t>
  </si>
  <si>
    <t>　　脚本料</t>
  </si>
  <si>
    <t>　　調査資料代</t>
  </si>
  <si>
    <t>　　台本印刷費</t>
  </si>
  <si>
    <t>　　現像費</t>
  </si>
  <si>
    <t>撮影費</t>
  </si>
  <si>
    <t>ロケハン費</t>
  </si>
  <si>
    <t>　　渉外費○○外*件</t>
  </si>
  <si>
    <t>ロケーション費</t>
  </si>
  <si>
    <t>照明費</t>
  </si>
  <si>
    <t>　　旅費・交通費</t>
  </si>
  <si>
    <t>　　宿泊*日間のべ**名</t>
  </si>
  <si>
    <t>美術費</t>
  </si>
  <si>
    <t>　　大道具</t>
  </si>
  <si>
    <t>　　衣装・メイク</t>
  </si>
  <si>
    <t>音楽費</t>
  </si>
  <si>
    <t>　　編集作業費</t>
  </si>
  <si>
    <t>　　映倫審査料</t>
  </si>
  <si>
    <t>　　製作発表資料印刷費</t>
  </si>
  <si>
    <t>　　スチール撮影費</t>
  </si>
  <si>
    <t>仕上費</t>
  </si>
  <si>
    <t>製 作 費</t>
  </si>
  <si>
    <t>**,***,***</t>
  </si>
  <si>
    <t>**,***</t>
  </si>
  <si>
    <t>*,***,***</t>
  </si>
  <si>
    <t>***,***</t>
  </si>
  <si>
    <t>製作発表関係費</t>
  </si>
  <si>
    <t>　</t>
  </si>
  <si>
    <t>※免税事業者及び簡易課税事業者については、提出不要</t>
  </si>
  <si>
    <t>項　　目</t>
  </si>
  <si>
    <t>内　　　　　訳</t>
  </si>
  <si>
    <t>千円</t>
  </si>
  <si>
    <t>内訳　（単位：円）</t>
  </si>
  <si>
    <t>　</t>
  </si>
  <si>
    <t>***</t>
  </si>
  <si>
    <t>総額（イ）＋（ロ）</t>
  </si>
  <si>
    <t>団体名</t>
  </si>
  <si>
    <t>①</t>
  </si>
  <si>
    <t>　　旅費・現地移動費（国外）</t>
  </si>
  <si>
    <t>***,***</t>
  </si>
  <si>
    <t>　　現地機材運搬費（国外）</t>
  </si>
  <si>
    <t>予算額（千円）</t>
  </si>
  <si>
    <t>単位（円）</t>
  </si>
  <si>
    <t>交付を受けようとする助成金の額（ハ1）</t>
  </si>
  <si>
    <t>②</t>
  </si>
  <si>
    <t>キャスト費</t>
  </si>
  <si>
    <t>総額（Ａ）＋（B）</t>
  </si>
  <si>
    <t>バリアフリー字幕制作費（ハ2）</t>
  </si>
  <si>
    <t>バリアフリー字幕制作費</t>
  </si>
  <si>
    <t>＊消費税等仕入控除税額の取扱い</t>
  </si>
  <si>
    <t>音声ガイド制作費</t>
  </si>
  <si>
    <t>交付を受けようとする助成金の総額
（ハ1）+（ハ2）+（ハ3）＝（ハ）</t>
  </si>
  <si>
    <t>音声ガイド制作費（ハ3）</t>
  </si>
  <si>
    <t>Ａ</t>
  </si>
  <si>
    <t>製　作　費</t>
  </si>
  <si>
    <t>消費税等仕入控除税額計（C）</t>
  </si>
  <si>
    <t>（別紙のとおり）</t>
  </si>
  <si>
    <t>＊課税業者は税額を控除（（A）-（Ｃ））する／免税事業者及び簡易課税事業者は（Ａ）</t>
  </si>
  <si>
    <t>助　成　対　象　経　費</t>
  </si>
  <si>
    <t>スタッフ費・
キャスト費</t>
  </si>
  <si>
    <t>　</t>
  </si>
  <si>
    <t>*,***</t>
  </si>
  <si>
    <t>スタッフ人件費（詳細別紙）</t>
  </si>
  <si>
    <t>キャスト出演費（詳細別紙）</t>
  </si>
  <si>
    <t>　　小道具</t>
  </si>
  <si>
    <t>　　宿泊費・日当込み</t>
  </si>
  <si>
    <r>
      <t xml:space="preserve">②左記①の
経費の合計
</t>
    </r>
    <r>
      <rPr>
        <sz val="7"/>
        <rFont val="ＭＳ Ｐ明朝"/>
        <family val="1"/>
      </rPr>
      <t>（単位：千円）</t>
    </r>
  </si>
  <si>
    <r>
      <t xml:space="preserve">予算額
</t>
    </r>
    <r>
      <rPr>
        <sz val="8"/>
        <rFont val="ＭＳ Ｐ明朝"/>
        <family val="1"/>
      </rPr>
      <t>（単位：千円）</t>
    </r>
  </si>
  <si>
    <t>（</t>
  </si>
  <si>
    <t>ア　課税事業者</t>
  </si>
  <si>
    <t>イ　免税事業者及び簡易課税事業者　）</t>
  </si>
  <si>
    <t>①助成対象経費の内訳　（単位：円）</t>
  </si>
  <si>
    <t>助成金に算入できる経費（単位：千円）</t>
  </si>
  <si>
    <t>助成対象
外経費
（B）　　</t>
  </si>
  <si>
    <t>（*名のべ*泊）</t>
  </si>
  <si>
    <r>
      <t>　　</t>
    </r>
    <r>
      <rPr>
        <sz val="8"/>
        <rFont val="ＭＳ Ｐ明朝"/>
        <family val="1"/>
      </rPr>
      <t>旅費(東京－○○間*名往復)</t>
    </r>
  </si>
  <si>
    <t>　　撮影機材費</t>
  </si>
  <si>
    <t>***,***円×*日</t>
  </si>
  <si>
    <t>　　照明機材費　</t>
  </si>
  <si>
    <t>　　旅費・現地移動</t>
  </si>
  <si>
    <t>　　宿泊（日当込み）*名のべ*泊</t>
  </si>
  <si>
    <t>　　作曲　*,***,***円　　　選曲　***,***円</t>
  </si>
  <si>
    <t>　　著作権料　***,***円</t>
  </si>
  <si>
    <t>別紙「消費税等仕入控除税額予算書」（課税事業者用）　【　 単年度助成 　】</t>
  </si>
  <si>
    <t>　ｷｬｽﾃｨﾝｸﾞﾌﾟﾛﾃﾞｭｰｻｰ費　　○○　○○</t>
  </si>
  <si>
    <t>　演技事務費　　　　　　       ○○　○○</t>
  </si>
  <si>
    <t>合計</t>
  </si>
  <si>
    <t>*,***</t>
  </si>
  <si>
    <t>**,***</t>
  </si>
  <si>
    <t>映像媒体費</t>
  </si>
  <si>
    <t>　　撮影メディア費</t>
  </si>
  <si>
    <t>編集費</t>
  </si>
  <si>
    <t>　　グレーディング</t>
  </si>
  <si>
    <t>　　ワーク編集費</t>
  </si>
  <si>
    <t>　　オンライン編集費</t>
  </si>
  <si>
    <t>＊課税事業者は別紙「消費税等仕入控除額予算書（課税事業者用）」も提出してください。</t>
  </si>
  <si>
    <r>
      <rPr>
        <b/>
        <sz val="9"/>
        <rFont val="ＭＳ Ｐ明朝"/>
        <family val="1"/>
      </rPr>
      <t>助　成　対　象　経　費</t>
    </r>
    <r>
      <rPr>
        <sz val="9"/>
        <rFont val="ＭＳ Ｐ明朝"/>
        <family val="1"/>
      </rPr>
      <t>　　の　う　ち　課　税　対　象　外　経　費</t>
    </r>
  </si>
  <si>
    <t>○○市補助金（申請中）</t>
  </si>
  <si>
    <t>○○株式会社（確定）</t>
  </si>
  <si>
    <t>○○○○○（予定）</t>
  </si>
  <si>
    <t>クラウドファンディング（実施中）</t>
  </si>
  <si>
    <t>○○○○○</t>
  </si>
  <si>
    <t>Ａ１</t>
  </si>
  <si>
    <t>Ａ２</t>
  </si>
  <si>
    <t>千円</t>
  </si>
  <si>
    <t>（Ａ２）</t>
  </si>
  <si>
    <t>（Ｃ２）</t>
  </si>
  <si>
    <t>（Ｄ２）</t>
  </si>
  <si>
    <t>助成対象経費　小計 （Ａ） = （Ａ１） ＋ （Ａ２）</t>
  </si>
  <si>
    <t>※総額（イ）+（ロ）と総額（A）+（B）は、必ず一致させてください。
※（Ａ２ ）、（Ｃ２）、（Ｄ２）については、別紙「消費税等仕入控除税額予算書」を参照。　　　　　　　　　</t>
  </si>
  <si>
    <t>令和２年度第１回募集　交付要望書　活動の収支予算　【 単年度助成 】</t>
  </si>
  <si>
    <t>③左記①の経費のうち、R2.4.1～R3.3.31内に支払いが完了するもの</t>
  </si>
  <si>
    <r>
      <t>助成対象経費（小計A）のうち、支払日に応じた内訳を</t>
    </r>
    <r>
      <rPr>
        <b/>
        <sz val="9"/>
        <rFont val="ＭＳ Ｐ明朝"/>
        <family val="1"/>
      </rPr>
      <t>千円単位</t>
    </r>
    <r>
      <rPr>
        <sz val="9"/>
        <rFont val="ＭＳ Ｐ明朝"/>
        <family val="1"/>
      </rPr>
      <t>で以下に記入してください。</t>
    </r>
  </si>
  <si>
    <t>助成対象経費のうち、令和2年4月1日～令和3年3月31日に支払いを完了するもの</t>
  </si>
  <si>
    <t>課　税　対　象　外　経　費　計
（Ａ２発生分）</t>
  </si>
  <si>
    <t>＊課税業者は税額を控除（（A）-（Ｃ））する／免税事業者及び簡易課税事業者は（Ａ）</t>
  </si>
  <si>
    <t>助成金に算入できる経費計（Ｄ）</t>
  </si>
  <si>
    <t>助成対象経費　小計（Ａ）</t>
  </si>
  <si>
    <t xml:space="preserve">助成対象経費　小計  （Ａ２） </t>
  </si>
  <si>
    <t>助成対象経費のうち、令和2年3月31日以前に支払を完了するもの</t>
  </si>
  <si>
    <t>消費税等仕入控除税額計 （Ｃ２） 
 ※（Ｃ２）＝｛小計（Ａ２）－課税対象外経費計(Ａ２発生分）｝×10/110</t>
  </si>
  <si>
    <t>消費税を控除した後の助成金に算入できる経費計（Ｄ２）
 ※（Ｄ２）＝小計（Ａ２）－消費税等仕入控除税額計（Ｃ２）</t>
  </si>
  <si>
    <r>
      <t>上記Ａ２の期間に支払う助成対象経費のうち、</t>
    </r>
    <r>
      <rPr>
        <b/>
        <sz val="9"/>
        <rFont val="ＭＳ Ｐ明朝"/>
        <family val="1"/>
      </rPr>
      <t>課税対象外経費</t>
    </r>
    <r>
      <rPr>
        <sz val="9"/>
        <rFont val="ＭＳ Ｐ明朝"/>
        <family val="1"/>
      </rPr>
      <t>について内訳を以下に記入してください。
なお</t>
    </r>
    <r>
      <rPr>
        <b/>
        <sz val="9"/>
        <rFont val="ＭＳ Ｐ明朝"/>
        <family val="1"/>
      </rPr>
      <t>「内訳」の欄は、円単位</t>
    </r>
    <r>
      <rPr>
        <sz val="9"/>
        <rFont val="ＭＳ Ｐ明朝"/>
        <family val="1"/>
      </rPr>
      <t>で記入してください。</t>
    </r>
  </si>
  <si>
    <t>（Ａ２）</t>
  </si>
  <si>
    <t>（Ｃ２）</t>
  </si>
  <si>
    <t>（Ｄ２）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</si>
</sst>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;[Red]#,##0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  <font>
      <b/>
      <sz val="9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26"/>
      <name val="ＭＳ Ｐゴシック"/>
      <family val="3"/>
    </font>
    <font>
      <b/>
      <sz val="22"/>
      <name val="ＭＳ Ｐゴシック"/>
      <family val="3"/>
    </font>
    <font>
      <sz val="7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10"/>
      <name val="ＭＳ Ｐゴシック"/>
      <family val="3"/>
    </font>
    <font>
      <b/>
      <sz val="10"/>
      <color indexed="10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0.5"/>
      <color indexed="10"/>
      <name val="Calibri"/>
      <family val="2"/>
    </font>
    <font>
      <b/>
      <sz val="10.5"/>
      <color indexed="10"/>
      <name val="ＭＳ Ｐゴシック"/>
      <family val="3"/>
    </font>
    <font>
      <sz val="11"/>
      <color indexed="10"/>
      <name val="Calibri"/>
      <family val="2"/>
    </font>
    <font>
      <b/>
      <sz val="9"/>
      <color indexed="10"/>
      <name val="ＭＳ Ｐゴシック"/>
      <family val="3"/>
    </font>
    <font>
      <b/>
      <sz val="9"/>
      <color indexed="10"/>
      <name val="Calibri"/>
      <family val="2"/>
    </font>
    <font>
      <b/>
      <sz val="3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6"/>
      <name val="Calibri"/>
      <family val="3"/>
    </font>
    <font>
      <b/>
      <sz val="22"/>
      <name val="Calibri"/>
      <family val="3"/>
    </font>
    <font>
      <sz val="7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dashed"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thin"/>
      <bottom style="thin"/>
    </border>
    <border diagonalUp="1">
      <left style="thin"/>
      <right style="thin"/>
      <top style="thin"/>
      <bottom/>
      <diagonal style="hair"/>
    </border>
    <border diagonalUp="1">
      <left style="thin"/>
      <right style="thin"/>
      <top/>
      <bottom/>
      <diagonal style="hair"/>
    </border>
    <border diagonalUp="1">
      <left style="thin"/>
      <right style="thin"/>
      <top/>
      <bottom style="thin"/>
      <diagonal style="hair"/>
    </border>
    <border diagonalUp="1">
      <left style="hair"/>
      <right style="hair"/>
      <top style="thin"/>
      <bottom/>
      <diagonal style="hair"/>
    </border>
    <border diagonalUp="1">
      <left style="hair"/>
      <right style="hair"/>
      <top/>
      <bottom style="thin"/>
      <diagonal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8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0" xfId="49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6" fontId="4" fillId="0" borderId="0" xfId="49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8" fontId="4" fillId="0" borderId="10" xfId="49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38" fontId="4" fillId="0" borderId="0" xfId="49" applyFont="1" applyAlignment="1">
      <alignment horizontal="right"/>
    </xf>
    <xf numFmtId="38" fontId="4" fillId="0" borderId="0" xfId="49" applyFont="1" applyAlignment="1">
      <alignment/>
    </xf>
    <xf numFmtId="38" fontId="5" fillId="0" borderId="0" xfId="49" applyFont="1" applyAlignment="1">
      <alignment horizontal="right"/>
    </xf>
    <xf numFmtId="38" fontId="6" fillId="0" borderId="0" xfId="49" applyFont="1" applyAlignment="1">
      <alignment horizontal="right"/>
    </xf>
    <xf numFmtId="38" fontId="4" fillId="0" borderId="0" xfId="49" applyFont="1" applyAlignment="1">
      <alignment vertical="top" wrapText="1"/>
    </xf>
    <xf numFmtId="38" fontId="4" fillId="0" borderId="0" xfId="49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9" fontId="4" fillId="0" borderId="11" xfId="49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12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 horizontal="right" shrinkToFit="1"/>
      <protection locked="0"/>
    </xf>
    <xf numFmtId="0" fontId="7" fillId="0" borderId="0" xfId="0" applyFont="1" applyAlignment="1" applyProtection="1">
      <alignment/>
      <protection locked="0"/>
    </xf>
    <xf numFmtId="38" fontId="4" fillId="0" borderId="0" xfId="49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78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7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vertical="center"/>
    </xf>
    <xf numFmtId="178" fontId="4" fillId="0" borderId="13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68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horizontal="right" shrinkToFit="1"/>
      <protection locked="0"/>
    </xf>
    <xf numFmtId="176" fontId="4" fillId="0" borderId="0" xfId="49" applyNumberFormat="1" applyFont="1" applyBorder="1" applyAlignment="1" applyProtection="1">
      <alignment horizontal="right"/>
      <protection locked="0"/>
    </xf>
    <xf numFmtId="176" fontId="4" fillId="0" borderId="13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4" fillId="0" borderId="17" xfId="0" applyNumberFormat="1" applyFont="1" applyBorder="1" applyAlignment="1" applyProtection="1">
      <alignment horizontal="right" shrinkToFit="1"/>
      <protection locked="0"/>
    </xf>
    <xf numFmtId="176" fontId="4" fillId="0" borderId="13" xfId="49" applyNumberFormat="1" applyFont="1" applyBorder="1" applyAlignment="1" applyProtection="1">
      <alignment horizontal="right"/>
      <protection locked="0"/>
    </xf>
    <xf numFmtId="176" fontId="4" fillId="0" borderId="14" xfId="49" applyNumberFormat="1" applyFont="1" applyBorder="1" applyAlignment="1" applyProtection="1">
      <alignment horizontal="right"/>
      <protection locked="0"/>
    </xf>
    <xf numFmtId="176" fontId="4" fillId="0" borderId="16" xfId="0" applyNumberFormat="1" applyFont="1" applyBorder="1" applyAlignment="1" applyProtection="1">
      <alignment horizontal="right" shrinkToFit="1"/>
      <protection locked="0"/>
    </xf>
    <xf numFmtId="176" fontId="4" fillId="0" borderId="17" xfId="49" applyNumberFormat="1" applyFont="1" applyBorder="1" applyAlignment="1" applyProtection="1">
      <alignment horizontal="right" vertical="center" shrinkToFit="1"/>
      <protection locked="0"/>
    </xf>
    <xf numFmtId="176" fontId="4" fillId="0" borderId="12" xfId="49" applyNumberFormat="1" applyFont="1" applyBorder="1" applyAlignment="1" applyProtection="1">
      <alignment horizontal="right"/>
      <protection locked="0"/>
    </xf>
    <xf numFmtId="38" fontId="4" fillId="0" borderId="18" xfId="49" applyFont="1" applyBorder="1" applyAlignment="1" applyProtection="1">
      <alignment horizontal="left" shrinkToFit="1"/>
      <protection locked="0"/>
    </xf>
    <xf numFmtId="38" fontId="4" fillId="0" borderId="10" xfId="49" applyFont="1" applyBorder="1" applyAlignment="1" applyProtection="1">
      <alignment horizontal="left" shrinkToFit="1"/>
      <protection locked="0"/>
    </xf>
    <xf numFmtId="0" fontId="4" fillId="0" borderId="10" xfId="0" applyFont="1" applyBorder="1" applyAlignment="1" applyProtection="1">
      <alignment horizontal="left" shrinkToFit="1"/>
      <protection locked="0"/>
    </xf>
    <xf numFmtId="38" fontId="4" fillId="0" borderId="11" xfId="49" applyFont="1" applyBorder="1" applyAlignment="1" applyProtection="1">
      <alignment horizontal="left" shrinkToFit="1"/>
      <protection locked="0"/>
    </xf>
    <xf numFmtId="176" fontId="4" fillId="0" borderId="13" xfId="49" applyNumberFormat="1" applyFont="1" applyBorder="1" applyAlignment="1" applyProtection="1" quotePrefix="1">
      <alignment horizontal="right"/>
      <protection locked="0"/>
    </xf>
    <xf numFmtId="176" fontId="4" fillId="0" borderId="14" xfId="0" applyNumberFormat="1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38" fontId="4" fillId="0" borderId="0" xfId="49" applyFont="1" applyBorder="1" applyAlignment="1" applyProtection="1">
      <alignment horizontal="left" vertical="center" shrinkToFit="1"/>
      <protection locked="0"/>
    </xf>
    <xf numFmtId="179" fontId="4" fillId="0" borderId="0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176" fontId="4" fillId="0" borderId="12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 applyProtection="1">
      <alignment horizontal="right" shrinkToFit="1"/>
      <protection locked="0"/>
    </xf>
    <xf numFmtId="178" fontId="4" fillId="0" borderId="17" xfId="0" applyNumberFormat="1" applyFont="1" applyBorder="1" applyAlignment="1" applyProtection="1">
      <alignment horizontal="right" shrinkToFit="1"/>
      <protection locked="0"/>
    </xf>
    <xf numFmtId="0" fontId="8" fillId="0" borderId="0" xfId="0" applyFont="1" applyAlignment="1" applyProtection="1">
      <alignment shrinkToFit="1"/>
      <protection locked="0"/>
    </xf>
    <xf numFmtId="0" fontId="3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176" fontId="4" fillId="0" borderId="13" xfId="49" applyNumberFormat="1" applyFont="1" applyBorder="1" applyAlignment="1" applyProtection="1">
      <alignment horizontal="right" shrinkToFit="1"/>
      <protection locked="0"/>
    </xf>
    <xf numFmtId="176" fontId="4" fillId="0" borderId="13" xfId="49" applyNumberFormat="1" applyFont="1" applyFill="1" applyBorder="1" applyAlignment="1">
      <alignment/>
    </xf>
    <xf numFmtId="176" fontId="4" fillId="0" borderId="19" xfId="49" applyNumberFormat="1" applyFont="1" applyBorder="1" applyAlignment="1" applyProtection="1">
      <alignment horizontal="right"/>
      <protection locked="0"/>
    </xf>
    <xf numFmtId="176" fontId="4" fillId="0" borderId="20" xfId="49" applyNumberFormat="1" applyFont="1" applyBorder="1" applyAlignment="1" applyProtection="1">
      <alignment horizontal="right"/>
      <protection locked="0"/>
    </xf>
    <xf numFmtId="176" fontId="4" fillId="0" borderId="21" xfId="49" applyNumberFormat="1" applyFont="1" applyBorder="1" applyAlignment="1" applyProtection="1">
      <alignment horizontal="right"/>
      <protection locked="0"/>
    </xf>
    <xf numFmtId="176" fontId="4" fillId="0" borderId="22" xfId="49" applyNumberFormat="1" applyFont="1" applyBorder="1" applyAlignment="1" applyProtection="1">
      <alignment horizontal="right" vertical="center"/>
      <protection locked="0"/>
    </xf>
    <xf numFmtId="38" fontId="4" fillId="0" borderId="21" xfId="49" applyFont="1" applyBorder="1" applyAlignment="1" applyProtection="1">
      <alignment horizontal="right"/>
      <protection locked="0"/>
    </xf>
    <xf numFmtId="38" fontId="4" fillId="0" borderId="22" xfId="49" applyFont="1" applyBorder="1" applyAlignment="1" applyProtection="1">
      <alignment horizontal="right"/>
      <protection locked="0"/>
    </xf>
    <xf numFmtId="176" fontId="4" fillId="0" borderId="19" xfId="49" applyNumberFormat="1" applyFont="1" applyBorder="1" applyAlignment="1" applyProtection="1">
      <alignment horizontal="right" shrinkToFit="1"/>
      <protection locked="0"/>
    </xf>
    <xf numFmtId="17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23" xfId="0" applyBorder="1" applyAlignment="1">
      <alignment/>
    </xf>
    <xf numFmtId="0" fontId="4" fillId="0" borderId="24" xfId="0" applyFont="1" applyBorder="1" applyAlignment="1" applyProtection="1">
      <alignment horizontal="center" vertical="center"/>
      <protection locked="0"/>
    </xf>
    <xf numFmtId="179" fontId="4" fillId="0" borderId="25" xfId="0" applyNumberFormat="1" applyFont="1" applyBorder="1" applyAlignment="1" applyProtection="1">
      <alignment horizontal="center" vertical="center" wrapText="1"/>
      <protection locked="0"/>
    </xf>
    <xf numFmtId="176" fontId="4" fillId="0" borderId="13" xfId="0" applyNumberFormat="1" applyFont="1" applyBorder="1" applyAlignment="1" applyProtection="1">
      <alignment horizontal="right" wrapText="1"/>
      <protection locked="0"/>
    </xf>
    <xf numFmtId="176" fontId="4" fillId="0" borderId="19" xfId="49" applyNumberFormat="1" applyFont="1" applyFill="1" applyBorder="1" applyAlignment="1" applyProtection="1">
      <alignment horizontal="right"/>
      <protection locked="0"/>
    </xf>
    <xf numFmtId="176" fontId="4" fillId="0" borderId="13" xfId="49" applyNumberFormat="1" applyFont="1" applyFill="1" applyBorder="1" applyAlignment="1">
      <alignment horizontal="right"/>
    </xf>
    <xf numFmtId="176" fontId="4" fillId="0" borderId="21" xfId="49" applyNumberFormat="1" applyFont="1" applyBorder="1" applyAlignment="1">
      <alignment horizontal="right"/>
    </xf>
    <xf numFmtId="177" fontId="4" fillId="0" borderId="21" xfId="49" applyNumberFormat="1" applyFont="1" applyBorder="1" applyAlignment="1">
      <alignment horizontal="right"/>
    </xf>
    <xf numFmtId="176" fontId="4" fillId="0" borderId="19" xfId="49" applyNumberFormat="1" applyFont="1" applyFill="1" applyBorder="1" applyAlignment="1">
      <alignment horizontal="right"/>
    </xf>
    <xf numFmtId="0" fontId="4" fillId="0" borderId="10" xfId="0" applyFont="1" applyBorder="1" applyAlignment="1" applyProtection="1">
      <alignment vertical="center"/>
      <protection locked="0"/>
    </xf>
    <xf numFmtId="179" fontId="4" fillId="0" borderId="0" xfId="49" applyNumberFormat="1" applyFont="1" applyBorder="1" applyAlignment="1" applyProtection="1">
      <alignment horizontal="right" shrinkToFit="1"/>
      <protection locked="0"/>
    </xf>
    <xf numFmtId="179" fontId="4" fillId="0" borderId="17" xfId="0" applyNumberFormat="1" applyFont="1" applyBorder="1" applyAlignment="1" applyProtection="1">
      <alignment horizontal="right" shrinkToFit="1"/>
      <protection locked="0"/>
    </xf>
    <xf numFmtId="0" fontId="8" fillId="0" borderId="0" xfId="0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176" fontId="4" fillId="0" borderId="19" xfId="49" applyNumberFormat="1" applyFont="1" applyFill="1" applyBorder="1" applyAlignment="1" quotePrefix="1">
      <alignment horizontal="right"/>
    </xf>
    <xf numFmtId="0" fontId="6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Continuous"/>
      <protection locked="0"/>
    </xf>
    <xf numFmtId="178" fontId="4" fillId="0" borderId="13" xfId="0" applyNumberFormat="1" applyFont="1" applyBorder="1" applyAlignment="1" applyProtection="1">
      <alignment horizontal="center"/>
      <protection locked="0"/>
    </xf>
    <xf numFmtId="179" fontId="4" fillId="0" borderId="0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179" fontId="11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69" fillId="0" borderId="15" xfId="0" applyFont="1" applyBorder="1" applyAlignment="1">
      <alignment vertical="center" wrapText="1"/>
    </xf>
    <xf numFmtId="176" fontId="4" fillId="0" borderId="27" xfId="49" applyNumberFormat="1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vertical="center"/>
    </xf>
    <xf numFmtId="176" fontId="4" fillId="0" borderId="29" xfId="49" applyNumberFormat="1" applyFont="1" applyFill="1" applyBorder="1" applyAlignment="1">
      <alignment vertical="center"/>
    </xf>
    <xf numFmtId="176" fontId="4" fillId="0" borderId="27" xfId="49" applyNumberFormat="1" applyFont="1" applyFill="1" applyBorder="1" applyAlignment="1">
      <alignment vertical="center"/>
    </xf>
    <xf numFmtId="0" fontId="4" fillId="0" borderId="30" xfId="0" applyFont="1" applyBorder="1" applyAlignment="1" applyProtection="1">
      <alignment vertical="center" textRotation="255"/>
      <protection locked="0"/>
    </xf>
    <xf numFmtId="0" fontId="4" fillId="0" borderId="30" xfId="49" applyNumberFormat="1" applyFont="1" applyBorder="1" applyAlignment="1" applyProtection="1">
      <alignment horizontal="left" vertical="top" shrinkToFit="1"/>
      <protection locked="0"/>
    </xf>
    <xf numFmtId="176" fontId="4" fillId="0" borderId="30" xfId="49" applyNumberFormat="1" applyFont="1" applyBorder="1" applyAlignment="1" applyProtection="1">
      <alignment horizontal="right" vertical="top"/>
      <protection locked="0"/>
    </xf>
    <xf numFmtId="176" fontId="4" fillId="0" borderId="30" xfId="49" applyNumberFormat="1" applyFont="1" applyBorder="1" applyAlignment="1" applyProtection="1">
      <alignment horizontal="right"/>
      <protection locked="0"/>
    </xf>
    <xf numFmtId="176" fontId="4" fillId="0" borderId="20" xfId="49" applyNumberFormat="1" applyFont="1" applyBorder="1" applyAlignment="1" applyProtection="1">
      <alignment horizontal="right" shrinkToFit="1"/>
      <protection locked="0"/>
    </xf>
    <xf numFmtId="176" fontId="4" fillId="0" borderId="21" xfId="49" applyNumberFormat="1" applyFont="1" applyBorder="1" applyAlignment="1" applyProtection="1">
      <alignment horizontal="right" shrinkToFit="1"/>
      <protection locked="0"/>
    </xf>
    <xf numFmtId="176" fontId="4" fillId="0" borderId="22" xfId="49" applyNumberFormat="1" applyFont="1" applyBorder="1" applyAlignment="1" applyProtection="1">
      <alignment horizontal="right" shrinkToFit="1"/>
      <protection locked="0"/>
    </xf>
    <xf numFmtId="176" fontId="4" fillId="0" borderId="21" xfId="0" applyNumberFormat="1" applyFont="1" applyBorder="1" applyAlignment="1" applyProtection="1">
      <alignment horizontal="right" shrinkToFit="1"/>
      <protection locked="0"/>
    </xf>
    <xf numFmtId="176" fontId="4" fillId="0" borderId="31" xfId="49" applyNumberFormat="1" applyFont="1" applyBorder="1" applyAlignment="1" applyProtection="1">
      <alignment horizontal="right" shrinkToFit="1"/>
      <protection locked="0"/>
    </xf>
    <xf numFmtId="176" fontId="4" fillId="0" borderId="28" xfId="49" applyNumberFormat="1" applyFont="1" applyFill="1" applyBorder="1" applyAlignment="1" applyProtection="1">
      <alignment horizontal="right" shrinkToFit="1"/>
      <protection locked="0"/>
    </xf>
    <xf numFmtId="176" fontId="4" fillId="0" borderId="19" xfId="49" applyNumberFormat="1" applyFont="1" applyFill="1" applyBorder="1" applyAlignment="1">
      <alignment shrinkToFit="1"/>
    </xf>
    <xf numFmtId="176" fontId="4" fillId="0" borderId="27" xfId="49" applyNumberFormat="1" applyFont="1" applyFill="1" applyBorder="1" applyAlignment="1" applyProtection="1">
      <alignment horizontal="right" shrinkToFit="1"/>
      <protection locked="0"/>
    </xf>
    <xf numFmtId="176" fontId="4" fillId="0" borderId="19" xfId="49" applyNumberFormat="1" applyFont="1" applyBorder="1" applyAlignment="1" applyProtection="1">
      <alignment shrinkToFit="1"/>
      <protection locked="0"/>
    </xf>
    <xf numFmtId="176" fontId="4" fillId="0" borderId="27" xfId="0" applyNumberFormat="1" applyFont="1" applyFill="1" applyBorder="1" applyAlignment="1" applyProtection="1">
      <alignment horizontal="right" shrinkToFit="1"/>
      <protection locked="0"/>
    </xf>
    <xf numFmtId="176" fontId="4" fillId="0" borderId="32" xfId="49" applyNumberFormat="1" applyFont="1" applyFill="1" applyBorder="1" applyAlignment="1" applyProtection="1">
      <alignment horizontal="left" shrinkToFit="1"/>
      <protection locked="0"/>
    </xf>
    <xf numFmtId="176" fontId="4" fillId="0" borderId="33" xfId="49" applyNumberFormat="1" applyFont="1" applyBorder="1" applyAlignment="1" applyProtection="1">
      <alignment horizontal="right" shrinkToFit="1"/>
      <protection locked="0"/>
    </xf>
    <xf numFmtId="176" fontId="4" fillId="0" borderId="29" xfId="49" applyNumberFormat="1" applyFont="1" applyFill="1" applyBorder="1" applyAlignment="1" applyProtection="1">
      <alignment horizontal="right" shrinkToFit="1"/>
      <protection locked="0"/>
    </xf>
    <xf numFmtId="176" fontId="4" fillId="0" borderId="31" xfId="49" applyNumberFormat="1" applyFont="1" applyBorder="1" applyAlignment="1" applyProtection="1">
      <alignment shrinkToFit="1"/>
      <protection locked="0"/>
    </xf>
    <xf numFmtId="176" fontId="4" fillId="0" borderId="31" xfId="49" applyNumberFormat="1" applyFont="1" applyBorder="1" applyAlignment="1" applyProtection="1">
      <alignment horizontal="center" shrinkToFit="1"/>
      <protection locked="0"/>
    </xf>
    <xf numFmtId="176" fontId="4" fillId="0" borderId="33" xfId="49" applyNumberFormat="1" applyFont="1" applyBorder="1" applyAlignment="1" applyProtection="1">
      <alignment shrinkToFit="1"/>
      <protection locked="0"/>
    </xf>
    <xf numFmtId="176" fontId="4" fillId="0" borderId="29" xfId="49" applyNumberFormat="1" applyFont="1" applyFill="1" applyBorder="1" applyAlignment="1" applyProtection="1">
      <alignment horizontal="right" vertical="center" shrinkToFit="1"/>
      <protection locked="0"/>
    </xf>
    <xf numFmtId="176" fontId="4" fillId="0" borderId="28" xfId="49" applyNumberFormat="1" applyFont="1" applyFill="1" applyBorder="1" applyAlignment="1">
      <alignment vertical="center" shrinkToFit="1"/>
    </xf>
    <xf numFmtId="176" fontId="4" fillId="0" borderId="29" xfId="49" applyNumberFormat="1" applyFont="1" applyFill="1" applyBorder="1" applyAlignment="1">
      <alignment vertical="center" shrinkToFit="1"/>
    </xf>
    <xf numFmtId="176" fontId="4" fillId="0" borderId="34" xfId="49" applyNumberFormat="1" applyFont="1" applyBorder="1" applyAlignment="1" applyProtection="1">
      <alignment shrinkToFit="1"/>
      <protection locked="0"/>
    </xf>
    <xf numFmtId="176" fontId="4" fillId="0" borderId="35" xfId="49" applyNumberFormat="1" applyFont="1" applyFill="1" applyBorder="1" applyAlignment="1">
      <alignment shrinkToFit="1"/>
    </xf>
    <xf numFmtId="176" fontId="4" fillId="0" borderId="35" xfId="49" applyNumberFormat="1" applyFont="1" applyBorder="1" applyAlignment="1" applyProtection="1">
      <alignment horizontal="right" shrinkToFit="1"/>
      <protection locked="0"/>
    </xf>
    <xf numFmtId="176" fontId="4" fillId="0" borderId="36" xfId="49" applyNumberFormat="1" applyFont="1" applyBorder="1" applyAlignment="1" applyProtection="1" quotePrefix="1">
      <alignment horizontal="right" shrinkToFit="1"/>
      <protection locked="0"/>
    </xf>
    <xf numFmtId="176" fontId="4" fillId="0" borderId="36" xfId="49" applyNumberFormat="1" applyFont="1" applyBorder="1" applyAlignment="1" applyProtection="1" quotePrefix="1">
      <alignment horizontal="right" vertical="center" shrinkToFit="1"/>
      <protection locked="0"/>
    </xf>
    <xf numFmtId="0" fontId="4" fillId="0" borderId="17" xfId="62" applyFont="1" applyBorder="1" applyAlignment="1">
      <alignment horizontal="center"/>
      <protection/>
    </xf>
    <xf numFmtId="0" fontId="13" fillId="0" borderId="0" xfId="62" applyFont="1">
      <alignment vertical="center"/>
      <protection/>
    </xf>
    <xf numFmtId="0" fontId="4" fillId="0" borderId="23" xfId="62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38" fontId="13" fillId="0" borderId="0" xfId="62" applyNumberFormat="1" applyFont="1">
      <alignment vertical="center"/>
      <protection/>
    </xf>
    <xf numFmtId="0" fontId="4" fillId="0" borderId="23" xfId="62" applyFont="1" applyFill="1" applyBorder="1" applyAlignment="1">
      <alignment vertical="center"/>
      <protection/>
    </xf>
    <xf numFmtId="38" fontId="4" fillId="0" borderId="0" xfId="51" applyFont="1" applyFill="1" applyBorder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38" fontId="5" fillId="0" borderId="16" xfId="51" applyFont="1" applyBorder="1" applyAlignment="1">
      <alignment vertical="center"/>
    </xf>
    <xf numFmtId="38" fontId="4" fillId="0" borderId="16" xfId="51" applyFont="1" applyBorder="1" applyAlignment="1">
      <alignment horizontal="center" vertical="center"/>
    </xf>
    <xf numFmtId="38" fontId="4" fillId="0" borderId="10" xfId="51" applyFont="1" applyFill="1" applyBorder="1" applyAlignment="1">
      <alignment horizontal="right" vertical="center" shrinkToFit="1"/>
    </xf>
    <xf numFmtId="176" fontId="4" fillId="0" borderId="19" xfId="49" applyNumberFormat="1" applyFont="1" applyFill="1" applyBorder="1" applyAlignment="1">
      <alignment horizontal="right" shrinkToFit="1"/>
    </xf>
    <xf numFmtId="176" fontId="4" fillId="0" borderId="29" xfId="49" applyNumberFormat="1" applyFont="1" applyFill="1" applyBorder="1" applyAlignment="1">
      <alignment horizontal="right" vertical="center" shrinkToFit="1"/>
    </xf>
    <xf numFmtId="176" fontId="4" fillId="0" borderId="35" xfId="49" applyNumberFormat="1" applyFont="1" applyFill="1" applyBorder="1" applyAlignment="1">
      <alignment horizontal="right" shrinkToFit="1"/>
    </xf>
    <xf numFmtId="0" fontId="4" fillId="0" borderId="0" xfId="0" applyFont="1" applyBorder="1" applyAlignment="1" applyProtection="1">
      <alignment horizontal="center" vertical="top"/>
      <protection locked="0"/>
    </xf>
    <xf numFmtId="176" fontId="4" fillId="0" borderId="30" xfId="49" applyNumberFormat="1" applyFont="1" applyBorder="1" applyAlignment="1">
      <alignment horizontal="right" vertical="center"/>
    </xf>
    <xf numFmtId="178" fontId="4" fillId="0" borderId="23" xfId="0" applyNumberFormat="1" applyFont="1" applyBorder="1" applyAlignment="1" applyProtection="1">
      <alignment horizontal="left" vertical="center"/>
      <protection locked="0"/>
    </xf>
    <xf numFmtId="176" fontId="4" fillId="0" borderId="37" xfId="0" applyNumberFormat="1" applyFont="1" applyFill="1" applyBorder="1" applyAlignment="1">
      <alignment horizontal="right" vertical="center"/>
    </xf>
    <xf numFmtId="38" fontId="3" fillId="0" borderId="37" xfId="49" applyFont="1" applyFill="1" applyBorder="1" applyAlignment="1">
      <alignment vertical="center"/>
    </xf>
    <xf numFmtId="38" fontId="3" fillId="0" borderId="37" xfId="49" applyFont="1" applyBorder="1" applyAlignment="1">
      <alignment vertical="center"/>
    </xf>
    <xf numFmtId="176" fontId="4" fillId="0" borderId="37" xfId="0" applyNumberFormat="1" applyFont="1" applyBorder="1" applyAlignment="1">
      <alignment horizontal="right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4" fillId="0" borderId="18" xfId="49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17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center" vertical="center" textRotation="255"/>
      <protection locked="0"/>
    </xf>
    <xf numFmtId="0" fontId="4" fillId="0" borderId="38" xfId="0" applyFont="1" applyBorder="1" applyAlignment="1" applyProtection="1">
      <alignment horizontal="center" vertical="center" textRotation="255"/>
      <protection locked="0"/>
    </xf>
    <xf numFmtId="0" fontId="4" fillId="0" borderId="39" xfId="0" applyFont="1" applyBorder="1" applyAlignment="1" applyProtection="1">
      <alignment horizontal="center" vertical="center" textRotation="255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38" fontId="4" fillId="0" borderId="37" xfId="49" applyFont="1" applyBorder="1" applyAlignment="1" applyProtection="1">
      <alignment vertical="center"/>
      <protection locked="0"/>
    </xf>
    <xf numFmtId="0" fontId="0" fillId="0" borderId="3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23" xfId="0" applyFont="1" applyBorder="1" applyAlignment="1" applyProtection="1">
      <alignment horizontal="center" vertical="center" textRotation="255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center" vertical="center" textRotation="255" wrapText="1" shrinkToFit="1"/>
      <protection locked="0"/>
    </xf>
    <xf numFmtId="0" fontId="4" fillId="0" borderId="23" xfId="0" applyFont="1" applyBorder="1" applyAlignment="1" applyProtection="1">
      <alignment horizontal="center" vertical="center" textRotation="255" shrinkToFit="1"/>
      <protection locked="0"/>
    </xf>
    <xf numFmtId="0" fontId="4" fillId="0" borderId="37" xfId="0" applyFont="1" applyBorder="1" applyAlignment="1" applyProtection="1">
      <alignment horizontal="center" vertical="center" textRotation="255" shrinkToFit="1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176" fontId="4" fillId="0" borderId="41" xfId="49" applyNumberFormat="1" applyFont="1" applyFill="1" applyBorder="1" applyAlignment="1">
      <alignment horizontal="center" shrinkToFit="1"/>
    </xf>
    <xf numFmtId="176" fontId="4" fillId="0" borderId="42" xfId="49" applyNumberFormat="1" applyFont="1" applyFill="1" applyBorder="1" applyAlignment="1">
      <alignment horizontal="center" shrinkToFit="1"/>
    </xf>
    <xf numFmtId="176" fontId="4" fillId="0" borderId="43" xfId="49" applyNumberFormat="1" applyFont="1" applyFill="1" applyBorder="1" applyAlignment="1">
      <alignment horizontal="center" shrinkToFit="1"/>
    </xf>
    <xf numFmtId="176" fontId="4" fillId="0" borderId="31" xfId="49" applyNumberFormat="1" applyFont="1" applyFill="1" applyBorder="1" applyAlignment="1">
      <alignment horizontal="right" vertical="center" shrinkToFit="1"/>
    </xf>
    <xf numFmtId="176" fontId="4" fillId="0" borderId="33" xfId="49" applyNumberFormat="1" applyFont="1" applyFill="1" applyBorder="1" applyAlignment="1">
      <alignment horizontal="right" vertical="center" shrinkToFit="1"/>
    </xf>
    <xf numFmtId="176" fontId="4" fillId="0" borderId="44" xfId="49" applyNumberFormat="1" applyFont="1" applyFill="1" applyBorder="1" applyAlignment="1">
      <alignment horizontal="right" vertical="center" shrinkToFit="1"/>
    </xf>
    <xf numFmtId="176" fontId="4" fillId="0" borderId="45" xfId="49" applyNumberFormat="1" applyFont="1" applyFill="1" applyBorder="1" applyAlignment="1">
      <alignment horizontal="right" vertical="center" shrinkToFit="1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38" fontId="4" fillId="0" borderId="18" xfId="49" applyFont="1" applyBorder="1" applyAlignment="1" applyProtection="1">
      <alignment horizontal="center" vertical="center" wrapText="1"/>
      <protection locked="0"/>
    </xf>
    <xf numFmtId="38" fontId="4" fillId="0" borderId="16" xfId="49" applyFont="1" applyBorder="1" applyAlignment="1" applyProtection="1">
      <alignment horizontal="center" vertical="center" wrapText="1"/>
      <protection locked="0"/>
    </xf>
    <xf numFmtId="38" fontId="4" fillId="0" borderId="20" xfId="49" applyFont="1" applyBorder="1" applyAlignment="1" applyProtection="1">
      <alignment horizontal="center" vertical="center" wrapText="1"/>
      <protection locked="0"/>
    </xf>
    <xf numFmtId="38" fontId="4" fillId="0" borderId="11" xfId="49" applyFont="1" applyBorder="1" applyAlignment="1" applyProtection="1">
      <alignment horizontal="center" vertical="center" wrapText="1"/>
      <protection locked="0"/>
    </xf>
    <xf numFmtId="38" fontId="4" fillId="0" borderId="17" xfId="49" applyFont="1" applyBorder="1" applyAlignment="1" applyProtection="1">
      <alignment horizontal="center" vertical="center" wrapText="1"/>
      <protection locked="0"/>
    </xf>
    <xf numFmtId="38" fontId="4" fillId="0" borderId="22" xfId="49" applyFont="1" applyBorder="1" applyAlignment="1" applyProtection="1">
      <alignment horizontal="center" vertical="center" wrapText="1"/>
      <protection locked="0"/>
    </xf>
    <xf numFmtId="38" fontId="4" fillId="0" borderId="16" xfId="49" applyFont="1" applyBorder="1" applyAlignment="1" applyProtection="1">
      <alignment horizontal="center" vertical="center"/>
      <protection locked="0"/>
    </xf>
    <xf numFmtId="38" fontId="4" fillId="0" borderId="20" xfId="49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38" fontId="4" fillId="0" borderId="10" xfId="49" applyFont="1" applyBorder="1" applyAlignment="1" applyProtection="1">
      <alignment horizontal="center" vertical="center"/>
      <protection locked="0"/>
    </xf>
    <xf numFmtId="38" fontId="4" fillId="0" borderId="0" xfId="49" applyFont="1" applyBorder="1" applyAlignment="1" applyProtection="1">
      <alignment horizontal="center" vertical="center"/>
      <protection locked="0"/>
    </xf>
    <xf numFmtId="38" fontId="4" fillId="0" borderId="21" xfId="49" applyFont="1" applyBorder="1" applyAlignment="1" applyProtection="1">
      <alignment horizontal="center" vertical="center"/>
      <protection locked="0"/>
    </xf>
    <xf numFmtId="38" fontId="4" fillId="0" borderId="11" xfId="49" applyFont="1" applyBorder="1" applyAlignment="1" applyProtection="1">
      <alignment horizontal="center" vertical="center"/>
      <protection locked="0"/>
    </xf>
    <xf numFmtId="38" fontId="4" fillId="0" borderId="17" xfId="49" applyFont="1" applyBorder="1" applyAlignment="1" applyProtection="1">
      <alignment horizontal="center" vertical="center"/>
      <protection locked="0"/>
    </xf>
    <xf numFmtId="38" fontId="4" fillId="0" borderId="22" xfId="49" applyFont="1" applyBorder="1" applyAlignment="1" applyProtection="1">
      <alignment horizontal="center" vertical="center"/>
      <protection locked="0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27" xfId="49" applyNumberFormat="1" applyFont="1" applyFill="1" applyBorder="1" applyAlignment="1">
      <alignment horizontal="right" vertical="center"/>
    </xf>
    <xf numFmtId="176" fontId="4" fillId="0" borderId="29" xfId="49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8" fontId="4" fillId="0" borderId="10" xfId="49" applyFont="1" applyBorder="1" applyAlignment="1">
      <alignment horizontal="center" vertical="center" wrapText="1" shrinkToFit="1"/>
    </xf>
    <xf numFmtId="38" fontId="4" fillId="0" borderId="0" xfId="49" applyFont="1" applyBorder="1" applyAlignment="1">
      <alignment horizontal="center" vertical="center" wrapText="1" shrinkToFit="1"/>
    </xf>
    <xf numFmtId="38" fontId="4" fillId="0" borderId="21" xfId="49" applyFont="1" applyBorder="1" applyAlignment="1">
      <alignment horizontal="center" vertical="center" wrapText="1" shrinkToFit="1"/>
    </xf>
    <xf numFmtId="38" fontId="4" fillId="0" borderId="11" xfId="49" applyFont="1" applyBorder="1" applyAlignment="1">
      <alignment horizontal="center" vertical="center" wrapText="1" shrinkToFit="1"/>
    </xf>
    <xf numFmtId="38" fontId="4" fillId="0" borderId="17" xfId="49" applyFont="1" applyBorder="1" applyAlignment="1">
      <alignment horizontal="center" vertical="center" wrapText="1" shrinkToFit="1"/>
    </xf>
    <xf numFmtId="38" fontId="4" fillId="0" borderId="22" xfId="49" applyFont="1" applyBorder="1" applyAlignment="1">
      <alignment horizontal="center" vertical="center" wrapText="1" shrinkToFit="1"/>
    </xf>
    <xf numFmtId="176" fontId="4" fillId="0" borderId="27" xfId="49" applyNumberFormat="1" applyFont="1" applyBorder="1" applyAlignment="1" applyProtection="1" quotePrefix="1">
      <alignment horizontal="right" vertical="center"/>
      <protection locked="0"/>
    </xf>
    <xf numFmtId="176" fontId="4" fillId="0" borderId="29" xfId="49" applyNumberFormat="1" applyFont="1" applyBorder="1" applyAlignment="1" applyProtection="1" quotePrefix="1">
      <alignment horizontal="right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38" fontId="4" fillId="0" borderId="18" xfId="49" applyFont="1" applyBorder="1" applyAlignment="1">
      <alignment horizontal="center" vertical="center" shrinkToFit="1"/>
    </xf>
    <xf numFmtId="38" fontId="4" fillId="0" borderId="16" xfId="49" applyFont="1" applyBorder="1" applyAlignment="1">
      <alignment horizontal="center" vertical="center" shrinkToFit="1"/>
    </xf>
    <xf numFmtId="38" fontId="4" fillId="0" borderId="20" xfId="49" applyFont="1" applyBorder="1" applyAlignment="1">
      <alignment horizontal="center" vertical="center" shrinkToFit="1"/>
    </xf>
    <xf numFmtId="38" fontId="4" fillId="0" borderId="10" xfId="49" applyFont="1" applyBorder="1" applyAlignment="1">
      <alignment horizontal="center" vertical="center" shrinkToFit="1"/>
    </xf>
    <xf numFmtId="38" fontId="4" fillId="0" borderId="0" xfId="49" applyFont="1" applyBorder="1" applyAlignment="1">
      <alignment horizontal="center" vertical="center" shrinkToFit="1"/>
    </xf>
    <xf numFmtId="38" fontId="4" fillId="0" borderId="21" xfId="49" applyFont="1" applyBorder="1" applyAlignment="1">
      <alignment horizontal="center" vertical="center" shrinkToFit="1"/>
    </xf>
    <xf numFmtId="38" fontId="4" fillId="0" borderId="46" xfId="49" applyFont="1" applyBorder="1" applyAlignment="1">
      <alignment horizontal="center" vertical="center" shrinkToFit="1"/>
    </xf>
    <xf numFmtId="38" fontId="4" fillId="0" borderId="47" xfId="49" applyFont="1" applyBorder="1" applyAlignment="1">
      <alignment horizontal="center" vertical="center" shrinkToFit="1"/>
    </xf>
    <xf numFmtId="38" fontId="4" fillId="0" borderId="48" xfId="49" applyFont="1" applyBorder="1" applyAlignment="1">
      <alignment horizontal="center" vertical="center" shrinkToFit="1"/>
    </xf>
    <xf numFmtId="176" fontId="4" fillId="0" borderId="28" xfId="49" applyNumberFormat="1" applyFont="1" applyBorder="1" applyAlignment="1" applyProtection="1">
      <alignment horizontal="right" vertical="center"/>
      <protection locked="0"/>
    </xf>
    <xf numFmtId="176" fontId="4" fillId="0" borderId="27" xfId="49" applyNumberFormat="1" applyFont="1" applyBorder="1" applyAlignment="1" applyProtection="1">
      <alignment horizontal="right" vertical="center"/>
      <protection locked="0"/>
    </xf>
    <xf numFmtId="176" fontId="4" fillId="0" borderId="49" xfId="49" applyNumberFormat="1" applyFont="1" applyBorder="1" applyAlignment="1" applyProtection="1">
      <alignment horizontal="right" vertical="center"/>
      <protection locked="0"/>
    </xf>
    <xf numFmtId="38" fontId="70" fillId="0" borderId="50" xfId="49" applyFont="1" applyBorder="1" applyAlignment="1">
      <alignment horizontal="center" vertical="center" shrinkToFit="1"/>
    </xf>
    <xf numFmtId="38" fontId="70" fillId="0" borderId="51" xfId="49" applyFont="1" applyBorder="1" applyAlignment="1">
      <alignment horizontal="center" vertical="center" shrinkToFit="1"/>
    </xf>
    <xf numFmtId="38" fontId="70" fillId="0" borderId="52" xfId="49" applyFont="1" applyBorder="1" applyAlignment="1">
      <alignment horizontal="center" vertical="center" shrinkToFit="1"/>
    </xf>
    <xf numFmtId="38" fontId="70" fillId="0" borderId="46" xfId="49" applyFont="1" applyBorder="1" applyAlignment="1">
      <alignment horizontal="center" vertical="center" shrinkToFit="1"/>
    </xf>
    <xf numFmtId="38" fontId="70" fillId="0" borderId="47" xfId="49" applyFont="1" applyBorder="1" applyAlignment="1">
      <alignment horizontal="center" vertical="center" shrinkToFit="1"/>
    </xf>
    <xf numFmtId="38" fontId="70" fillId="0" borderId="48" xfId="49" applyFont="1" applyBorder="1" applyAlignment="1">
      <alignment horizontal="center" vertical="center" shrinkToFit="1"/>
    </xf>
    <xf numFmtId="176" fontId="4" fillId="0" borderId="53" xfId="49" applyNumberFormat="1" applyFont="1" applyBorder="1" applyAlignment="1" applyProtection="1">
      <alignment horizontal="right" vertical="center"/>
      <protection locked="0"/>
    </xf>
    <xf numFmtId="0" fontId="68" fillId="0" borderId="0" xfId="0" applyFont="1" applyBorder="1" applyAlignment="1" applyProtection="1">
      <alignment horizontal="center" shrinkToFit="1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7" xfId="62" applyFont="1" applyBorder="1" applyAlignment="1">
      <alignment wrapText="1"/>
      <protection/>
    </xf>
    <xf numFmtId="0" fontId="4" fillId="0" borderId="37" xfId="62" applyFont="1" applyBorder="1" applyAlignment="1">
      <alignment horizontal="left" vertical="center" shrinkToFit="1"/>
      <protection/>
    </xf>
    <xf numFmtId="0" fontId="4" fillId="0" borderId="30" xfId="62" applyFont="1" applyBorder="1" applyAlignment="1">
      <alignment horizontal="left" vertical="center" shrinkToFit="1"/>
      <protection/>
    </xf>
    <xf numFmtId="0" fontId="4" fillId="0" borderId="23" xfId="62" applyFont="1" applyBorder="1" applyAlignment="1">
      <alignment horizontal="left" vertical="center" shrinkToFit="1"/>
      <protection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4" fillId="0" borderId="37" xfId="0" applyNumberFormat="1" applyFont="1" applyBorder="1" applyAlignment="1" applyProtection="1">
      <alignment horizontal="left" vertical="center" shrinkToFit="1"/>
      <protection locked="0"/>
    </xf>
    <xf numFmtId="0" fontId="4" fillId="0" borderId="30" xfId="0" applyNumberFormat="1" applyFont="1" applyBorder="1" applyAlignment="1" applyProtection="1">
      <alignment horizontal="left" vertical="center" shrinkToFit="1"/>
      <protection locked="0"/>
    </xf>
    <xf numFmtId="0" fontId="4" fillId="0" borderId="23" xfId="0" applyNumberFormat="1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vertical="center" textRotation="255"/>
      <protection locked="0"/>
    </xf>
    <xf numFmtId="0" fontId="4" fillId="0" borderId="38" xfId="0" applyFont="1" applyBorder="1" applyAlignment="1" applyProtection="1">
      <alignment vertical="center" textRotation="255"/>
      <protection locked="0"/>
    </xf>
    <xf numFmtId="0" fontId="4" fillId="0" borderId="37" xfId="62" applyFont="1" applyBorder="1" applyAlignment="1">
      <alignment horizontal="left" vertical="center" wrapText="1"/>
      <protection/>
    </xf>
    <xf numFmtId="0" fontId="4" fillId="0" borderId="30" xfId="62" applyFont="1" applyBorder="1" applyAlignment="1">
      <alignment horizontal="left" vertical="center"/>
      <protection/>
    </xf>
    <xf numFmtId="0" fontId="4" fillId="0" borderId="23" xfId="62" applyFont="1" applyBorder="1" applyAlignment="1">
      <alignment horizontal="left" vertical="center"/>
      <protection/>
    </xf>
    <xf numFmtId="0" fontId="3" fillId="0" borderId="37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4" fillId="0" borderId="39" xfId="0" applyFont="1" applyBorder="1" applyAlignment="1" applyProtection="1">
      <alignment vertical="center" textRotation="255"/>
      <protection locked="0"/>
    </xf>
    <xf numFmtId="0" fontId="4" fillId="0" borderId="37" xfId="62" applyFont="1" applyFill="1" applyBorder="1" applyAlignment="1">
      <alignment horizontal="left" vertical="center" shrinkToFit="1"/>
      <protection/>
    </xf>
    <xf numFmtId="0" fontId="4" fillId="0" borderId="30" xfId="62" applyFont="1" applyFill="1" applyBorder="1" applyAlignment="1">
      <alignment horizontal="left" vertical="center" shrinkToFit="1"/>
      <protection/>
    </xf>
    <xf numFmtId="0" fontId="4" fillId="0" borderId="23" xfId="62" applyFont="1" applyFill="1" applyBorder="1" applyAlignment="1">
      <alignment horizontal="left" vertical="center" shrinkToFit="1"/>
      <protection/>
    </xf>
    <xf numFmtId="0" fontId="4" fillId="0" borderId="17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2" fillId="0" borderId="37" xfId="62" applyFont="1" applyBorder="1" applyAlignment="1">
      <alignment horizontal="center" vertical="center"/>
      <protection/>
    </xf>
    <xf numFmtId="0" fontId="12" fillId="0" borderId="30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center" vertical="center"/>
      <protection/>
    </xf>
    <xf numFmtId="0" fontId="12" fillId="0" borderId="37" xfId="62" applyFont="1" applyBorder="1" applyAlignment="1">
      <alignment horizontal="center" vertical="center" wrapText="1"/>
      <protection/>
    </xf>
    <xf numFmtId="0" fontId="12" fillId="0" borderId="30" xfId="62" applyFont="1" applyBorder="1" applyAlignment="1">
      <alignment horizontal="center" vertical="center" wrapText="1"/>
      <protection/>
    </xf>
    <xf numFmtId="0" fontId="12" fillId="0" borderId="23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37" xfId="62" applyFont="1" applyFill="1" applyBorder="1" applyAlignment="1">
      <alignment horizontal="center" vertical="center"/>
      <protection/>
    </xf>
    <xf numFmtId="0" fontId="3" fillId="0" borderId="30" xfId="62" applyFont="1" applyFill="1" applyBorder="1" applyAlignment="1">
      <alignment horizontal="center" vertical="center"/>
      <protection/>
    </xf>
    <xf numFmtId="178" fontId="4" fillId="0" borderId="30" xfId="0" applyNumberFormat="1" applyFont="1" applyBorder="1" applyAlignment="1" applyProtection="1">
      <alignment horizontal="center"/>
      <protection locked="0"/>
    </xf>
    <xf numFmtId="178" fontId="4" fillId="0" borderId="12" xfId="0" applyNumberFormat="1" applyFont="1" applyBorder="1" applyAlignment="1" applyProtection="1">
      <alignment horizontal="center"/>
      <protection locked="0"/>
    </xf>
    <xf numFmtId="0" fontId="4" fillId="0" borderId="18" xfId="62" applyFont="1" applyBorder="1" applyAlignment="1">
      <alignment vertical="center"/>
      <protection/>
    </xf>
    <xf numFmtId="0" fontId="5" fillId="0" borderId="16" xfId="0" applyFont="1" applyBorder="1" applyAlignment="1">
      <alignment vertical="center"/>
    </xf>
    <xf numFmtId="0" fontId="4" fillId="0" borderId="10" xfId="62" applyFont="1" applyBorder="1" applyAlignment="1">
      <alignment vertical="center"/>
      <protection/>
    </xf>
    <xf numFmtId="0" fontId="5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9525</xdr:rowOff>
    </xdr:from>
    <xdr:to>
      <xdr:col>5</xdr:col>
      <xdr:colOff>66675</xdr:colOff>
      <xdr:row>3</xdr:row>
      <xdr:rowOff>152400</xdr:rowOff>
    </xdr:to>
    <xdr:sp>
      <xdr:nvSpPr>
        <xdr:cNvPr id="1" name="直線矢印コネクタ 2"/>
        <xdr:cNvSpPr>
          <a:spLocks/>
        </xdr:cNvSpPr>
      </xdr:nvSpPr>
      <xdr:spPr>
        <a:xfrm flipV="1">
          <a:off x="2876550" y="352425"/>
          <a:ext cx="590550" cy="3143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923925</xdr:colOff>
      <xdr:row>2</xdr:row>
      <xdr:rowOff>19050</xdr:rowOff>
    </xdr:from>
    <xdr:to>
      <xdr:col>8</xdr:col>
      <xdr:colOff>104775</xdr:colOff>
      <xdr:row>3</xdr:row>
      <xdr:rowOff>152400</xdr:rowOff>
    </xdr:to>
    <xdr:sp>
      <xdr:nvSpPr>
        <xdr:cNvPr id="2" name="直線矢印コネクタ 3"/>
        <xdr:cNvSpPr>
          <a:spLocks/>
        </xdr:cNvSpPr>
      </xdr:nvSpPr>
      <xdr:spPr>
        <a:xfrm flipV="1">
          <a:off x="4800600" y="361950"/>
          <a:ext cx="419100" cy="3048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152400</xdr:rowOff>
    </xdr:from>
    <xdr:to>
      <xdr:col>10</xdr:col>
      <xdr:colOff>28575</xdr:colOff>
      <xdr:row>4</xdr:row>
      <xdr:rowOff>161925</xdr:rowOff>
    </xdr:to>
    <xdr:sp>
      <xdr:nvSpPr>
        <xdr:cNvPr id="3" name="テキスト ボックス 4"/>
        <xdr:cNvSpPr>
          <a:spLocks/>
        </xdr:cNvSpPr>
      </xdr:nvSpPr>
      <xdr:spPr>
        <a:xfrm>
          <a:off x="390525" y="666750"/>
          <a:ext cx="5867400" cy="2000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  <a:r>
            <a:rPr lang="en-US" cap="none" sz="1000" b="1" i="0" u="none" baseline="0">
              <a:solidFill>
                <a:srgbClr val="FF0000"/>
              </a:solidFill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課税事業者は「Ｅ２セル」で、イ</a:t>
          </a:r>
          <a:r>
            <a:rPr lang="en-US" cap="none" sz="1000" b="1" i="0" u="none" baseline="0">
              <a:solidFill>
                <a:srgbClr val="FF0000"/>
              </a:solidFill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免税事業者及び簡易課税事業者は「Ｉ２セル」で、「○」を選択してください。</a:t>
          </a:r>
        </a:p>
      </xdr:txBody>
    </xdr:sp>
    <xdr:clientData/>
  </xdr:twoCellAnchor>
  <xdr:oneCellAnchor>
    <xdr:from>
      <xdr:col>11</xdr:col>
      <xdr:colOff>219075</xdr:colOff>
      <xdr:row>1</xdr:row>
      <xdr:rowOff>152400</xdr:rowOff>
    </xdr:from>
    <xdr:ext cx="1371600" cy="361950"/>
    <xdr:sp>
      <xdr:nvSpPr>
        <xdr:cNvPr id="4" name="テキスト ボックス 5"/>
        <xdr:cNvSpPr>
          <a:spLocks/>
        </xdr:cNvSpPr>
      </xdr:nvSpPr>
      <xdr:spPr>
        <a:xfrm>
          <a:off x="7258050" y="323850"/>
          <a:ext cx="137160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団体名を忘れずに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oneCellAnchor>
  <xdr:oneCellAnchor>
    <xdr:from>
      <xdr:col>11</xdr:col>
      <xdr:colOff>57150</xdr:colOff>
      <xdr:row>9</xdr:row>
      <xdr:rowOff>19050</xdr:rowOff>
    </xdr:from>
    <xdr:ext cx="1504950" cy="1743075"/>
    <xdr:sp>
      <xdr:nvSpPr>
        <xdr:cNvPr id="5" name="テキスト ボックス 8"/>
        <xdr:cNvSpPr>
          <a:spLocks/>
        </xdr:cNvSpPr>
      </xdr:nvSpPr>
      <xdr:spPr>
        <a:xfrm>
          <a:off x="7096125" y="2390775"/>
          <a:ext cx="1504950" cy="17430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R2.4.1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50" b="1" i="0" u="none" baseline="0">
              <a:solidFill>
                <a:srgbClr val="FF0000"/>
              </a:solidFill>
            </a:rPr>
            <a:t>R3.3.31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内に支払いが完了するものについて、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③の列に内訳の金額を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千円単位で記入して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③の列に入力すると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合計欄は自動算出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されます。</a:t>
          </a:r>
        </a:p>
      </xdr:txBody>
    </xdr:sp>
    <xdr:clientData/>
  </xdr:oneCellAnchor>
  <xdr:oneCellAnchor>
    <xdr:from>
      <xdr:col>7</xdr:col>
      <xdr:colOff>190500</xdr:colOff>
      <xdr:row>17</xdr:row>
      <xdr:rowOff>28575</xdr:rowOff>
    </xdr:from>
    <xdr:ext cx="2762250" cy="285750"/>
    <xdr:sp>
      <xdr:nvSpPr>
        <xdr:cNvPr id="6" name="テキスト ボックス 10"/>
        <xdr:cNvSpPr>
          <a:spLocks/>
        </xdr:cNvSpPr>
      </xdr:nvSpPr>
      <xdr:spPr>
        <a:xfrm>
          <a:off x="4067175" y="3695700"/>
          <a:ext cx="27622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内訳の金額は、円単位で記入してください。</a:t>
          </a:r>
        </a:p>
      </xdr:txBody>
    </xdr:sp>
    <xdr:clientData/>
  </xdr:oneCellAnchor>
  <xdr:oneCellAnchor>
    <xdr:from>
      <xdr:col>7</xdr:col>
      <xdr:colOff>180975</xdr:colOff>
      <xdr:row>22</xdr:row>
      <xdr:rowOff>123825</xdr:rowOff>
    </xdr:from>
    <xdr:ext cx="2828925" cy="1057275"/>
    <xdr:sp>
      <xdr:nvSpPr>
        <xdr:cNvPr id="7" name="テキスト ボックス 11"/>
        <xdr:cNvSpPr>
          <a:spLocks/>
        </xdr:cNvSpPr>
      </xdr:nvSpPr>
      <xdr:spPr>
        <a:xfrm>
          <a:off x="4057650" y="4600575"/>
          <a:ext cx="2828925" cy="10572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スタッフ費・キャスト費は必ず詳細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（職種・単価あたり賃金・従事期間等）を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別紙で添付してください。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別紙の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様式は振興会ホームページからダウンロード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oneCellAnchor>
  <xdr:twoCellAnchor>
    <xdr:from>
      <xdr:col>3</xdr:col>
      <xdr:colOff>9525</xdr:colOff>
      <xdr:row>8</xdr:row>
      <xdr:rowOff>19050</xdr:rowOff>
    </xdr:from>
    <xdr:to>
      <xdr:col>3</xdr:col>
      <xdr:colOff>200025</xdr:colOff>
      <xdr:row>12</xdr:row>
      <xdr:rowOff>0</xdr:rowOff>
    </xdr:to>
    <xdr:sp>
      <xdr:nvSpPr>
        <xdr:cNvPr id="8" name="右中かっこ 9"/>
        <xdr:cNvSpPr>
          <a:spLocks/>
        </xdr:cNvSpPr>
      </xdr:nvSpPr>
      <xdr:spPr>
        <a:xfrm>
          <a:off x="2543175" y="2228850"/>
          <a:ext cx="190500" cy="628650"/>
        </a:xfrm>
        <a:prstGeom prst="rightBrace">
          <a:avLst>
            <a:gd name="adj1" fmla="val -47476"/>
            <a:gd name="adj2" fmla="val -30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7</xdr:row>
      <xdr:rowOff>123825</xdr:rowOff>
    </xdr:from>
    <xdr:to>
      <xdr:col>4</xdr:col>
      <xdr:colOff>38100</xdr:colOff>
      <xdr:row>9</xdr:row>
      <xdr:rowOff>38100</xdr:rowOff>
    </xdr:to>
    <xdr:sp>
      <xdr:nvSpPr>
        <xdr:cNvPr id="9" name="角丸四角形 12"/>
        <xdr:cNvSpPr>
          <a:spLocks/>
        </xdr:cNvSpPr>
      </xdr:nvSpPr>
      <xdr:spPr>
        <a:xfrm>
          <a:off x="2733675" y="2171700"/>
          <a:ext cx="647700" cy="2381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85725</xdr:colOff>
      <xdr:row>13</xdr:row>
      <xdr:rowOff>19050</xdr:rowOff>
    </xdr:from>
    <xdr:ext cx="2057400" cy="866775"/>
    <xdr:sp>
      <xdr:nvSpPr>
        <xdr:cNvPr id="10" name="テキスト ボックス 13"/>
        <xdr:cNvSpPr>
          <a:spLocks/>
        </xdr:cNvSpPr>
      </xdr:nvSpPr>
      <xdr:spPr>
        <a:xfrm>
          <a:off x="438150" y="3038475"/>
          <a:ext cx="2057400" cy="8667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この欄には申請団体の名称及び金額を記入しないでください。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30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共同製作契約書のとおりの金額　（宣伝費を除く）を記入してください。</a:t>
          </a:r>
        </a:p>
      </xdr:txBody>
    </xdr:sp>
    <xdr:clientData/>
  </xdr:oneCellAnchor>
  <xdr:twoCellAnchor>
    <xdr:from>
      <xdr:col>3</xdr:col>
      <xdr:colOff>161925</xdr:colOff>
      <xdr:row>9</xdr:row>
      <xdr:rowOff>76200</xdr:rowOff>
    </xdr:from>
    <xdr:to>
      <xdr:col>4</xdr:col>
      <xdr:colOff>47625</xdr:colOff>
      <xdr:row>19</xdr:row>
      <xdr:rowOff>152400</xdr:rowOff>
    </xdr:to>
    <xdr:sp>
      <xdr:nvSpPr>
        <xdr:cNvPr id="11" name="テキスト ボックス 14"/>
        <xdr:cNvSpPr>
          <a:spLocks/>
        </xdr:cNvSpPr>
      </xdr:nvSpPr>
      <xdr:spPr>
        <a:xfrm>
          <a:off x="2695575" y="2447925"/>
          <a:ext cx="695325" cy="16954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内訳に金額を入力すると予算額は、千円単位で自動算出されます。</a:t>
          </a:r>
        </a:p>
      </xdr:txBody>
    </xdr:sp>
    <xdr:clientData/>
  </xdr:twoCellAnchor>
  <xdr:oneCellAnchor>
    <xdr:from>
      <xdr:col>1</xdr:col>
      <xdr:colOff>104775</xdr:colOff>
      <xdr:row>22</xdr:row>
      <xdr:rowOff>9525</xdr:rowOff>
    </xdr:from>
    <xdr:ext cx="2057400" cy="428625"/>
    <xdr:sp>
      <xdr:nvSpPr>
        <xdr:cNvPr id="12" name="テキスト ボックス 15"/>
        <xdr:cNvSpPr>
          <a:spLocks/>
        </xdr:cNvSpPr>
      </xdr:nvSpPr>
      <xdr:spPr>
        <a:xfrm>
          <a:off x="457200" y="4486275"/>
          <a:ext cx="2057400" cy="4286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申請中の場合はその旨を括弧書きし、見込額を記入してください。</a:t>
          </a:r>
        </a:p>
      </xdr:txBody>
    </xdr:sp>
    <xdr:clientData/>
  </xdr:oneCellAnchor>
  <xdr:oneCellAnchor>
    <xdr:from>
      <xdr:col>1</xdr:col>
      <xdr:colOff>66675</xdr:colOff>
      <xdr:row>33</xdr:row>
      <xdr:rowOff>104775</xdr:rowOff>
    </xdr:from>
    <xdr:ext cx="2057400" cy="619125"/>
    <xdr:sp>
      <xdr:nvSpPr>
        <xdr:cNvPr id="13" name="テキスト ボックス 16"/>
        <xdr:cNvSpPr>
          <a:spLocks/>
        </xdr:cNvSpPr>
      </xdr:nvSpPr>
      <xdr:spPr>
        <a:xfrm>
          <a:off x="419100" y="6362700"/>
          <a:ext cx="2057400" cy="6191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予定、交渉中、確定等、要望書提出時の状況を括弧書きし、見込額を記入してください。</a:t>
          </a:r>
        </a:p>
      </xdr:txBody>
    </xdr:sp>
    <xdr:clientData/>
  </xdr:oneCellAnchor>
  <xdr:oneCellAnchor>
    <xdr:from>
      <xdr:col>7</xdr:col>
      <xdr:colOff>57150</xdr:colOff>
      <xdr:row>58</xdr:row>
      <xdr:rowOff>57150</xdr:rowOff>
    </xdr:from>
    <xdr:ext cx="1771650" cy="390525"/>
    <xdr:sp>
      <xdr:nvSpPr>
        <xdr:cNvPr id="14" name="テキスト ボックス 17"/>
        <xdr:cNvSpPr>
          <a:spLocks/>
        </xdr:cNvSpPr>
      </xdr:nvSpPr>
      <xdr:spPr>
        <a:xfrm>
          <a:off x="3933825" y="10363200"/>
          <a:ext cx="17716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バリアフリー字幕制作の予定が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あれば入力してください。</a:t>
          </a:r>
        </a:p>
      </xdr:txBody>
    </xdr:sp>
    <xdr:clientData/>
  </xdr:oneCellAnchor>
  <xdr:oneCellAnchor>
    <xdr:from>
      <xdr:col>7</xdr:col>
      <xdr:colOff>66675</xdr:colOff>
      <xdr:row>62</xdr:row>
      <xdr:rowOff>47625</xdr:rowOff>
    </xdr:from>
    <xdr:ext cx="1543050" cy="390525"/>
    <xdr:sp>
      <xdr:nvSpPr>
        <xdr:cNvPr id="15" name="テキスト ボックス 18"/>
        <xdr:cNvSpPr>
          <a:spLocks/>
        </xdr:cNvSpPr>
      </xdr:nvSpPr>
      <xdr:spPr>
        <a:xfrm>
          <a:off x="3943350" y="11001375"/>
          <a:ext cx="15430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音声ガイド制作の予定が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あれば入力してください。</a:t>
          </a:r>
        </a:p>
      </xdr:txBody>
    </xdr:sp>
    <xdr:clientData/>
  </xdr:oneCellAnchor>
  <xdr:twoCellAnchor>
    <xdr:from>
      <xdr:col>11</xdr:col>
      <xdr:colOff>304800</xdr:colOff>
      <xdr:row>63</xdr:row>
      <xdr:rowOff>0</xdr:rowOff>
    </xdr:from>
    <xdr:to>
      <xdr:col>12</xdr:col>
      <xdr:colOff>600075</xdr:colOff>
      <xdr:row>70</xdr:row>
      <xdr:rowOff>9525</xdr:rowOff>
    </xdr:to>
    <xdr:grpSp>
      <xdr:nvGrpSpPr>
        <xdr:cNvPr id="16" name="グループ化 32"/>
        <xdr:cNvGrpSpPr>
          <a:grpSpLocks/>
        </xdr:cNvGrpSpPr>
      </xdr:nvGrpSpPr>
      <xdr:grpSpPr>
        <a:xfrm>
          <a:off x="7343775" y="11115675"/>
          <a:ext cx="1114425" cy="1200150"/>
          <a:chOff x="7543142" y="10508284"/>
          <a:chExt cx="1116915" cy="1252787"/>
        </a:xfrm>
        <a:solidFill>
          <a:srgbClr val="FFFFFF"/>
        </a:solidFill>
      </xdr:grpSpPr>
      <xdr:sp>
        <xdr:nvSpPr>
          <xdr:cNvPr id="17" name="テキスト ボックス 20"/>
          <xdr:cNvSpPr>
            <a:spLocks/>
          </xdr:cNvSpPr>
        </xdr:nvSpPr>
        <xdr:spPr>
          <a:xfrm>
            <a:off x="7543142" y="10508284"/>
            <a:ext cx="1107421" cy="268410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自動算出されます。</a:t>
            </a:r>
          </a:p>
        </xdr:txBody>
      </xdr:sp>
      <xdr:sp>
        <xdr:nvSpPr>
          <xdr:cNvPr id="18" name="直線矢印コネクタ 21"/>
          <xdr:cNvSpPr>
            <a:spLocks/>
          </xdr:cNvSpPr>
        </xdr:nvSpPr>
        <xdr:spPr>
          <a:xfrm flipH="1">
            <a:off x="7772389" y="10766671"/>
            <a:ext cx="18988" cy="238656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矢印コネクタ 22"/>
          <xdr:cNvSpPr>
            <a:spLocks/>
          </xdr:cNvSpPr>
        </xdr:nvSpPr>
        <xdr:spPr>
          <a:xfrm>
            <a:off x="8497825" y="10786716"/>
            <a:ext cx="162232" cy="248678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矢印コネクタ 23"/>
          <xdr:cNvSpPr>
            <a:spLocks/>
          </xdr:cNvSpPr>
        </xdr:nvSpPr>
        <xdr:spPr>
          <a:xfrm>
            <a:off x="8096853" y="10776694"/>
            <a:ext cx="429454" cy="984377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257175</xdr:colOff>
      <xdr:row>68</xdr:row>
      <xdr:rowOff>161925</xdr:rowOff>
    </xdr:from>
    <xdr:to>
      <xdr:col>12</xdr:col>
      <xdr:colOff>704850</xdr:colOff>
      <xdr:row>75</xdr:row>
      <xdr:rowOff>114300</xdr:rowOff>
    </xdr:to>
    <xdr:grpSp>
      <xdr:nvGrpSpPr>
        <xdr:cNvPr id="21" name="グループ化 43"/>
        <xdr:cNvGrpSpPr>
          <a:grpSpLocks/>
        </xdr:cNvGrpSpPr>
      </xdr:nvGrpSpPr>
      <xdr:grpSpPr>
        <a:xfrm>
          <a:off x="6486525" y="12115800"/>
          <a:ext cx="2076450" cy="1143000"/>
          <a:chOff x="6742176" y="11395984"/>
          <a:chExt cx="2079998" cy="1187903"/>
        </a:xfrm>
        <a:solidFill>
          <a:srgbClr val="FFFFFF"/>
        </a:solidFill>
      </xdr:grpSpPr>
      <xdr:sp>
        <xdr:nvSpPr>
          <xdr:cNvPr id="22" name="直線矢印コネクタ 26"/>
          <xdr:cNvSpPr>
            <a:spLocks/>
          </xdr:cNvSpPr>
        </xdr:nvSpPr>
        <xdr:spPr>
          <a:xfrm flipV="1">
            <a:off x="8297495" y="11395984"/>
            <a:ext cx="524679" cy="811635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テキスト ボックス 28"/>
          <xdr:cNvSpPr>
            <a:spLocks/>
          </xdr:cNvSpPr>
        </xdr:nvSpPr>
        <xdr:spPr>
          <a:xfrm>
            <a:off x="6742176" y="12108726"/>
            <a:ext cx="1974958" cy="475161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別紙･仕入控除税額の（Ｃ）・（Ｃ２）の</a:t>
            </a:r>
            <a:r>
              <a:rPr lang="en-US" cap="none" sz="9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額が自動転記されます。</a:t>
            </a:r>
          </a:p>
        </xdr:txBody>
      </xdr:sp>
    </xdr:grpSp>
    <xdr:clientData/>
  </xdr:twoCellAnchor>
  <xdr:twoCellAnchor>
    <xdr:from>
      <xdr:col>3</xdr:col>
      <xdr:colOff>685800</xdr:colOff>
      <xdr:row>66</xdr:row>
      <xdr:rowOff>66675</xdr:rowOff>
    </xdr:from>
    <xdr:to>
      <xdr:col>11</xdr:col>
      <xdr:colOff>266700</xdr:colOff>
      <xdr:row>78</xdr:row>
      <xdr:rowOff>76200</xdr:rowOff>
    </xdr:to>
    <xdr:grpSp>
      <xdr:nvGrpSpPr>
        <xdr:cNvPr id="24" name="グループ化 22"/>
        <xdr:cNvGrpSpPr>
          <a:grpSpLocks/>
        </xdr:cNvGrpSpPr>
      </xdr:nvGrpSpPr>
      <xdr:grpSpPr>
        <a:xfrm>
          <a:off x="3219450" y="11668125"/>
          <a:ext cx="4086225" cy="2038350"/>
          <a:chOff x="3016706" y="10988636"/>
          <a:chExt cx="4086225" cy="2035400"/>
        </a:xfrm>
        <a:solidFill>
          <a:srgbClr val="FFFFFF"/>
        </a:solidFill>
      </xdr:grpSpPr>
      <xdr:sp>
        <xdr:nvSpPr>
          <xdr:cNvPr id="25" name="直線矢印コネクタ 30"/>
          <xdr:cNvSpPr>
            <a:spLocks/>
          </xdr:cNvSpPr>
        </xdr:nvSpPr>
        <xdr:spPr>
          <a:xfrm flipH="1" flipV="1">
            <a:off x="3016706" y="10988636"/>
            <a:ext cx="266626" cy="1341329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直線矢印コネクタ 31"/>
          <xdr:cNvSpPr>
            <a:spLocks/>
          </xdr:cNvSpPr>
        </xdr:nvSpPr>
        <xdr:spPr>
          <a:xfrm flipV="1">
            <a:off x="4559256" y="12729412"/>
            <a:ext cx="2543675" cy="218806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テキスト ボックス 32"/>
          <xdr:cNvSpPr>
            <a:spLocks/>
          </xdr:cNvSpPr>
        </xdr:nvSpPr>
        <xdr:spPr>
          <a:xfrm>
            <a:off x="3254729" y="12186978"/>
            <a:ext cx="1438351" cy="83705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0" rIns="0" bIns="4572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総額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+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Ｂ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と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総額（イ）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+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（ロ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は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一致します。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（自動算出されます。）</a:t>
            </a:r>
          </a:p>
        </xdr:txBody>
      </xdr:sp>
    </xdr:grpSp>
    <xdr:clientData/>
  </xdr:twoCellAnchor>
  <xdr:twoCellAnchor>
    <xdr:from>
      <xdr:col>1</xdr:col>
      <xdr:colOff>952500</xdr:colOff>
      <xdr:row>54</xdr:row>
      <xdr:rowOff>142875</xdr:rowOff>
    </xdr:from>
    <xdr:to>
      <xdr:col>3</xdr:col>
      <xdr:colOff>790575</xdr:colOff>
      <xdr:row>63</xdr:row>
      <xdr:rowOff>47625</xdr:rowOff>
    </xdr:to>
    <xdr:grpSp>
      <xdr:nvGrpSpPr>
        <xdr:cNvPr id="28" name="グループ化 1"/>
        <xdr:cNvGrpSpPr>
          <a:grpSpLocks/>
        </xdr:cNvGrpSpPr>
      </xdr:nvGrpSpPr>
      <xdr:grpSpPr>
        <a:xfrm>
          <a:off x="1304925" y="9801225"/>
          <a:ext cx="2019300" cy="1362075"/>
          <a:chOff x="1333500" y="9820275"/>
          <a:chExt cx="2015255" cy="1362075"/>
        </a:xfrm>
        <a:solidFill>
          <a:srgbClr val="FFFFFF"/>
        </a:solidFill>
      </xdr:grpSpPr>
      <xdr:sp>
        <xdr:nvSpPr>
          <xdr:cNvPr id="29" name="角丸四角形 34"/>
          <xdr:cNvSpPr>
            <a:spLocks/>
          </xdr:cNvSpPr>
        </xdr:nvSpPr>
        <xdr:spPr>
          <a:xfrm>
            <a:off x="2807155" y="10944327"/>
            <a:ext cx="541600" cy="238023"/>
          </a:xfrm>
          <a:prstGeom prst="round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テキスト ボックス 35"/>
          <xdr:cNvSpPr>
            <a:spLocks/>
          </xdr:cNvSpPr>
        </xdr:nvSpPr>
        <xdr:spPr>
          <a:xfrm>
            <a:off x="1333500" y="9820275"/>
            <a:ext cx="1654021" cy="43824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自己負担金（ロ）＝総額－（イ）</a:t>
            </a:r>
            <a:r>
              <a:rPr lang="en-US" cap="none" sz="9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（自動算出されます。）</a:t>
            </a:r>
          </a:p>
        </xdr:txBody>
      </xdr:sp>
      <xdr:sp>
        <xdr:nvSpPr>
          <xdr:cNvPr id="31" name="直線矢印コネクタ 36"/>
          <xdr:cNvSpPr>
            <a:spLocks/>
          </xdr:cNvSpPr>
        </xdr:nvSpPr>
        <xdr:spPr>
          <a:xfrm>
            <a:off x="2483707" y="10248988"/>
            <a:ext cx="380379" cy="704874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77</xdr:row>
      <xdr:rowOff>0</xdr:rowOff>
    </xdr:from>
    <xdr:to>
      <xdr:col>9</xdr:col>
      <xdr:colOff>276225</xdr:colOff>
      <xdr:row>79</xdr:row>
      <xdr:rowOff>28575</xdr:rowOff>
    </xdr:to>
    <xdr:grpSp>
      <xdr:nvGrpSpPr>
        <xdr:cNvPr id="32" name="グループ化 19"/>
        <xdr:cNvGrpSpPr>
          <a:grpSpLocks/>
        </xdr:cNvGrpSpPr>
      </xdr:nvGrpSpPr>
      <xdr:grpSpPr>
        <a:xfrm>
          <a:off x="2676525" y="13468350"/>
          <a:ext cx="3000375" cy="485775"/>
          <a:chOff x="2250621" y="12970882"/>
          <a:chExt cx="3001736" cy="487943"/>
        </a:xfrm>
        <a:solidFill>
          <a:srgbClr val="FFFFFF"/>
        </a:solidFill>
      </xdr:grpSpPr>
      <xdr:sp>
        <xdr:nvSpPr>
          <xdr:cNvPr id="33" name="テキスト ボックス 41"/>
          <xdr:cNvSpPr>
            <a:spLocks/>
          </xdr:cNvSpPr>
        </xdr:nvSpPr>
        <xdr:spPr>
          <a:xfrm>
            <a:off x="2250621" y="13238763"/>
            <a:ext cx="3001736" cy="22006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ハ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）と（ハ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と（ハ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の合計が自動算出されます。</a:t>
            </a:r>
          </a:p>
        </xdr:txBody>
      </xdr:sp>
      <xdr:sp>
        <xdr:nvSpPr>
          <xdr:cNvPr id="34" name="直線矢印コネクタ 42"/>
          <xdr:cNvSpPr>
            <a:spLocks/>
          </xdr:cNvSpPr>
        </xdr:nvSpPr>
        <xdr:spPr>
          <a:xfrm flipV="1">
            <a:off x="2469748" y="12970882"/>
            <a:ext cx="219127" cy="258366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1323975</xdr:colOff>
      <xdr:row>72</xdr:row>
      <xdr:rowOff>0</xdr:rowOff>
    </xdr:from>
    <xdr:to>
      <xdr:col>12</xdr:col>
      <xdr:colOff>152400</xdr:colOff>
      <xdr:row>80</xdr:row>
      <xdr:rowOff>133350</xdr:rowOff>
    </xdr:to>
    <xdr:grpSp>
      <xdr:nvGrpSpPr>
        <xdr:cNvPr id="35" name="グループ化 15"/>
        <xdr:cNvGrpSpPr>
          <a:grpSpLocks/>
        </xdr:cNvGrpSpPr>
      </xdr:nvGrpSpPr>
      <xdr:grpSpPr>
        <a:xfrm>
          <a:off x="1676400" y="12658725"/>
          <a:ext cx="6334125" cy="1571625"/>
          <a:chOff x="1428756" y="12155214"/>
          <a:chExt cx="6337860" cy="1575754"/>
        </a:xfrm>
        <a:solidFill>
          <a:srgbClr val="FFFFFF"/>
        </a:solidFill>
      </xdr:grpSpPr>
      <xdr:sp>
        <xdr:nvSpPr>
          <xdr:cNvPr id="36" name="直線矢印コネクタ 44"/>
          <xdr:cNvSpPr>
            <a:spLocks/>
          </xdr:cNvSpPr>
        </xdr:nvSpPr>
        <xdr:spPr>
          <a:xfrm flipV="1">
            <a:off x="1723466" y="12155214"/>
            <a:ext cx="1001382" cy="1327573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直線矢印コネクタ 45"/>
          <xdr:cNvSpPr>
            <a:spLocks/>
          </xdr:cNvSpPr>
        </xdr:nvSpPr>
        <xdr:spPr>
          <a:xfrm flipV="1">
            <a:off x="1723466" y="12499122"/>
            <a:ext cx="1020395" cy="983664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テキスト ボックス 46"/>
          <xdr:cNvSpPr>
            <a:spLocks/>
          </xdr:cNvSpPr>
        </xdr:nvSpPr>
        <xdr:spPr>
          <a:xfrm>
            <a:off x="1428756" y="13472938"/>
            <a:ext cx="6337860" cy="258030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バリアフリー字幕制作費・音声ガイド制作費に入力した金額が上限１００万円・１万円未満切捨で自動算出されます。</a:t>
            </a:r>
          </a:p>
        </xdr:txBody>
      </xdr:sp>
    </xdr:grpSp>
    <xdr:clientData/>
  </xdr:twoCellAnchor>
  <xdr:twoCellAnchor>
    <xdr:from>
      <xdr:col>0</xdr:col>
      <xdr:colOff>304800</xdr:colOff>
      <xdr:row>69</xdr:row>
      <xdr:rowOff>123825</xdr:rowOff>
    </xdr:from>
    <xdr:to>
      <xdr:col>3</xdr:col>
      <xdr:colOff>381000</xdr:colOff>
      <xdr:row>81</xdr:row>
      <xdr:rowOff>19050</xdr:rowOff>
    </xdr:to>
    <xdr:grpSp>
      <xdr:nvGrpSpPr>
        <xdr:cNvPr id="39" name="グループ化 12"/>
        <xdr:cNvGrpSpPr>
          <a:grpSpLocks/>
        </xdr:cNvGrpSpPr>
      </xdr:nvGrpSpPr>
      <xdr:grpSpPr>
        <a:xfrm>
          <a:off x="304800" y="12268200"/>
          <a:ext cx="2609850" cy="2019300"/>
          <a:chOff x="66665" y="11857264"/>
          <a:chExt cx="2607139" cy="2020913"/>
        </a:xfrm>
        <a:solidFill>
          <a:srgbClr val="FFFFFF"/>
        </a:solidFill>
      </xdr:grpSpPr>
      <xdr:sp>
        <xdr:nvSpPr>
          <xdr:cNvPr id="40" name="テキスト ボックス 48"/>
          <xdr:cNvSpPr>
            <a:spLocks/>
          </xdr:cNvSpPr>
        </xdr:nvSpPr>
        <xdr:spPr>
          <a:xfrm>
            <a:off x="66665" y="13287060"/>
            <a:ext cx="1284668" cy="591117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応募する活動区分に応じた助成金の額を手入力してください。</a:t>
            </a:r>
          </a:p>
        </xdr:txBody>
      </xdr:sp>
      <xdr:sp>
        <xdr:nvSpPr>
          <xdr:cNvPr id="41" name="直線矢印コネクタ 49"/>
          <xdr:cNvSpPr>
            <a:spLocks/>
          </xdr:cNvSpPr>
        </xdr:nvSpPr>
        <xdr:spPr>
          <a:xfrm flipV="1">
            <a:off x="846851" y="11857264"/>
            <a:ext cx="1826953" cy="1429796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11</xdr:col>
      <xdr:colOff>571500</xdr:colOff>
      <xdr:row>78</xdr:row>
      <xdr:rowOff>28575</xdr:rowOff>
    </xdr:from>
    <xdr:ext cx="685800" cy="266700"/>
    <xdr:sp>
      <xdr:nvSpPr>
        <xdr:cNvPr id="42" name="テキスト ボックス 50"/>
        <xdr:cNvSpPr>
          <a:spLocks/>
        </xdr:cNvSpPr>
      </xdr:nvSpPr>
      <xdr:spPr>
        <a:xfrm>
          <a:off x="7610475" y="13658850"/>
          <a:ext cx="6858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6</xdr:row>
      <xdr:rowOff>95250</xdr:rowOff>
    </xdr:from>
    <xdr:to>
      <xdr:col>6</xdr:col>
      <xdr:colOff>876300</xdr:colOff>
      <xdr:row>6</xdr:row>
      <xdr:rowOff>342900</xdr:rowOff>
    </xdr:to>
    <xdr:sp>
      <xdr:nvSpPr>
        <xdr:cNvPr id="1" name="テキスト ボックス 1"/>
        <xdr:cNvSpPr>
          <a:spLocks/>
        </xdr:cNvSpPr>
      </xdr:nvSpPr>
      <xdr:spPr>
        <a:xfrm>
          <a:off x="3619500" y="1266825"/>
          <a:ext cx="2343150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収支予算の小計（Ａ）が自動転記されます。</a:t>
          </a:r>
        </a:p>
      </xdr:txBody>
    </xdr:sp>
    <xdr:clientData/>
  </xdr:twoCellAnchor>
  <xdr:twoCellAnchor>
    <xdr:from>
      <xdr:col>4</xdr:col>
      <xdr:colOff>1123950</xdr:colOff>
      <xdr:row>7</xdr:row>
      <xdr:rowOff>76200</xdr:rowOff>
    </xdr:from>
    <xdr:to>
      <xdr:col>6</xdr:col>
      <xdr:colOff>866775</xdr:colOff>
      <xdr:row>7</xdr:row>
      <xdr:rowOff>323850</xdr:rowOff>
    </xdr:to>
    <xdr:sp>
      <xdr:nvSpPr>
        <xdr:cNvPr id="2" name="テキスト ボックス 2"/>
        <xdr:cNvSpPr>
          <a:spLocks/>
        </xdr:cNvSpPr>
      </xdr:nvSpPr>
      <xdr:spPr>
        <a:xfrm>
          <a:off x="3962400" y="1628775"/>
          <a:ext cx="1990725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Ａ、Ａ２より自動算出されます。</a:t>
          </a:r>
        </a:p>
      </xdr:txBody>
    </xdr:sp>
    <xdr:clientData/>
  </xdr:twoCellAnchor>
  <xdr:twoCellAnchor>
    <xdr:from>
      <xdr:col>4</xdr:col>
      <xdr:colOff>695325</xdr:colOff>
      <xdr:row>8</xdr:row>
      <xdr:rowOff>85725</xdr:rowOff>
    </xdr:from>
    <xdr:to>
      <xdr:col>6</xdr:col>
      <xdr:colOff>866775</xdr:colOff>
      <xdr:row>8</xdr:row>
      <xdr:rowOff>333375</xdr:rowOff>
    </xdr:to>
    <xdr:sp>
      <xdr:nvSpPr>
        <xdr:cNvPr id="3" name="テキスト ボックス 3"/>
        <xdr:cNvSpPr>
          <a:spLocks/>
        </xdr:cNvSpPr>
      </xdr:nvSpPr>
      <xdr:spPr>
        <a:xfrm>
          <a:off x="3533775" y="2019300"/>
          <a:ext cx="2419350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収支予算の小計（Ａ２）が自動転記されます。</a:t>
          </a:r>
        </a:p>
      </xdr:txBody>
    </xdr:sp>
    <xdr:clientData/>
  </xdr:twoCellAnchor>
  <xdr:twoCellAnchor>
    <xdr:from>
      <xdr:col>2</xdr:col>
      <xdr:colOff>66675</xdr:colOff>
      <xdr:row>3</xdr:row>
      <xdr:rowOff>38100</xdr:rowOff>
    </xdr:from>
    <xdr:to>
      <xdr:col>4</xdr:col>
      <xdr:colOff>790575</xdr:colOff>
      <xdr:row>3</xdr:row>
      <xdr:rowOff>238125</xdr:rowOff>
    </xdr:to>
    <xdr:sp>
      <xdr:nvSpPr>
        <xdr:cNvPr id="4" name="テキスト ボックス 4"/>
        <xdr:cNvSpPr>
          <a:spLocks/>
        </xdr:cNvSpPr>
      </xdr:nvSpPr>
      <xdr:spPr>
        <a:xfrm>
          <a:off x="561975" y="571500"/>
          <a:ext cx="3067050" cy="2000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収支予算に記入された団体名が自動転記されます。</a:t>
          </a:r>
        </a:p>
      </xdr:txBody>
    </xdr:sp>
    <xdr:clientData/>
  </xdr:twoCellAnchor>
  <xdr:twoCellAnchor>
    <xdr:from>
      <xdr:col>6</xdr:col>
      <xdr:colOff>0</xdr:colOff>
      <xdr:row>26</xdr:row>
      <xdr:rowOff>66675</xdr:rowOff>
    </xdr:from>
    <xdr:to>
      <xdr:col>7</xdr:col>
      <xdr:colOff>142875</xdr:colOff>
      <xdr:row>39</xdr:row>
      <xdr:rowOff>104775</xdr:rowOff>
    </xdr:to>
    <xdr:grpSp>
      <xdr:nvGrpSpPr>
        <xdr:cNvPr id="5" name="グループ化 10"/>
        <xdr:cNvGrpSpPr>
          <a:grpSpLocks/>
        </xdr:cNvGrpSpPr>
      </xdr:nvGrpSpPr>
      <xdr:grpSpPr>
        <a:xfrm>
          <a:off x="5086350" y="5105400"/>
          <a:ext cx="1038225" cy="1895475"/>
          <a:chOff x="5713882" y="7255809"/>
          <a:chExt cx="1038226" cy="1897716"/>
        </a:xfrm>
        <a:solidFill>
          <a:srgbClr val="FFFFFF"/>
        </a:solidFill>
      </xdr:grpSpPr>
      <xdr:sp>
        <xdr:nvSpPr>
          <xdr:cNvPr id="6" name="正方形/長方形 6"/>
          <xdr:cNvSpPr>
            <a:spLocks/>
          </xdr:cNvSpPr>
        </xdr:nvSpPr>
        <xdr:spPr>
          <a:xfrm>
            <a:off x="5971102" y="7255809"/>
            <a:ext cx="781006" cy="248126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7"/>
          <xdr:cNvSpPr>
            <a:spLocks/>
          </xdr:cNvSpPr>
        </xdr:nvSpPr>
        <xdr:spPr>
          <a:xfrm>
            <a:off x="5990050" y="7570355"/>
            <a:ext cx="704955" cy="1583170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36000" bIns="36000" vert="wordArtVertRtl"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内訳に金額を入力すると予算額は、千円単位で</a:t>
            </a:r>
            <a:r>
              <a:rPr lang="en-US" cap="none" sz="105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5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自動算出されます。</a:t>
            </a:r>
          </a:p>
        </xdr:txBody>
      </xdr:sp>
      <xdr:sp>
        <xdr:nvSpPr>
          <xdr:cNvPr id="8" name="右中かっこ 8"/>
          <xdr:cNvSpPr>
            <a:spLocks/>
          </xdr:cNvSpPr>
        </xdr:nvSpPr>
        <xdr:spPr>
          <a:xfrm>
            <a:off x="5713882" y="7293763"/>
            <a:ext cx="209462" cy="467313"/>
          </a:xfrm>
          <a:prstGeom prst="rightBrace">
            <a:avLst>
              <a:gd name="adj1" fmla="val -46263"/>
              <a:gd name="adj2" fmla="val -2904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485775</xdr:colOff>
      <xdr:row>52</xdr:row>
      <xdr:rowOff>295275</xdr:rowOff>
    </xdr:from>
    <xdr:to>
      <xdr:col>5</xdr:col>
      <xdr:colOff>123825</xdr:colOff>
      <xdr:row>53</xdr:row>
      <xdr:rowOff>76200</xdr:rowOff>
    </xdr:to>
    <xdr:sp>
      <xdr:nvSpPr>
        <xdr:cNvPr id="9" name="テキスト ボックス 10"/>
        <xdr:cNvSpPr>
          <a:spLocks/>
        </xdr:cNvSpPr>
      </xdr:nvSpPr>
      <xdr:spPr>
        <a:xfrm>
          <a:off x="981075" y="9410700"/>
          <a:ext cx="3286125" cy="25717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①で記入された助成対象経費（Ａ２）が自動転記されます。</a:t>
          </a:r>
        </a:p>
      </xdr:txBody>
    </xdr:sp>
    <xdr:clientData/>
  </xdr:twoCellAnchor>
  <xdr:twoCellAnchor>
    <xdr:from>
      <xdr:col>5</xdr:col>
      <xdr:colOff>333375</xdr:colOff>
      <xdr:row>53</xdr:row>
      <xdr:rowOff>38100</xdr:rowOff>
    </xdr:from>
    <xdr:to>
      <xdr:col>6</xdr:col>
      <xdr:colOff>533400</xdr:colOff>
      <xdr:row>53</xdr:row>
      <xdr:rowOff>466725</xdr:rowOff>
    </xdr:to>
    <xdr:sp>
      <xdr:nvSpPr>
        <xdr:cNvPr id="10" name="テキスト ボックス 11"/>
        <xdr:cNvSpPr>
          <a:spLocks/>
        </xdr:cNvSpPr>
      </xdr:nvSpPr>
      <xdr:spPr>
        <a:xfrm>
          <a:off x="4476750" y="9629775"/>
          <a:ext cx="1143000" cy="4286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5</xdr:col>
      <xdr:colOff>314325</xdr:colOff>
      <xdr:row>54</xdr:row>
      <xdr:rowOff>19050</xdr:rowOff>
    </xdr:from>
    <xdr:to>
      <xdr:col>6</xdr:col>
      <xdr:colOff>514350</xdr:colOff>
      <xdr:row>54</xdr:row>
      <xdr:rowOff>447675</xdr:rowOff>
    </xdr:to>
    <xdr:sp>
      <xdr:nvSpPr>
        <xdr:cNvPr id="11" name="テキスト ボックス 12"/>
        <xdr:cNvSpPr>
          <a:spLocks/>
        </xdr:cNvSpPr>
      </xdr:nvSpPr>
      <xdr:spPr>
        <a:xfrm>
          <a:off x="4457700" y="10086975"/>
          <a:ext cx="1143000" cy="4286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エコロジー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0" customWidth="1"/>
    <col min="2" max="2" width="18.00390625" style="1" customWidth="1"/>
    <col min="3" max="3" width="10.625" style="1" customWidth="1"/>
    <col min="4" max="4" width="10.625" style="22" customWidth="1"/>
    <col min="5" max="5" width="0.74609375" style="17" customWidth="1"/>
    <col min="6" max="7" width="3.125" style="11" customWidth="1"/>
    <col min="8" max="8" width="16.25390625" style="11" customWidth="1"/>
    <col min="9" max="9" width="3.75390625" style="10" customWidth="1"/>
    <col min="10" max="10" width="10.875" style="15" customWidth="1"/>
    <col min="11" max="11" width="10.625" style="24" customWidth="1"/>
    <col min="12" max="12" width="10.75390625" style="25" customWidth="1"/>
    <col min="13" max="13" width="10.75390625" style="24" customWidth="1"/>
    <col min="14" max="14" width="9.00390625" style="10" customWidth="1"/>
    <col min="15" max="16" width="9.25390625" style="10" bestFit="1" customWidth="1"/>
    <col min="17" max="16384" width="9.00390625" style="10" customWidth="1"/>
  </cols>
  <sheetData>
    <row r="1" spans="1:13" s="2" customFormat="1" ht="13.5" customHeight="1">
      <c r="A1" s="35" t="s">
        <v>129</v>
      </c>
      <c r="B1" s="27"/>
      <c r="C1" s="27"/>
      <c r="D1" s="36"/>
      <c r="E1" s="37"/>
      <c r="F1" s="38"/>
      <c r="G1" s="38"/>
      <c r="H1" s="38"/>
      <c r="I1" s="28"/>
      <c r="J1" s="39"/>
      <c r="K1" s="36"/>
      <c r="L1" s="36"/>
      <c r="M1" s="36"/>
    </row>
    <row r="2" spans="1:13" s="83" customFormat="1" ht="13.5" customHeight="1">
      <c r="A2" s="45" t="s">
        <v>68</v>
      </c>
      <c r="B2" s="82"/>
      <c r="C2" s="82"/>
      <c r="D2" s="109" t="s">
        <v>87</v>
      </c>
      <c r="E2" s="224" t="s">
        <v>79</v>
      </c>
      <c r="F2" s="225"/>
      <c r="G2" s="110" t="s">
        <v>88</v>
      </c>
      <c r="H2" s="45"/>
      <c r="I2" s="51"/>
      <c r="J2" s="110" t="s">
        <v>89</v>
      </c>
      <c r="K2" s="45"/>
      <c r="L2" s="45"/>
      <c r="M2" s="45"/>
    </row>
    <row r="3" spans="1:13" s="2" customFormat="1" ht="13.5" customHeight="1">
      <c r="A3" s="201" t="s">
        <v>114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84"/>
    </row>
    <row r="4" spans="1:15" s="2" customFormat="1" ht="15" customHeight="1">
      <c r="A4" s="28" t="s">
        <v>0</v>
      </c>
      <c r="B4" s="27"/>
      <c r="C4" s="27"/>
      <c r="D4" s="36"/>
      <c r="E4" s="37"/>
      <c r="F4" s="113" t="s">
        <v>1</v>
      </c>
      <c r="G4" s="118"/>
      <c r="H4" s="118"/>
      <c r="I4" s="118"/>
      <c r="J4" s="98" t="s">
        <v>2</v>
      </c>
      <c r="K4" s="202"/>
      <c r="L4" s="275"/>
      <c r="M4" s="203"/>
      <c r="N4" s="85"/>
      <c r="O4" s="85"/>
    </row>
    <row r="5" spans="1:15" s="2" customFormat="1" ht="15" customHeight="1">
      <c r="A5" s="181" t="s">
        <v>3</v>
      </c>
      <c r="B5" s="187" t="s">
        <v>51</v>
      </c>
      <c r="C5" s="188"/>
      <c r="D5" s="193" t="s">
        <v>86</v>
      </c>
      <c r="E5" s="37"/>
      <c r="F5" s="181" t="s">
        <v>77</v>
      </c>
      <c r="G5" s="182"/>
      <c r="H5" s="182"/>
      <c r="I5" s="182"/>
      <c r="J5" s="182"/>
      <c r="K5" s="182"/>
      <c r="L5" s="182"/>
      <c r="M5" s="97"/>
      <c r="N5" s="85"/>
      <c r="O5" s="85"/>
    </row>
    <row r="6" spans="1:15" s="2" customFormat="1" ht="30" customHeight="1">
      <c r="A6" s="185"/>
      <c r="B6" s="189"/>
      <c r="C6" s="190"/>
      <c r="D6" s="194"/>
      <c r="E6" s="37"/>
      <c r="F6" s="183"/>
      <c r="G6" s="184"/>
      <c r="H6" s="184"/>
      <c r="I6" s="184"/>
      <c r="J6" s="184"/>
      <c r="K6" s="184"/>
      <c r="L6" s="184"/>
      <c r="M6" s="120" t="s">
        <v>91</v>
      </c>
      <c r="N6" s="85"/>
      <c r="O6" s="85"/>
    </row>
    <row r="7" spans="1:13" s="96" customFormat="1" ht="60.75" customHeight="1">
      <c r="A7" s="186"/>
      <c r="B7" s="191"/>
      <c r="C7" s="192"/>
      <c r="D7" s="195"/>
      <c r="E7" s="95"/>
      <c r="F7" s="202" t="s">
        <v>4</v>
      </c>
      <c r="G7" s="203"/>
      <c r="H7" s="204" t="s">
        <v>90</v>
      </c>
      <c r="I7" s="205"/>
      <c r="J7" s="205"/>
      <c r="K7" s="206"/>
      <c r="L7" s="99" t="s">
        <v>85</v>
      </c>
      <c r="M7" s="119" t="s">
        <v>130</v>
      </c>
    </row>
    <row r="8" spans="1:16" s="2" customFormat="1" ht="12.75" customHeight="1">
      <c r="A8" s="198" t="s">
        <v>9</v>
      </c>
      <c r="B8" s="68"/>
      <c r="C8" s="129"/>
      <c r="D8" s="67"/>
      <c r="E8" s="16"/>
      <c r="F8" s="207" t="s">
        <v>10</v>
      </c>
      <c r="G8" s="208"/>
      <c r="H8" s="196"/>
      <c r="I8" s="197"/>
      <c r="J8" s="58" t="s">
        <v>52</v>
      </c>
      <c r="K8" s="129"/>
      <c r="L8" s="133"/>
      <c r="M8" s="134"/>
      <c r="P8" s="15"/>
    </row>
    <row r="9" spans="1:16" s="2" customFormat="1" ht="12.75" customHeight="1">
      <c r="A9" s="199"/>
      <c r="B9" s="69"/>
      <c r="C9" s="130"/>
      <c r="D9" s="87">
        <f>ROUNDDOWN(SUM(C8:C19)/1000,0)</f>
        <v>0</v>
      </c>
      <c r="E9" s="16"/>
      <c r="F9" s="207"/>
      <c r="G9" s="208"/>
      <c r="H9" s="180"/>
      <c r="I9" s="179"/>
      <c r="J9" s="58"/>
      <c r="K9" s="130"/>
      <c r="L9" s="135">
        <f>ROUNDDOWN(SUM(K8:K19)/1000,0)</f>
        <v>0</v>
      </c>
      <c r="M9" s="136"/>
      <c r="P9" s="5"/>
    </row>
    <row r="10" spans="1:16" s="2" customFormat="1" ht="12.75" customHeight="1">
      <c r="A10" s="199"/>
      <c r="B10" s="70"/>
      <c r="C10" s="130"/>
      <c r="D10" s="63"/>
      <c r="E10" s="16"/>
      <c r="F10" s="207"/>
      <c r="G10" s="208"/>
      <c r="H10" s="180"/>
      <c r="I10" s="179"/>
      <c r="J10" s="58"/>
      <c r="K10" s="132"/>
      <c r="L10" s="137"/>
      <c r="M10" s="138"/>
      <c r="P10" s="5"/>
    </row>
    <row r="11" spans="1:16" s="2" customFormat="1" ht="12.75" customHeight="1">
      <c r="A11" s="199"/>
      <c r="B11" s="70"/>
      <c r="C11" s="130"/>
      <c r="D11" s="63"/>
      <c r="E11" s="16"/>
      <c r="F11" s="207"/>
      <c r="G11" s="208"/>
      <c r="H11" s="180"/>
      <c r="I11" s="179"/>
      <c r="J11" s="58"/>
      <c r="K11" s="132"/>
      <c r="L11" s="94"/>
      <c r="M11" s="138"/>
      <c r="P11" s="5"/>
    </row>
    <row r="12" spans="1:16" s="2" customFormat="1" ht="12.75" customHeight="1">
      <c r="A12" s="199"/>
      <c r="B12" s="70"/>
      <c r="C12" s="130"/>
      <c r="D12" s="63"/>
      <c r="E12" s="16"/>
      <c r="F12" s="207"/>
      <c r="G12" s="208"/>
      <c r="H12" s="180"/>
      <c r="I12" s="179"/>
      <c r="J12" s="58"/>
      <c r="K12" s="132"/>
      <c r="L12" s="94"/>
      <c r="M12" s="138"/>
      <c r="P12" s="5"/>
    </row>
    <row r="13" spans="1:16" s="2" customFormat="1" ht="12.75" customHeight="1">
      <c r="A13" s="199"/>
      <c r="B13" s="70"/>
      <c r="C13" s="130"/>
      <c r="D13" s="63"/>
      <c r="E13" s="16"/>
      <c r="F13" s="207"/>
      <c r="G13" s="208"/>
      <c r="H13" s="180"/>
      <c r="I13" s="179"/>
      <c r="J13" s="58"/>
      <c r="K13" s="130"/>
      <c r="L13" s="94"/>
      <c r="M13" s="136"/>
      <c r="P13" s="5"/>
    </row>
    <row r="14" spans="1:16" s="2" customFormat="1" ht="12.75" customHeight="1">
      <c r="A14" s="199"/>
      <c r="B14" s="70"/>
      <c r="C14" s="130"/>
      <c r="D14" s="63"/>
      <c r="E14" s="16"/>
      <c r="F14" s="207"/>
      <c r="G14" s="208"/>
      <c r="H14" s="180"/>
      <c r="I14" s="179"/>
      <c r="J14" s="58"/>
      <c r="K14" s="130"/>
      <c r="L14" s="94"/>
      <c r="M14" s="136"/>
      <c r="P14" s="5"/>
    </row>
    <row r="15" spans="1:16" s="2" customFormat="1" ht="12.75" customHeight="1">
      <c r="A15" s="199"/>
      <c r="B15" s="70"/>
      <c r="C15" s="130"/>
      <c r="D15" s="63"/>
      <c r="E15" s="16"/>
      <c r="F15" s="207"/>
      <c r="G15" s="208"/>
      <c r="H15" s="180"/>
      <c r="I15" s="179"/>
      <c r="J15" s="58"/>
      <c r="K15" s="130"/>
      <c r="L15" s="94"/>
      <c r="M15" s="136"/>
      <c r="P15" s="5"/>
    </row>
    <row r="16" spans="1:16" s="2" customFormat="1" ht="12.75" customHeight="1">
      <c r="A16" s="199"/>
      <c r="B16" s="69"/>
      <c r="C16" s="130"/>
      <c r="D16" s="72"/>
      <c r="E16" s="16"/>
      <c r="F16" s="207"/>
      <c r="G16" s="208"/>
      <c r="H16" s="180"/>
      <c r="I16" s="179"/>
      <c r="J16" s="58"/>
      <c r="K16" s="130"/>
      <c r="L16" s="94"/>
      <c r="M16" s="136"/>
      <c r="P16" s="5"/>
    </row>
    <row r="17" spans="1:16" s="2" customFormat="1" ht="12.75" customHeight="1">
      <c r="A17" s="199"/>
      <c r="B17" s="69"/>
      <c r="C17" s="130"/>
      <c r="D17" s="72"/>
      <c r="E17" s="16"/>
      <c r="F17" s="207"/>
      <c r="G17" s="208"/>
      <c r="H17" s="180"/>
      <c r="I17" s="179"/>
      <c r="J17" s="58"/>
      <c r="K17" s="130"/>
      <c r="L17" s="94"/>
      <c r="M17" s="136"/>
      <c r="P17" s="5"/>
    </row>
    <row r="18" spans="1:16" s="2" customFormat="1" ht="12.75" customHeight="1">
      <c r="A18" s="199"/>
      <c r="B18" s="70"/>
      <c r="C18" s="130"/>
      <c r="D18" s="86"/>
      <c r="E18" s="16"/>
      <c r="F18" s="207"/>
      <c r="G18" s="208"/>
      <c r="H18" s="180"/>
      <c r="I18" s="179"/>
      <c r="J18" s="58"/>
      <c r="K18" s="130"/>
      <c r="L18" s="94"/>
      <c r="M18" s="139" t="s">
        <v>105</v>
      </c>
      <c r="P18" s="5"/>
    </row>
    <row r="19" spans="1:16" s="2" customFormat="1" ht="12.75" customHeight="1">
      <c r="A19" s="200"/>
      <c r="B19" s="71"/>
      <c r="C19" s="131"/>
      <c r="D19" s="64"/>
      <c r="E19" s="16"/>
      <c r="F19" s="207"/>
      <c r="G19" s="208"/>
      <c r="H19" s="220"/>
      <c r="I19" s="178"/>
      <c r="J19" s="62"/>
      <c r="K19" s="131"/>
      <c r="L19" s="140"/>
      <c r="M19" s="141">
        <f>SUM(M8:M17)</f>
        <v>0</v>
      </c>
      <c r="P19" s="5"/>
    </row>
    <row r="20" spans="1:16" s="2" customFormat="1" ht="12.75" customHeight="1">
      <c r="A20" s="198" t="s">
        <v>8</v>
      </c>
      <c r="B20" s="70"/>
      <c r="C20" s="130"/>
      <c r="D20" s="67"/>
      <c r="E20" s="16"/>
      <c r="F20" s="221" t="s">
        <v>78</v>
      </c>
      <c r="G20" s="222"/>
      <c r="H20" s="196"/>
      <c r="I20" s="197"/>
      <c r="J20" s="58"/>
      <c r="K20" s="130"/>
      <c r="L20" s="142"/>
      <c r="M20" s="136"/>
      <c r="P20" s="5"/>
    </row>
    <row r="21" spans="1:16" s="2" customFormat="1" ht="12.75" customHeight="1">
      <c r="A21" s="199"/>
      <c r="B21" s="70"/>
      <c r="C21" s="130"/>
      <c r="D21" s="87">
        <f>ROUNDDOWN(SUM(C20:C29)/1000,0)</f>
        <v>0</v>
      </c>
      <c r="E21" s="16"/>
      <c r="F21" s="223"/>
      <c r="G21" s="222"/>
      <c r="H21" s="180"/>
      <c r="I21" s="179"/>
      <c r="J21" s="58"/>
      <c r="K21" s="130"/>
      <c r="L21" s="135">
        <f>ROUNDDOWN(SUM(K20:K28)/1000,0)</f>
        <v>0</v>
      </c>
      <c r="M21" s="136"/>
      <c r="O21" s="15"/>
      <c r="P21" s="5"/>
    </row>
    <row r="22" spans="1:16" s="2" customFormat="1" ht="12.75" customHeight="1">
      <c r="A22" s="199"/>
      <c r="B22" s="69"/>
      <c r="C22" s="130"/>
      <c r="D22" s="63"/>
      <c r="E22" s="16"/>
      <c r="F22" s="223"/>
      <c r="G22" s="222"/>
      <c r="H22" s="180"/>
      <c r="I22" s="179"/>
      <c r="J22" s="58"/>
      <c r="K22" s="130"/>
      <c r="L22" s="94"/>
      <c r="M22" s="136"/>
      <c r="P22" s="5"/>
    </row>
    <row r="23" spans="1:16" s="2" customFormat="1" ht="12.75" customHeight="1">
      <c r="A23" s="199"/>
      <c r="B23" s="69"/>
      <c r="C23" s="130"/>
      <c r="D23" s="63"/>
      <c r="E23" s="16"/>
      <c r="F23" s="223"/>
      <c r="G23" s="222"/>
      <c r="H23" s="180"/>
      <c r="I23" s="179"/>
      <c r="J23" s="58"/>
      <c r="K23" s="130"/>
      <c r="L23" s="94"/>
      <c r="M23" s="136"/>
      <c r="P23" s="5"/>
    </row>
    <row r="24" spans="1:16" s="2" customFormat="1" ht="12.75" customHeight="1">
      <c r="A24" s="199"/>
      <c r="B24" s="69"/>
      <c r="C24" s="130"/>
      <c r="D24" s="63"/>
      <c r="E24" s="16"/>
      <c r="F24" s="223"/>
      <c r="G24" s="222"/>
      <c r="H24" s="180"/>
      <c r="I24" s="179"/>
      <c r="J24" s="58"/>
      <c r="K24" s="130"/>
      <c r="L24" s="94"/>
      <c r="M24" s="136"/>
      <c r="P24" s="5"/>
    </row>
    <row r="25" spans="1:16" s="2" customFormat="1" ht="12.75" customHeight="1">
      <c r="A25" s="199"/>
      <c r="B25" s="69"/>
      <c r="C25" s="130"/>
      <c r="D25" s="63"/>
      <c r="E25" s="16"/>
      <c r="F25" s="223"/>
      <c r="G25" s="222"/>
      <c r="H25" s="180"/>
      <c r="I25" s="179"/>
      <c r="J25" s="58"/>
      <c r="K25" s="130"/>
      <c r="L25" s="94"/>
      <c r="M25" s="136"/>
      <c r="P25" s="5"/>
    </row>
    <row r="26" spans="1:16" s="2" customFormat="1" ht="12.75" customHeight="1">
      <c r="A26" s="199"/>
      <c r="B26" s="69"/>
      <c r="C26" s="130"/>
      <c r="D26" s="63"/>
      <c r="E26" s="16"/>
      <c r="F26" s="223"/>
      <c r="G26" s="222"/>
      <c r="H26" s="180"/>
      <c r="I26" s="179"/>
      <c r="J26" s="58"/>
      <c r="K26" s="130"/>
      <c r="L26" s="94"/>
      <c r="M26" s="136"/>
      <c r="P26" s="5"/>
    </row>
    <row r="27" spans="1:16" s="2" customFormat="1" ht="12.75" customHeight="1">
      <c r="A27" s="199"/>
      <c r="B27" s="69"/>
      <c r="C27" s="130"/>
      <c r="D27" s="63"/>
      <c r="E27" s="16"/>
      <c r="F27" s="223"/>
      <c r="G27" s="222"/>
      <c r="H27" s="180"/>
      <c r="I27" s="179"/>
      <c r="J27" s="58"/>
      <c r="K27" s="130"/>
      <c r="L27" s="94"/>
      <c r="M27" s="139" t="s">
        <v>105</v>
      </c>
      <c r="P27" s="5"/>
    </row>
    <row r="28" spans="1:16" s="2" customFormat="1" ht="12.75" customHeight="1">
      <c r="A28" s="199"/>
      <c r="B28" s="69"/>
      <c r="C28" s="130"/>
      <c r="D28" s="63"/>
      <c r="E28" s="16"/>
      <c r="F28" s="223"/>
      <c r="G28" s="222"/>
      <c r="H28" s="220"/>
      <c r="I28" s="178"/>
      <c r="J28" s="62"/>
      <c r="K28" s="131"/>
      <c r="L28" s="140"/>
      <c r="M28" s="141">
        <f>SUM(M20:M26)</f>
        <v>0</v>
      </c>
      <c r="P28" s="5"/>
    </row>
    <row r="29" spans="1:16" s="2" customFormat="1" ht="12.75" customHeight="1">
      <c r="A29" s="200"/>
      <c r="B29" s="71"/>
      <c r="C29" s="131"/>
      <c r="D29" s="64"/>
      <c r="E29" s="16"/>
      <c r="F29" s="207" t="s">
        <v>40</v>
      </c>
      <c r="G29" s="208"/>
      <c r="H29" s="197"/>
      <c r="I29" s="197"/>
      <c r="J29" s="58"/>
      <c r="K29" s="130"/>
      <c r="L29" s="142"/>
      <c r="M29" s="136"/>
      <c r="P29" s="5"/>
    </row>
    <row r="30" spans="1:16" s="2" customFormat="1" ht="12.75" customHeight="1">
      <c r="A30" s="198" t="s">
        <v>11</v>
      </c>
      <c r="B30" s="69"/>
      <c r="C30" s="130"/>
      <c r="D30" s="67"/>
      <c r="E30" s="16"/>
      <c r="F30" s="207"/>
      <c r="G30" s="208"/>
      <c r="H30" s="179"/>
      <c r="I30" s="179"/>
      <c r="J30" s="58"/>
      <c r="K30" s="130"/>
      <c r="L30" s="135">
        <f>ROUNDDOWN(SUM(K29:K54)/1000,0)</f>
        <v>0</v>
      </c>
      <c r="M30" s="136"/>
      <c r="P30" s="5"/>
    </row>
    <row r="31" spans="1:16" s="2" customFormat="1" ht="12.75" customHeight="1">
      <c r="A31" s="199"/>
      <c r="B31" s="69"/>
      <c r="C31" s="130"/>
      <c r="D31" s="87">
        <f>ROUNDDOWN(SUM(C30:C44)/1000,0)</f>
        <v>0</v>
      </c>
      <c r="E31" s="16"/>
      <c r="F31" s="207"/>
      <c r="G31" s="208"/>
      <c r="H31" s="179"/>
      <c r="I31" s="179"/>
      <c r="J31" s="58"/>
      <c r="K31" s="130"/>
      <c r="L31" s="94"/>
      <c r="M31" s="136"/>
      <c r="O31" s="15"/>
      <c r="P31" s="5"/>
    </row>
    <row r="32" spans="1:16" s="2" customFormat="1" ht="12.75" customHeight="1">
      <c r="A32" s="199"/>
      <c r="B32" s="69"/>
      <c r="C32" s="130"/>
      <c r="D32" s="63"/>
      <c r="E32" s="16"/>
      <c r="F32" s="207"/>
      <c r="G32" s="208"/>
      <c r="H32" s="179"/>
      <c r="I32" s="179"/>
      <c r="J32" s="58"/>
      <c r="K32" s="130"/>
      <c r="L32" s="94"/>
      <c r="M32" s="136"/>
      <c r="P32" s="5"/>
    </row>
    <row r="33" spans="1:16" s="2" customFormat="1" ht="12.75" customHeight="1">
      <c r="A33" s="199"/>
      <c r="B33" s="69"/>
      <c r="C33" s="130"/>
      <c r="D33" s="63"/>
      <c r="E33" s="16"/>
      <c r="F33" s="207"/>
      <c r="G33" s="208"/>
      <c r="H33" s="179"/>
      <c r="I33" s="179"/>
      <c r="J33" s="58"/>
      <c r="K33" s="130"/>
      <c r="L33" s="94"/>
      <c r="M33" s="136"/>
      <c r="P33" s="5"/>
    </row>
    <row r="34" spans="1:16" s="2" customFormat="1" ht="12.75" customHeight="1">
      <c r="A34" s="199"/>
      <c r="B34" s="69"/>
      <c r="C34" s="130"/>
      <c r="D34" s="63"/>
      <c r="E34" s="16"/>
      <c r="F34" s="207"/>
      <c r="G34" s="208"/>
      <c r="H34" s="179"/>
      <c r="I34" s="179"/>
      <c r="J34" s="58"/>
      <c r="K34" s="130"/>
      <c r="L34" s="94"/>
      <c r="M34" s="136"/>
      <c r="P34" s="5"/>
    </row>
    <row r="35" spans="1:16" s="2" customFormat="1" ht="12.75" customHeight="1">
      <c r="A35" s="199"/>
      <c r="B35" s="69"/>
      <c r="C35" s="130"/>
      <c r="D35" s="63"/>
      <c r="E35" s="16"/>
      <c r="F35" s="207"/>
      <c r="G35" s="208"/>
      <c r="H35" s="179"/>
      <c r="I35" s="179"/>
      <c r="J35" s="58"/>
      <c r="K35" s="130"/>
      <c r="L35" s="94"/>
      <c r="M35" s="136"/>
      <c r="P35" s="5"/>
    </row>
    <row r="36" spans="1:16" s="2" customFormat="1" ht="12.75" customHeight="1">
      <c r="A36" s="199"/>
      <c r="B36" s="69"/>
      <c r="C36" s="130"/>
      <c r="D36" s="63"/>
      <c r="E36" s="16"/>
      <c r="F36" s="207"/>
      <c r="G36" s="208"/>
      <c r="H36" s="179"/>
      <c r="I36" s="179"/>
      <c r="J36" s="58"/>
      <c r="K36" s="130"/>
      <c r="L36" s="94"/>
      <c r="M36" s="136"/>
      <c r="P36" s="5"/>
    </row>
    <row r="37" spans="1:16" s="2" customFormat="1" ht="12.75" customHeight="1">
      <c r="A37" s="199"/>
      <c r="B37" s="69"/>
      <c r="C37" s="130"/>
      <c r="D37" s="63"/>
      <c r="E37" s="16"/>
      <c r="F37" s="207"/>
      <c r="G37" s="208"/>
      <c r="H37" s="179"/>
      <c r="I37" s="179"/>
      <c r="J37" s="58"/>
      <c r="K37" s="130"/>
      <c r="L37" s="94"/>
      <c r="M37" s="136"/>
      <c r="P37" s="5"/>
    </row>
    <row r="38" spans="1:16" s="2" customFormat="1" ht="12.75" customHeight="1">
      <c r="A38" s="199"/>
      <c r="B38" s="69"/>
      <c r="C38" s="130"/>
      <c r="D38" s="63"/>
      <c r="E38" s="16"/>
      <c r="F38" s="207"/>
      <c r="G38" s="208"/>
      <c r="H38" s="179"/>
      <c r="I38" s="179"/>
      <c r="J38" s="58"/>
      <c r="K38" s="130"/>
      <c r="L38" s="94"/>
      <c r="M38" s="136"/>
      <c r="P38" s="5"/>
    </row>
    <row r="39" spans="1:16" s="2" customFormat="1" ht="12.75" customHeight="1">
      <c r="A39" s="199"/>
      <c r="B39" s="69"/>
      <c r="C39" s="130"/>
      <c r="D39" s="63"/>
      <c r="E39" s="16"/>
      <c r="F39" s="207"/>
      <c r="G39" s="208"/>
      <c r="H39" s="179"/>
      <c r="I39" s="179"/>
      <c r="J39" s="58"/>
      <c r="K39" s="130"/>
      <c r="L39" s="94"/>
      <c r="M39" s="136"/>
      <c r="P39" s="5"/>
    </row>
    <row r="40" spans="1:16" s="2" customFormat="1" ht="12.75" customHeight="1">
      <c r="A40" s="199"/>
      <c r="B40" s="69"/>
      <c r="C40" s="130"/>
      <c r="D40" s="63"/>
      <c r="E40" s="16"/>
      <c r="F40" s="207"/>
      <c r="G40" s="208"/>
      <c r="H40" s="179"/>
      <c r="I40" s="179"/>
      <c r="J40" s="58"/>
      <c r="K40" s="130"/>
      <c r="L40" s="94"/>
      <c r="M40" s="136"/>
      <c r="P40" s="5"/>
    </row>
    <row r="41" spans="1:16" s="2" customFormat="1" ht="12.75" customHeight="1">
      <c r="A41" s="199"/>
      <c r="B41" s="69"/>
      <c r="C41" s="130"/>
      <c r="D41" s="63"/>
      <c r="E41" s="16"/>
      <c r="F41" s="207"/>
      <c r="G41" s="208"/>
      <c r="H41" s="179"/>
      <c r="I41" s="179"/>
      <c r="J41" s="58"/>
      <c r="K41" s="130"/>
      <c r="L41" s="94"/>
      <c r="M41" s="136"/>
      <c r="P41" s="5"/>
    </row>
    <row r="42" spans="1:16" s="2" customFormat="1" ht="12.75" customHeight="1">
      <c r="A42" s="199"/>
      <c r="B42" s="69"/>
      <c r="C42" s="130"/>
      <c r="D42" s="63"/>
      <c r="E42" s="16"/>
      <c r="F42" s="207"/>
      <c r="G42" s="208"/>
      <c r="H42" s="179"/>
      <c r="I42" s="179"/>
      <c r="J42" s="58"/>
      <c r="K42" s="130"/>
      <c r="L42" s="94"/>
      <c r="M42" s="136"/>
      <c r="P42" s="5"/>
    </row>
    <row r="43" spans="1:16" s="2" customFormat="1" ht="12.75" customHeight="1">
      <c r="A43" s="199"/>
      <c r="B43" s="69"/>
      <c r="C43" s="130"/>
      <c r="D43" s="63"/>
      <c r="E43" s="16"/>
      <c r="F43" s="207"/>
      <c r="G43" s="208"/>
      <c r="H43" s="179"/>
      <c r="I43" s="179"/>
      <c r="J43" s="58"/>
      <c r="K43" s="130"/>
      <c r="L43" s="94"/>
      <c r="M43" s="136"/>
      <c r="P43" s="8"/>
    </row>
    <row r="44" spans="1:15" s="2" customFormat="1" ht="12.75" customHeight="1">
      <c r="A44" s="200"/>
      <c r="B44" s="71"/>
      <c r="C44" s="131"/>
      <c r="D44" s="64"/>
      <c r="E44" s="16"/>
      <c r="F44" s="207"/>
      <c r="G44" s="208"/>
      <c r="H44" s="179"/>
      <c r="I44" s="179"/>
      <c r="J44" s="58"/>
      <c r="K44" s="130"/>
      <c r="L44" s="94"/>
      <c r="M44" s="136"/>
      <c r="O44" s="5"/>
    </row>
    <row r="45" spans="1:15" s="2" customFormat="1" ht="12.75" customHeight="1">
      <c r="A45" s="198" t="s">
        <v>12</v>
      </c>
      <c r="B45" s="69"/>
      <c r="C45" s="130"/>
      <c r="D45" s="67"/>
      <c r="E45" s="16"/>
      <c r="F45" s="207"/>
      <c r="G45" s="208"/>
      <c r="H45" s="179"/>
      <c r="I45" s="179"/>
      <c r="J45" s="58"/>
      <c r="K45" s="130"/>
      <c r="L45" s="94"/>
      <c r="M45" s="136"/>
      <c r="O45" s="5"/>
    </row>
    <row r="46" spans="1:15" s="2" customFormat="1" ht="12.75" customHeight="1">
      <c r="A46" s="199"/>
      <c r="B46" s="69"/>
      <c r="C46" s="130"/>
      <c r="D46" s="87">
        <f>ROUNDDOWN(SUM(C45:C55)/1000,0)</f>
        <v>0</v>
      </c>
      <c r="E46" s="16"/>
      <c r="F46" s="207"/>
      <c r="G46" s="208"/>
      <c r="H46" s="179"/>
      <c r="I46" s="179"/>
      <c r="J46" s="58"/>
      <c r="K46" s="130"/>
      <c r="L46" s="94"/>
      <c r="M46" s="136"/>
      <c r="O46" s="5"/>
    </row>
    <row r="47" spans="1:15" s="2" customFormat="1" ht="12.75" customHeight="1">
      <c r="A47" s="199"/>
      <c r="B47" s="69"/>
      <c r="C47" s="130"/>
      <c r="D47" s="63"/>
      <c r="E47" s="16"/>
      <c r="F47" s="207"/>
      <c r="G47" s="208"/>
      <c r="H47" s="179"/>
      <c r="I47" s="179"/>
      <c r="J47" s="58"/>
      <c r="K47" s="130"/>
      <c r="L47" s="94"/>
      <c r="M47" s="136"/>
      <c r="O47" s="5"/>
    </row>
    <row r="48" spans="1:15" s="2" customFormat="1" ht="12.75" customHeight="1">
      <c r="A48" s="199"/>
      <c r="B48" s="69"/>
      <c r="C48" s="130"/>
      <c r="D48" s="63"/>
      <c r="E48" s="16"/>
      <c r="F48" s="207"/>
      <c r="G48" s="208"/>
      <c r="H48" s="179"/>
      <c r="I48" s="179"/>
      <c r="J48" s="58"/>
      <c r="K48" s="130"/>
      <c r="L48" s="94"/>
      <c r="M48" s="136"/>
      <c r="O48" s="5"/>
    </row>
    <row r="49" spans="1:15" s="2" customFormat="1" ht="12.75" customHeight="1">
      <c r="A49" s="199"/>
      <c r="B49" s="69"/>
      <c r="C49" s="130"/>
      <c r="D49" s="63"/>
      <c r="E49" s="16"/>
      <c r="F49" s="207"/>
      <c r="G49" s="208"/>
      <c r="H49" s="179"/>
      <c r="I49" s="179"/>
      <c r="J49" s="58"/>
      <c r="K49" s="130"/>
      <c r="L49" s="94"/>
      <c r="M49" s="136"/>
      <c r="O49" s="5"/>
    </row>
    <row r="50" spans="1:15" s="2" customFormat="1" ht="12.75" customHeight="1">
      <c r="A50" s="199"/>
      <c r="B50" s="69"/>
      <c r="C50" s="130"/>
      <c r="D50" s="63"/>
      <c r="E50" s="16"/>
      <c r="F50" s="207"/>
      <c r="G50" s="208"/>
      <c r="H50" s="179"/>
      <c r="I50" s="179"/>
      <c r="J50" s="58"/>
      <c r="K50" s="130"/>
      <c r="L50" s="94"/>
      <c r="M50" s="136"/>
      <c r="O50" s="5"/>
    </row>
    <row r="51" spans="1:15" s="2" customFormat="1" ht="12.75" customHeight="1">
      <c r="A51" s="199"/>
      <c r="B51" s="69"/>
      <c r="C51" s="130"/>
      <c r="D51" s="63"/>
      <c r="E51" s="16"/>
      <c r="F51" s="207"/>
      <c r="G51" s="208"/>
      <c r="H51" s="179"/>
      <c r="I51" s="179"/>
      <c r="J51" s="58"/>
      <c r="K51" s="130"/>
      <c r="L51" s="94"/>
      <c r="M51" s="136"/>
      <c r="O51" s="5"/>
    </row>
    <row r="52" spans="1:15" s="2" customFormat="1" ht="12.75" customHeight="1">
      <c r="A52" s="199"/>
      <c r="B52" s="69"/>
      <c r="C52" s="130"/>
      <c r="D52" s="63"/>
      <c r="E52" s="16"/>
      <c r="F52" s="207"/>
      <c r="G52" s="208"/>
      <c r="H52" s="179"/>
      <c r="I52" s="179"/>
      <c r="J52" s="58"/>
      <c r="K52" s="130"/>
      <c r="L52" s="94"/>
      <c r="M52" s="136"/>
      <c r="O52" s="5"/>
    </row>
    <row r="53" spans="1:15" s="2" customFormat="1" ht="12.75" customHeight="1">
      <c r="A53" s="199"/>
      <c r="B53" s="69"/>
      <c r="C53" s="130"/>
      <c r="D53" s="63"/>
      <c r="E53" s="16"/>
      <c r="F53" s="207"/>
      <c r="G53" s="208"/>
      <c r="H53" s="179"/>
      <c r="I53" s="179"/>
      <c r="J53" s="58"/>
      <c r="K53" s="130"/>
      <c r="L53" s="94"/>
      <c r="M53" s="139" t="s">
        <v>105</v>
      </c>
      <c r="O53" s="5"/>
    </row>
    <row r="54" spans="1:15" s="2" customFormat="1" ht="12.75" customHeight="1">
      <c r="A54" s="199"/>
      <c r="B54" s="69"/>
      <c r="C54" s="130"/>
      <c r="D54" s="63"/>
      <c r="E54" s="16"/>
      <c r="F54" s="207"/>
      <c r="G54" s="208"/>
      <c r="H54" s="179"/>
      <c r="I54" s="179"/>
      <c r="J54" s="58"/>
      <c r="K54" s="130"/>
      <c r="L54" s="94"/>
      <c r="M54" s="141">
        <f>SUM(M29:M52)</f>
        <v>0</v>
      </c>
      <c r="O54" s="5"/>
    </row>
    <row r="55" spans="1:15" s="2" customFormat="1" ht="12.75" customHeight="1">
      <c r="A55" s="200"/>
      <c r="B55" s="71"/>
      <c r="C55" s="131"/>
      <c r="D55" s="64"/>
      <c r="E55" s="16"/>
      <c r="F55" s="207"/>
      <c r="G55" s="208"/>
      <c r="H55" s="197" t="s">
        <v>67</v>
      </c>
      <c r="I55" s="197"/>
      <c r="J55" s="65"/>
      <c r="K55" s="89"/>
      <c r="L55" s="143"/>
      <c r="M55" s="134"/>
      <c r="O55" s="5"/>
    </row>
    <row r="56" spans="1:15" s="2" customFormat="1" ht="12.75" customHeight="1">
      <c r="A56" s="187" t="s">
        <v>5</v>
      </c>
      <c r="B56" s="248"/>
      <c r="C56" s="249"/>
      <c r="D56" s="262">
        <f>D9+D21+D31+D46</f>
        <v>0</v>
      </c>
      <c r="E56" s="16"/>
      <c r="F56" s="207"/>
      <c r="G56" s="208"/>
      <c r="H56" s="179"/>
      <c r="I56" s="179"/>
      <c r="J56" s="58"/>
      <c r="K56" s="90"/>
      <c r="L56" s="135">
        <f>ROUNDDOWN(SUM(K55:K58)/1000,0)</f>
        <v>0</v>
      </c>
      <c r="M56" s="136">
        <f>L56</f>
        <v>0</v>
      </c>
      <c r="O56" s="5"/>
    </row>
    <row r="57" spans="1:15" s="2" customFormat="1" ht="12.75" customHeight="1">
      <c r="A57" s="256"/>
      <c r="B57" s="257"/>
      <c r="C57" s="258"/>
      <c r="D57" s="263"/>
      <c r="E57" s="16"/>
      <c r="F57" s="207"/>
      <c r="G57" s="208"/>
      <c r="H57" s="179"/>
      <c r="I57" s="179"/>
      <c r="J57" s="58"/>
      <c r="K57" s="90"/>
      <c r="L57" s="137"/>
      <c r="M57" s="136"/>
      <c r="O57" s="5"/>
    </row>
    <row r="58" spans="1:15" s="2" customFormat="1" ht="12.75" customHeight="1">
      <c r="A58" s="259"/>
      <c r="B58" s="260"/>
      <c r="C58" s="261"/>
      <c r="D58" s="264"/>
      <c r="E58" s="16"/>
      <c r="F58" s="207"/>
      <c r="G58" s="208"/>
      <c r="H58" s="178"/>
      <c r="I58" s="178"/>
      <c r="J58" s="66"/>
      <c r="K58" s="91"/>
      <c r="L58" s="144"/>
      <c r="M58" s="145"/>
      <c r="O58" s="5"/>
    </row>
    <row r="59" spans="1:15" s="2" customFormat="1" ht="12.75" customHeight="1">
      <c r="A59" s="181" t="s">
        <v>6</v>
      </c>
      <c r="B59" s="182"/>
      <c r="C59" s="233"/>
      <c r="D59" s="67"/>
      <c r="E59" s="16"/>
      <c r="F59" s="207"/>
      <c r="G59" s="208"/>
      <c r="H59" s="197" t="s">
        <v>69</v>
      </c>
      <c r="I59" s="197"/>
      <c r="J59" s="65"/>
      <c r="K59" s="89"/>
      <c r="L59" s="143"/>
      <c r="M59" s="134"/>
      <c r="O59" s="5"/>
    </row>
    <row r="60" spans="1:15" s="2" customFormat="1" ht="12.75" customHeight="1">
      <c r="A60" s="250"/>
      <c r="B60" s="251"/>
      <c r="C60" s="252"/>
      <c r="D60" s="87">
        <f>D63-D56</f>
        <v>0</v>
      </c>
      <c r="E60" s="16"/>
      <c r="F60" s="207"/>
      <c r="G60" s="208"/>
      <c r="H60" s="179"/>
      <c r="I60" s="179"/>
      <c r="J60" s="58"/>
      <c r="K60" s="90"/>
      <c r="L60" s="135">
        <f>ROUNDDOWN(SUM(K59:K62)/1000,0)</f>
        <v>0</v>
      </c>
      <c r="M60" s="136">
        <f>L60</f>
        <v>0</v>
      </c>
      <c r="O60" s="5"/>
    </row>
    <row r="61" spans="1:15" s="2" customFormat="1" ht="12.75" customHeight="1">
      <c r="A61" s="253"/>
      <c r="B61" s="254"/>
      <c r="C61" s="255"/>
      <c r="D61" s="64"/>
      <c r="E61" s="16"/>
      <c r="F61" s="207"/>
      <c r="G61" s="208"/>
      <c r="H61" s="179"/>
      <c r="I61" s="179"/>
      <c r="J61" s="58"/>
      <c r="K61" s="90"/>
      <c r="L61" s="137"/>
      <c r="M61" s="136"/>
      <c r="O61" s="5"/>
    </row>
    <row r="62" spans="1:15" s="2" customFormat="1" ht="12.75" customHeight="1">
      <c r="A62" s="187" t="s">
        <v>54</v>
      </c>
      <c r="B62" s="248"/>
      <c r="C62" s="249"/>
      <c r="D62" s="122"/>
      <c r="E62" s="16"/>
      <c r="F62" s="207"/>
      <c r="G62" s="208"/>
      <c r="H62" s="178"/>
      <c r="I62" s="178"/>
      <c r="J62" s="66"/>
      <c r="K62" s="91"/>
      <c r="L62" s="144"/>
      <c r="M62" s="145"/>
      <c r="O62" s="5"/>
    </row>
    <row r="63" spans="1:15" s="2" customFormat="1" ht="12.75" customHeight="1">
      <c r="A63" s="256"/>
      <c r="B63" s="257"/>
      <c r="C63" s="258"/>
      <c r="D63" s="124">
        <f>L74</f>
        <v>0</v>
      </c>
      <c r="E63" s="16"/>
      <c r="F63" s="242" t="s">
        <v>136</v>
      </c>
      <c r="G63" s="243"/>
      <c r="H63" s="243"/>
      <c r="I63" s="243"/>
      <c r="J63" s="243"/>
      <c r="K63" s="244"/>
      <c r="L63" s="229">
        <f>L9+L21+L30+L56+L60</f>
        <v>0</v>
      </c>
      <c r="M63" s="146" t="s">
        <v>124</v>
      </c>
      <c r="O63" s="5"/>
    </row>
    <row r="64" spans="1:14" s="2" customFormat="1" ht="15" customHeight="1">
      <c r="A64" s="259"/>
      <c r="B64" s="260"/>
      <c r="C64" s="261"/>
      <c r="D64" s="123"/>
      <c r="E64" s="16"/>
      <c r="F64" s="245"/>
      <c r="G64" s="246"/>
      <c r="H64" s="246"/>
      <c r="I64" s="246"/>
      <c r="J64" s="246"/>
      <c r="K64" s="247"/>
      <c r="L64" s="230"/>
      <c r="M64" s="147">
        <f>M19+M28+M54+M56+M60</f>
        <v>0</v>
      </c>
      <c r="N64" s="5"/>
    </row>
    <row r="65" spans="1:13" s="2" customFormat="1" ht="12.75" customHeight="1">
      <c r="A65" s="125"/>
      <c r="B65" s="126"/>
      <c r="C65" s="127"/>
      <c r="D65" s="128"/>
      <c r="E65" s="16"/>
      <c r="F65" s="187" t="s">
        <v>74</v>
      </c>
      <c r="G65" s="248"/>
      <c r="H65" s="248"/>
      <c r="I65" s="248"/>
      <c r="J65" s="248"/>
      <c r="K65" s="249"/>
      <c r="L65" s="231"/>
      <c r="M65" s="146" t="s">
        <v>125</v>
      </c>
    </row>
    <row r="66" spans="1:13" s="2" customFormat="1" ht="15" customHeight="1">
      <c r="A66" s="278" t="s">
        <v>62</v>
      </c>
      <c r="B66" s="279"/>
      <c r="C66" s="280"/>
      <c r="D66" s="287"/>
      <c r="E66" s="16"/>
      <c r="F66" s="239" t="s">
        <v>75</v>
      </c>
      <c r="G66" s="240"/>
      <c r="H66" s="240"/>
      <c r="I66" s="240"/>
      <c r="J66" s="240"/>
      <c r="K66" s="241"/>
      <c r="L66" s="232"/>
      <c r="M66" s="147">
        <f>IF($I$2="○","",'②別紙・消費税等仕入控除税額（単年度）'!G54)</f>
        <v>0</v>
      </c>
    </row>
    <row r="67" spans="1:14" s="2" customFormat="1" ht="12.75" customHeight="1">
      <c r="A67" s="281"/>
      <c r="B67" s="282"/>
      <c r="C67" s="283"/>
      <c r="D67" s="288"/>
      <c r="E67" s="16"/>
      <c r="F67" s="181" t="s">
        <v>135</v>
      </c>
      <c r="G67" s="182"/>
      <c r="H67" s="182"/>
      <c r="I67" s="182"/>
      <c r="J67" s="182"/>
      <c r="K67" s="233"/>
      <c r="L67" s="231"/>
      <c r="M67" s="146" t="s">
        <v>126</v>
      </c>
      <c r="N67" s="4"/>
    </row>
    <row r="68" spans="1:15" s="2" customFormat="1" ht="15" customHeight="1">
      <c r="A68" s="284"/>
      <c r="B68" s="285"/>
      <c r="C68" s="286"/>
      <c r="D68" s="289"/>
      <c r="E68" s="16"/>
      <c r="F68" s="236" t="s">
        <v>134</v>
      </c>
      <c r="G68" s="237"/>
      <c r="H68" s="237"/>
      <c r="I68" s="237"/>
      <c r="J68" s="237"/>
      <c r="K68" s="238"/>
      <c r="L68" s="232"/>
      <c r="M68" s="147">
        <f>IF(I2="○",M64,(M64-M66))</f>
        <v>0</v>
      </c>
      <c r="O68" s="9"/>
    </row>
    <row r="69" spans="1:13" s="2" customFormat="1" ht="12.75" customHeight="1">
      <c r="A69" s="290" t="s">
        <v>66</v>
      </c>
      <c r="B69" s="291"/>
      <c r="C69" s="292"/>
      <c r="D69" s="296">
        <f>ROUNDDOWN(IF(L56&gt;1000,1000,L56),-1)</f>
        <v>0</v>
      </c>
      <c r="E69" s="16"/>
      <c r="F69" s="174" t="s">
        <v>92</v>
      </c>
      <c r="G69" s="175"/>
      <c r="H69" s="218"/>
      <c r="I69" s="219"/>
      <c r="J69" s="107"/>
      <c r="K69" s="92"/>
      <c r="L69" s="148"/>
      <c r="M69" s="226"/>
    </row>
    <row r="70" spans="1:13" s="2" customFormat="1" ht="12.75" customHeight="1">
      <c r="A70" s="293"/>
      <c r="B70" s="294"/>
      <c r="C70" s="295"/>
      <c r="D70" s="289"/>
      <c r="E70" s="16"/>
      <c r="F70" s="174"/>
      <c r="G70" s="175"/>
      <c r="H70" s="218"/>
      <c r="I70" s="219"/>
      <c r="J70" s="34"/>
      <c r="K70" s="92"/>
      <c r="L70" s="149">
        <f>ROUNDDOWN(SUM(K69:K72)/1000,0)</f>
        <v>0</v>
      </c>
      <c r="M70" s="227"/>
    </row>
    <row r="71" spans="1:13" s="2" customFormat="1" ht="12.75" customHeight="1">
      <c r="A71" s="290" t="s">
        <v>71</v>
      </c>
      <c r="B71" s="291"/>
      <c r="C71" s="292"/>
      <c r="D71" s="296">
        <f>ROUNDDOWN(IF(L60&gt;1000,1000,L60),-1)</f>
        <v>0</v>
      </c>
      <c r="E71" s="16"/>
      <c r="F71" s="174"/>
      <c r="G71" s="175"/>
      <c r="H71" s="218"/>
      <c r="I71" s="219"/>
      <c r="J71" s="34"/>
      <c r="K71" s="92"/>
      <c r="L71" s="150"/>
      <c r="M71" s="227"/>
    </row>
    <row r="72" spans="1:13" s="2" customFormat="1" ht="12.75" customHeight="1">
      <c r="A72" s="293"/>
      <c r="B72" s="294"/>
      <c r="C72" s="295"/>
      <c r="D72" s="289"/>
      <c r="E72" s="16"/>
      <c r="F72" s="176"/>
      <c r="G72" s="177"/>
      <c r="H72" s="234"/>
      <c r="I72" s="235"/>
      <c r="J72" s="108"/>
      <c r="K72" s="93"/>
      <c r="L72" s="151"/>
      <c r="M72" s="227"/>
    </row>
    <row r="73" spans="1:14" s="2" customFormat="1" ht="12.75" customHeight="1">
      <c r="A73" s="267" t="s">
        <v>70</v>
      </c>
      <c r="B73" s="268"/>
      <c r="C73" s="269"/>
      <c r="D73" s="273">
        <f>SUM(D66:D72)</f>
        <v>0</v>
      </c>
      <c r="E73" s="16"/>
      <c r="F73" s="209" t="s">
        <v>65</v>
      </c>
      <c r="G73" s="210"/>
      <c r="H73" s="210"/>
      <c r="I73" s="210"/>
      <c r="J73" s="210"/>
      <c r="K73" s="211"/>
      <c r="L73" s="148"/>
      <c r="M73" s="227"/>
      <c r="N73" s="8"/>
    </row>
    <row r="74" spans="1:13" s="2" customFormat="1" ht="12.75" customHeight="1">
      <c r="A74" s="267"/>
      <c r="B74" s="268"/>
      <c r="C74" s="269"/>
      <c r="D74" s="273"/>
      <c r="E74" s="16"/>
      <c r="F74" s="212"/>
      <c r="G74" s="213"/>
      <c r="H74" s="213"/>
      <c r="I74" s="213"/>
      <c r="J74" s="213"/>
      <c r="K74" s="214"/>
      <c r="L74" s="149">
        <f>L63+L70</f>
        <v>0</v>
      </c>
      <c r="M74" s="227"/>
    </row>
    <row r="75" spans="1:13" s="2" customFormat="1" ht="12.75" customHeight="1">
      <c r="A75" s="270"/>
      <c r="B75" s="271"/>
      <c r="C75" s="272"/>
      <c r="D75" s="274"/>
      <c r="E75" s="50"/>
      <c r="F75" s="215"/>
      <c r="G75" s="216"/>
      <c r="H75" s="216"/>
      <c r="I75" s="216"/>
      <c r="J75" s="216"/>
      <c r="K75" s="217"/>
      <c r="L75" s="152"/>
      <c r="M75" s="228"/>
    </row>
    <row r="76" spans="1:13" s="2" customFormat="1" ht="23.25" customHeight="1">
      <c r="A76" s="276" t="s">
        <v>128</v>
      </c>
      <c r="B76" s="276"/>
      <c r="C76" s="276"/>
      <c r="D76" s="276"/>
      <c r="E76" s="276"/>
      <c r="F76" s="276"/>
      <c r="G76" s="276"/>
      <c r="H76" s="276"/>
      <c r="I76" s="276"/>
      <c r="J76" s="277"/>
      <c r="K76" s="29" t="s">
        <v>7</v>
      </c>
      <c r="L76" s="265"/>
      <c r="M76" s="266"/>
    </row>
    <row r="77" spans="1:13" ht="13.5">
      <c r="A77" s="18"/>
      <c r="B77" s="18"/>
      <c r="C77" s="26"/>
      <c r="D77" s="26"/>
      <c r="F77" s="18"/>
      <c r="G77" s="18"/>
      <c r="H77" s="18"/>
      <c r="I77" s="7"/>
      <c r="K77" s="22"/>
      <c r="L77" s="22"/>
      <c r="M77" s="22"/>
    </row>
    <row r="78" ht="13.5">
      <c r="D78" s="23"/>
    </row>
  </sheetData>
  <sheetProtection formatCells="0" formatColumns="0"/>
  <mergeCells count="100">
    <mergeCell ref="A73:C75"/>
    <mergeCell ref="D73:D75"/>
    <mergeCell ref="K4:M4"/>
    <mergeCell ref="A76:J76"/>
    <mergeCell ref="A66:C68"/>
    <mergeCell ref="D66:D68"/>
    <mergeCell ref="A69:C70"/>
    <mergeCell ref="D69:D70"/>
    <mergeCell ref="A71:C72"/>
    <mergeCell ref="D71:D72"/>
    <mergeCell ref="A62:C64"/>
    <mergeCell ref="H12:I12"/>
    <mergeCell ref="H22:I22"/>
    <mergeCell ref="H19:I19"/>
    <mergeCell ref="H35:I35"/>
    <mergeCell ref="H33:I33"/>
    <mergeCell ref="H32:I32"/>
    <mergeCell ref="H34:I34"/>
    <mergeCell ref="H42:I42"/>
    <mergeCell ref="H43:I43"/>
    <mergeCell ref="H49:I49"/>
    <mergeCell ref="A59:C61"/>
    <mergeCell ref="A56:C58"/>
    <mergeCell ref="D56:D58"/>
    <mergeCell ref="L76:M76"/>
    <mergeCell ref="H40:I40"/>
    <mergeCell ref="H41:I41"/>
    <mergeCell ref="H44:I44"/>
    <mergeCell ref="A45:A55"/>
    <mergeCell ref="H59:I59"/>
    <mergeCell ref="H39:I39"/>
    <mergeCell ref="H36:I36"/>
    <mergeCell ref="F68:K68"/>
    <mergeCell ref="H57:I57"/>
    <mergeCell ref="H54:I54"/>
    <mergeCell ref="H48:I48"/>
    <mergeCell ref="F66:K66"/>
    <mergeCell ref="F29:G62"/>
    <mergeCell ref="F63:K64"/>
    <mergeCell ref="F65:K65"/>
    <mergeCell ref="E2:F2"/>
    <mergeCell ref="M69:M75"/>
    <mergeCell ref="L63:L64"/>
    <mergeCell ref="L65:L66"/>
    <mergeCell ref="L67:L68"/>
    <mergeCell ref="F67:K67"/>
    <mergeCell ref="H71:I71"/>
    <mergeCell ref="H72:I72"/>
    <mergeCell ref="H37:I37"/>
    <mergeCell ref="H38:I38"/>
    <mergeCell ref="A8:A19"/>
    <mergeCell ref="H25:I25"/>
    <mergeCell ref="H26:I26"/>
    <mergeCell ref="F20:G28"/>
    <mergeCell ref="H8:I8"/>
    <mergeCell ref="H17:I17"/>
    <mergeCell ref="A20:A29"/>
    <mergeCell ref="H23:I23"/>
    <mergeCell ref="H9:I9"/>
    <mergeCell ref="H15:I15"/>
    <mergeCell ref="H60:I60"/>
    <mergeCell ref="H55:I55"/>
    <mergeCell ref="H50:I50"/>
    <mergeCell ref="H46:I46"/>
    <mergeCell ref="H28:I28"/>
    <mergeCell ref="H24:I24"/>
    <mergeCell ref="H56:I56"/>
    <mergeCell ref="H53:I53"/>
    <mergeCell ref="H45:I45"/>
    <mergeCell ref="H52:I52"/>
    <mergeCell ref="F73:K75"/>
    <mergeCell ref="H61:I61"/>
    <mergeCell ref="H62:I62"/>
    <mergeCell ref="H69:I69"/>
    <mergeCell ref="H70:I70"/>
    <mergeCell ref="H16:I16"/>
    <mergeCell ref="H27:I27"/>
    <mergeCell ref="H29:I29"/>
    <mergeCell ref="H30:I30"/>
    <mergeCell ref="H47:I47"/>
    <mergeCell ref="H51:I51"/>
    <mergeCell ref="H21:I21"/>
    <mergeCell ref="A30:A44"/>
    <mergeCell ref="A3:L3"/>
    <mergeCell ref="F7:G7"/>
    <mergeCell ref="H7:K7"/>
    <mergeCell ref="H11:I11"/>
    <mergeCell ref="H10:I10"/>
    <mergeCell ref="F8:G19"/>
    <mergeCell ref="H14:I14"/>
    <mergeCell ref="F69:G72"/>
    <mergeCell ref="H58:I58"/>
    <mergeCell ref="H31:I31"/>
    <mergeCell ref="H13:I13"/>
    <mergeCell ref="F5:L6"/>
    <mergeCell ref="A5:A7"/>
    <mergeCell ref="B5:C7"/>
    <mergeCell ref="D5:D7"/>
    <mergeCell ref="H18:I18"/>
    <mergeCell ref="H20:I20"/>
  </mergeCells>
  <dataValidations count="2">
    <dataValidation type="list" showInputMessage="1" showErrorMessage="1" promptTitle="消費税等仕入控除税額の取扱" prompt="免税事業者又は簡易課税事業者はセル「Ｉ２」で、○を選択してください。" sqref="I2">
      <formula1>"　,○"</formula1>
    </dataValidation>
    <dataValidation type="list" showInputMessage="1" showErrorMessage="1" promptTitle="消費税等仕入控除税額の取扱" prompt="課税事業者はセル「Ｅ２」で、○を選択してください。" sqref="E2:F2">
      <formula1>"　,○"</formula1>
    </dataValidation>
  </dataValidations>
  <printOptions horizontalCentered="1" verticalCentered="1"/>
  <pageMargins left="0.5905511811023623" right="0.1968503937007874" top="0.3937007874015748" bottom="0" header="0.3937007874015748" footer="0.1968503937007874"/>
  <pageSetup fitToHeight="1" fitToWidth="1" horizontalDpi="1200" verticalDpi="1200" orientation="portrait" paperSize="9" scale="84" r:id="rId3"/>
  <ignoredErrors>
    <ignoredError sqref="L21 L7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25390625" style="20" customWidth="1"/>
    <col min="3" max="3" width="15.00390625" style="20" customWidth="1"/>
    <col min="4" max="4" width="15.75390625" style="20" customWidth="1"/>
    <col min="5" max="5" width="17.125" style="20" customWidth="1"/>
    <col min="6" max="6" width="12.375" style="21" customWidth="1"/>
    <col min="7" max="7" width="11.75390625" style="21" customWidth="1"/>
    <col min="8" max="8" width="5.00390625" style="21" customWidth="1"/>
    <col min="9" max="16384" width="9.00390625" style="20" customWidth="1"/>
  </cols>
  <sheetData>
    <row r="1" spans="1:8" s="19" customFormat="1" ht="16.5" customHeight="1">
      <c r="A1" s="40" t="s">
        <v>102</v>
      </c>
      <c r="B1" s="40"/>
      <c r="C1" s="40"/>
      <c r="D1" s="40"/>
      <c r="E1" s="40"/>
      <c r="F1" s="41"/>
      <c r="G1" s="297" t="str">
        <f>IF(('①収支予算様式（単年度）'!I2)="○","提出不要","提出必須")</f>
        <v>提出必須</v>
      </c>
      <c r="H1" s="297"/>
    </row>
    <row r="2" spans="1:8" ht="16.5" customHeight="1">
      <c r="A2" s="49" t="s">
        <v>47</v>
      </c>
      <c r="B2" s="43"/>
      <c r="C2" s="43"/>
      <c r="D2" s="43"/>
      <c r="E2" s="43"/>
      <c r="F2" s="44"/>
      <c r="G2" s="297"/>
      <c r="H2" s="297"/>
    </row>
    <row r="3" spans="1:8" ht="9" customHeight="1">
      <c r="A3" s="42"/>
      <c r="B3" s="43"/>
      <c r="C3" s="43"/>
      <c r="D3" s="43"/>
      <c r="E3" s="43"/>
      <c r="F3" s="44"/>
      <c r="G3" s="52"/>
      <c r="H3" s="52"/>
    </row>
    <row r="4" spans="1:8" ht="22.5" customHeight="1">
      <c r="A4" s="304" t="s">
        <v>55</v>
      </c>
      <c r="B4" s="305"/>
      <c r="C4" s="306">
        <f>'①収支予算様式（単年度）'!K4</f>
        <v>0</v>
      </c>
      <c r="D4" s="307"/>
      <c r="E4" s="308"/>
      <c r="F4" s="44"/>
      <c r="G4" s="52"/>
      <c r="H4" s="52"/>
    </row>
    <row r="5" spans="1:8" ht="9" customHeight="1">
      <c r="A5" s="42"/>
      <c r="B5" s="43"/>
      <c r="C5" s="43"/>
      <c r="D5" s="43"/>
      <c r="E5" s="43"/>
      <c r="F5" s="44"/>
      <c r="G5" s="46"/>
      <c r="H5" s="46"/>
    </row>
    <row r="6" spans="1:8" s="154" customFormat="1" ht="18.75" customHeight="1">
      <c r="A6" s="153" t="s">
        <v>56</v>
      </c>
      <c r="B6" s="300" t="s">
        <v>131</v>
      </c>
      <c r="C6" s="300"/>
      <c r="D6" s="300"/>
      <c r="E6" s="300"/>
      <c r="F6" s="300"/>
      <c r="G6" s="300"/>
      <c r="H6" s="300"/>
    </row>
    <row r="7" spans="1:8" s="156" customFormat="1" ht="30" customHeight="1">
      <c r="A7" s="314" t="s">
        <v>72</v>
      </c>
      <c r="B7" s="328"/>
      <c r="C7" s="311" t="s">
        <v>127</v>
      </c>
      <c r="D7" s="312"/>
      <c r="E7" s="312"/>
      <c r="F7" s="313"/>
      <c r="G7" s="172">
        <f>'①収支予算様式（単年度）'!L63</f>
        <v>0</v>
      </c>
      <c r="H7" s="155" t="s">
        <v>50</v>
      </c>
    </row>
    <row r="8" spans="1:10" s="154" customFormat="1" ht="30" customHeight="1">
      <c r="A8" s="314" t="s">
        <v>121</v>
      </c>
      <c r="B8" s="315"/>
      <c r="C8" s="301" t="s">
        <v>138</v>
      </c>
      <c r="D8" s="302"/>
      <c r="E8" s="302"/>
      <c r="F8" s="303"/>
      <c r="G8" s="172">
        <f>G7-G9</f>
        <v>0</v>
      </c>
      <c r="H8" s="155" t="s">
        <v>50</v>
      </c>
      <c r="I8" s="157"/>
      <c r="J8" s="157"/>
    </row>
    <row r="9" spans="1:10" s="154" customFormat="1" ht="30" customHeight="1">
      <c r="A9" s="329" t="s">
        <v>122</v>
      </c>
      <c r="B9" s="330"/>
      <c r="C9" s="317" t="s">
        <v>132</v>
      </c>
      <c r="D9" s="318"/>
      <c r="E9" s="318"/>
      <c r="F9" s="319"/>
      <c r="G9" s="171">
        <f>'①収支予算様式（単年度）'!M64</f>
        <v>0</v>
      </c>
      <c r="H9" s="158" t="s">
        <v>50</v>
      </c>
      <c r="I9" s="157"/>
      <c r="J9" s="157"/>
    </row>
    <row r="10" spans="1:10" s="154" customFormat="1" ht="9" customHeight="1">
      <c r="A10" s="159"/>
      <c r="B10" s="160"/>
      <c r="C10" s="160"/>
      <c r="D10" s="160"/>
      <c r="E10" s="161"/>
      <c r="F10" s="162"/>
      <c r="G10" s="161"/>
      <c r="H10" s="161"/>
      <c r="I10" s="157"/>
      <c r="J10" s="157"/>
    </row>
    <row r="11" spans="1:8" s="7" customFormat="1" ht="23.25" customHeight="1">
      <c r="A11" s="167" t="s">
        <v>63</v>
      </c>
      <c r="B11" s="320" t="s">
        <v>141</v>
      </c>
      <c r="C11" s="320"/>
      <c r="D11" s="320"/>
      <c r="E11" s="320"/>
      <c r="F11" s="320"/>
      <c r="G11" s="320"/>
      <c r="H11" s="320"/>
    </row>
    <row r="12" spans="1:8" s="47" customFormat="1" ht="24.75" customHeight="1">
      <c r="A12" s="298" t="s">
        <v>48</v>
      </c>
      <c r="B12" s="299"/>
      <c r="C12" s="114"/>
      <c r="D12" s="114" t="s">
        <v>49</v>
      </c>
      <c r="E12" s="114"/>
      <c r="F12" s="115" t="s">
        <v>61</v>
      </c>
      <c r="G12" s="331" t="s">
        <v>60</v>
      </c>
      <c r="H12" s="332"/>
    </row>
    <row r="13" spans="1:8" s="7" customFormat="1" ht="11.25">
      <c r="A13" s="309" t="s">
        <v>115</v>
      </c>
      <c r="B13" s="309" t="s">
        <v>10</v>
      </c>
      <c r="C13" s="55"/>
      <c r="D13" s="74"/>
      <c r="E13" s="74"/>
      <c r="F13" s="79"/>
      <c r="G13" s="80"/>
      <c r="H13" s="30" t="s">
        <v>46</v>
      </c>
    </row>
    <row r="14" spans="1:8" s="7" customFormat="1" ht="11.25">
      <c r="A14" s="310"/>
      <c r="B14" s="310"/>
      <c r="C14" s="53"/>
      <c r="D14" s="75"/>
      <c r="E14" s="76"/>
      <c r="F14" s="60"/>
      <c r="G14" s="163">
        <f>ROUNDDOWN(SUM(F13:F26)/1000,0)</f>
        <v>0</v>
      </c>
      <c r="H14" s="31" t="s">
        <v>50</v>
      </c>
    </row>
    <row r="15" spans="1:8" s="7" customFormat="1" ht="11.25">
      <c r="A15" s="310"/>
      <c r="B15" s="310"/>
      <c r="C15" s="54"/>
      <c r="D15" s="77"/>
      <c r="E15" s="77"/>
      <c r="F15" s="60"/>
      <c r="G15" s="80"/>
      <c r="H15" s="31"/>
    </row>
    <row r="16" spans="1:8" s="7" customFormat="1" ht="11.25">
      <c r="A16" s="310"/>
      <c r="B16" s="310"/>
      <c r="C16" s="54"/>
      <c r="D16" s="77"/>
      <c r="E16" s="77"/>
      <c r="F16" s="60"/>
      <c r="G16" s="80"/>
      <c r="H16" s="31"/>
    </row>
    <row r="17" spans="1:8" s="7" customFormat="1" ht="11.25">
      <c r="A17" s="310"/>
      <c r="B17" s="310"/>
      <c r="C17" s="54"/>
      <c r="D17" s="77"/>
      <c r="E17" s="77"/>
      <c r="F17" s="60"/>
      <c r="G17" s="80"/>
      <c r="H17" s="31"/>
    </row>
    <row r="18" spans="1:8" s="7" customFormat="1" ht="11.25">
      <c r="A18" s="310"/>
      <c r="B18" s="310"/>
      <c r="C18" s="54"/>
      <c r="D18" s="77"/>
      <c r="E18" s="77"/>
      <c r="F18" s="60"/>
      <c r="G18" s="80"/>
      <c r="H18" s="31"/>
    </row>
    <row r="19" spans="1:8" s="7" customFormat="1" ht="11.25">
      <c r="A19" s="310"/>
      <c r="B19" s="310"/>
      <c r="C19" s="54"/>
      <c r="D19" s="77"/>
      <c r="E19" s="77"/>
      <c r="F19" s="100"/>
      <c r="G19" s="80"/>
      <c r="H19" s="31"/>
    </row>
    <row r="20" spans="1:8" s="7" customFormat="1" ht="11.25">
      <c r="A20" s="310"/>
      <c r="B20" s="310"/>
      <c r="C20" s="54"/>
      <c r="D20" s="77"/>
      <c r="E20" s="77"/>
      <c r="F20" s="60"/>
      <c r="G20" s="80"/>
      <c r="H20" s="31"/>
    </row>
    <row r="21" spans="1:8" s="7" customFormat="1" ht="11.25">
      <c r="A21" s="310"/>
      <c r="B21" s="310"/>
      <c r="C21" s="54"/>
      <c r="D21" s="77"/>
      <c r="E21" s="77"/>
      <c r="F21" s="60"/>
      <c r="G21" s="80"/>
      <c r="H21" s="31"/>
    </row>
    <row r="22" spans="1:8" s="7" customFormat="1" ht="11.25">
      <c r="A22" s="310"/>
      <c r="B22" s="310"/>
      <c r="C22" s="54"/>
      <c r="D22" s="77"/>
      <c r="E22" s="77"/>
      <c r="F22" s="60"/>
      <c r="G22" s="80"/>
      <c r="H22" s="31"/>
    </row>
    <row r="23" spans="1:8" s="7" customFormat="1" ht="11.25">
      <c r="A23" s="310"/>
      <c r="B23" s="310"/>
      <c r="C23" s="54"/>
      <c r="D23" s="77"/>
      <c r="E23" s="77"/>
      <c r="F23" s="60"/>
      <c r="G23" s="80"/>
      <c r="H23" s="31"/>
    </row>
    <row r="24" spans="1:8" s="7" customFormat="1" ht="11.25">
      <c r="A24" s="310"/>
      <c r="B24" s="310"/>
      <c r="C24" s="54"/>
      <c r="D24" s="77"/>
      <c r="E24" s="77"/>
      <c r="F24" s="60"/>
      <c r="G24" s="80"/>
      <c r="H24" s="31"/>
    </row>
    <row r="25" spans="1:8" s="7" customFormat="1" ht="11.25">
      <c r="A25" s="310"/>
      <c r="B25" s="310"/>
      <c r="C25" s="54"/>
      <c r="D25" s="77"/>
      <c r="E25" s="77"/>
      <c r="F25" s="60"/>
      <c r="G25" s="80"/>
      <c r="H25" s="31"/>
    </row>
    <row r="26" spans="1:8" s="7" customFormat="1" ht="11.25">
      <c r="A26" s="310"/>
      <c r="B26" s="316"/>
      <c r="C26" s="56"/>
      <c r="D26" s="78"/>
      <c r="E26" s="78"/>
      <c r="F26" s="73"/>
      <c r="G26" s="81"/>
      <c r="H26" s="31"/>
    </row>
    <row r="27" spans="1:8" s="7" customFormat="1" ht="11.25">
      <c r="A27" s="310"/>
      <c r="B27" s="310" t="s">
        <v>13</v>
      </c>
      <c r="C27" s="54"/>
      <c r="D27" s="77"/>
      <c r="E27" s="77"/>
      <c r="F27" s="60"/>
      <c r="G27" s="80"/>
      <c r="H27" s="33"/>
    </row>
    <row r="28" spans="1:8" s="7" customFormat="1" ht="11.25">
      <c r="A28" s="310"/>
      <c r="B28" s="310"/>
      <c r="C28" s="53"/>
      <c r="D28" s="75"/>
      <c r="E28" s="76"/>
      <c r="F28" s="59"/>
      <c r="G28" s="163">
        <f>ROUNDDOWN(SUM(F27:F39)/1000,0)</f>
        <v>0</v>
      </c>
      <c r="H28" s="31" t="s">
        <v>50</v>
      </c>
    </row>
    <row r="29" spans="1:8" s="7" customFormat="1" ht="11.25">
      <c r="A29" s="310"/>
      <c r="B29" s="310"/>
      <c r="C29" s="54"/>
      <c r="D29" s="77"/>
      <c r="E29" s="77"/>
      <c r="F29" s="60"/>
      <c r="G29" s="80"/>
      <c r="H29" s="31"/>
    </row>
    <row r="30" spans="1:8" s="7" customFormat="1" ht="11.25">
      <c r="A30" s="310"/>
      <c r="B30" s="310"/>
      <c r="C30" s="54"/>
      <c r="D30" s="77"/>
      <c r="E30" s="77"/>
      <c r="F30" s="60"/>
      <c r="G30" s="80"/>
      <c r="H30" s="31"/>
    </row>
    <row r="31" spans="1:8" s="7" customFormat="1" ht="11.25">
      <c r="A31" s="310"/>
      <c r="B31" s="310"/>
      <c r="C31" s="54"/>
      <c r="D31" s="77"/>
      <c r="E31" s="77"/>
      <c r="F31" s="60"/>
      <c r="G31" s="80"/>
      <c r="H31" s="31"/>
    </row>
    <row r="32" spans="1:8" s="7" customFormat="1" ht="11.25">
      <c r="A32" s="310"/>
      <c r="B32" s="310"/>
      <c r="C32" s="54"/>
      <c r="D32" s="77"/>
      <c r="E32" s="77"/>
      <c r="F32" s="60"/>
      <c r="G32" s="80"/>
      <c r="H32" s="31"/>
    </row>
    <row r="33" spans="1:8" s="7" customFormat="1" ht="11.25">
      <c r="A33" s="310"/>
      <c r="B33" s="310"/>
      <c r="C33" s="54"/>
      <c r="D33" s="77"/>
      <c r="E33" s="77"/>
      <c r="F33" s="60"/>
      <c r="G33" s="80"/>
      <c r="H33" s="31"/>
    </row>
    <row r="34" spans="1:8" s="7" customFormat="1" ht="11.25">
      <c r="A34" s="310"/>
      <c r="B34" s="310"/>
      <c r="C34" s="54"/>
      <c r="D34" s="77"/>
      <c r="E34" s="77"/>
      <c r="F34" s="60"/>
      <c r="G34" s="80"/>
      <c r="H34" s="31"/>
    </row>
    <row r="35" spans="1:8" s="7" customFormat="1" ht="11.25">
      <c r="A35" s="310"/>
      <c r="B35" s="310"/>
      <c r="C35" s="54"/>
      <c r="D35" s="77"/>
      <c r="E35" s="77"/>
      <c r="F35" s="60"/>
      <c r="G35" s="80"/>
      <c r="H35" s="31"/>
    </row>
    <row r="36" spans="1:8" s="7" customFormat="1" ht="11.25">
      <c r="A36" s="310"/>
      <c r="B36" s="310"/>
      <c r="C36" s="54"/>
      <c r="D36" s="77"/>
      <c r="E36" s="77"/>
      <c r="F36" s="60"/>
      <c r="G36" s="80"/>
      <c r="H36" s="31"/>
    </row>
    <row r="37" spans="1:8" s="7" customFormat="1" ht="11.25">
      <c r="A37" s="310"/>
      <c r="B37" s="310"/>
      <c r="C37" s="54"/>
      <c r="D37" s="77"/>
      <c r="E37" s="77"/>
      <c r="F37" s="60"/>
      <c r="G37" s="80"/>
      <c r="H37" s="31"/>
    </row>
    <row r="38" spans="1:8" s="7" customFormat="1" ht="11.25">
      <c r="A38" s="310"/>
      <c r="B38" s="310"/>
      <c r="C38" s="54"/>
      <c r="D38" s="77"/>
      <c r="E38" s="77"/>
      <c r="F38" s="60"/>
      <c r="G38" s="80"/>
      <c r="H38" s="31"/>
    </row>
    <row r="39" spans="1:8" s="7" customFormat="1" ht="11.25">
      <c r="A39" s="310"/>
      <c r="B39" s="316"/>
      <c r="C39" s="57"/>
      <c r="D39" s="78"/>
      <c r="E39" s="78"/>
      <c r="F39" s="73"/>
      <c r="G39" s="81"/>
      <c r="H39" s="31"/>
    </row>
    <row r="40" spans="1:8" s="7" customFormat="1" ht="11.25">
      <c r="A40" s="310"/>
      <c r="B40" s="310" t="s">
        <v>73</v>
      </c>
      <c r="C40" s="54"/>
      <c r="D40" s="77"/>
      <c r="E40" s="77"/>
      <c r="F40" s="60"/>
      <c r="G40" s="80"/>
      <c r="H40" s="33"/>
    </row>
    <row r="41" spans="1:8" s="7" customFormat="1" ht="11.25">
      <c r="A41" s="310"/>
      <c r="B41" s="310"/>
      <c r="C41" s="53"/>
      <c r="D41" s="75"/>
      <c r="E41" s="76"/>
      <c r="F41" s="61"/>
      <c r="G41" s="163">
        <f>ROUNDDOWN(SUM(F40:F51)/1000,0)</f>
        <v>0</v>
      </c>
      <c r="H41" s="48" t="s">
        <v>50</v>
      </c>
    </row>
    <row r="42" spans="1:8" s="7" customFormat="1" ht="11.25">
      <c r="A42" s="310"/>
      <c r="B42" s="310"/>
      <c r="C42" s="54"/>
      <c r="D42" s="77"/>
      <c r="E42" s="77"/>
      <c r="F42" s="60"/>
      <c r="G42" s="80"/>
      <c r="H42" s="31"/>
    </row>
    <row r="43" spans="1:8" s="7" customFormat="1" ht="11.25">
      <c r="A43" s="310"/>
      <c r="B43" s="310"/>
      <c r="C43" s="54"/>
      <c r="D43" s="77"/>
      <c r="E43" s="77"/>
      <c r="F43" s="60"/>
      <c r="G43" s="80"/>
      <c r="H43" s="31"/>
    </row>
    <row r="44" spans="1:8" s="7" customFormat="1" ht="11.25">
      <c r="A44" s="310"/>
      <c r="B44" s="310"/>
      <c r="C44" s="54"/>
      <c r="D44" s="77"/>
      <c r="E44" s="77"/>
      <c r="F44" s="60"/>
      <c r="G44" s="80"/>
      <c r="H44" s="31"/>
    </row>
    <row r="45" spans="1:8" s="7" customFormat="1" ht="11.25">
      <c r="A45" s="310"/>
      <c r="B45" s="310"/>
      <c r="C45" s="54"/>
      <c r="D45" s="77"/>
      <c r="E45" s="77"/>
      <c r="F45" s="60"/>
      <c r="G45" s="80"/>
      <c r="H45" s="31"/>
    </row>
    <row r="46" spans="1:8" s="7" customFormat="1" ht="11.25">
      <c r="A46" s="310"/>
      <c r="B46" s="310"/>
      <c r="C46" s="54"/>
      <c r="D46" s="77"/>
      <c r="E46" s="77"/>
      <c r="F46" s="60"/>
      <c r="G46" s="80"/>
      <c r="H46" s="31"/>
    </row>
    <row r="47" spans="1:8" s="7" customFormat="1" ht="11.25">
      <c r="A47" s="310"/>
      <c r="B47" s="310"/>
      <c r="C47" s="54"/>
      <c r="D47" s="77"/>
      <c r="E47" s="77"/>
      <c r="F47" s="60"/>
      <c r="G47" s="80"/>
      <c r="H47" s="31"/>
    </row>
    <row r="48" spans="1:8" s="7" customFormat="1" ht="11.25">
      <c r="A48" s="310"/>
      <c r="B48" s="310"/>
      <c r="C48" s="54"/>
      <c r="D48" s="77"/>
      <c r="E48" s="77"/>
      <c r="F48" s="60"/>
      <c r="G48" s="80"/>
      <c r="H48" s="31"/>
    </row>
    <row r="49" spans="1:8" s="7" customFormat="1" ht="11.25">
      <c r="A49" s="310"/>
      <c r="B49" s="310"/>
      <c r="C49" s="54"/>
      <c r="D49" s="77"/>
      <c r="E49" s="77"/>
      <c r="F49" s="60"/>
      <c r="G49" s="80"/>
      <c r="H49" s="31"/>
    </row>
    <row r="50" spans="1:8" s="7" customFormat="1" ht="11.25">
      <c r="A50" s="310"/>
      <c r="B50" s="310"/>
      <c r="C50" s="54"/>
      <c r="D50" s="77"/>
      <c r="E50" s="77"/>
      <c r="F50" s="60"/>
      <c r="G50" s="80"/>
      <c r="H50" s="31"/>
    </row>
    <row r="51" spans="1:8" s="7" customFormat="1" ht="11.25">
      <c r="A51" s="310"/>
      <c r="B51" s="316"/>
      <c r="C51" s="54"/>
      <c r="D51" s="77"/>
      <c r="E51" s="78"/>
      <c r="F51" s="73"/>
      <c r="G51" s="81"/>
      <c r="H51" s="32"/>
    </row>
    <row r="52" spans="1:8" s="7" customFormat="1" ht="37.5" customHeight="1">
      <c r="A52" s="310"/>
      <c r="B52" s="209" t="s">
        <v>133</v>
      </c>
      <c r="C52" s="210"/>
      <c r="D52" s="210"/>
      <c r="E52" s="210"/>
      <c r="F52" s="321"/>
      <c r="G52" s="168">
        <f>G14+G28+G41</f>
        <v>0</v>
      </c>
      <c r="H52" s="169" t="s">
        <v>50</v>
      </c>
    </row>
    <row r="53" spans="1:8" s="7" customFormat="1" ht="37.5" customHeight="1">
      <c r="A53" s="322" t="s">
        <v>137</v>
      </c>
      <c r="B53" s="323"/>
      <c r="C53" s="323"/>
      <c r="D53" s="323"/>
      <c r="E53" s="323"/>
      <c r="F53" s="324"/>
      <c r="G53" s="170">
        <f>G9</f>
        <v>0</v>
      </c>
      <c r="H53" s="169" t="s">
        <v>123</v>
      </c>
    </row>
    <row r="54" spans="1:8" s="7" customFormat="1" ht="37.5" customHeight="1">
      <c r="A54" s="325" t="s">
        <v>139</v>
      </c>
      <c r="B54" s="326"/>
      <c r="C54" s="326"/>
      <c r="D54" s="326"/>
      <c r="E54" s="326"/>
      <c r="F54" s="327"/>
      <c r="G54" s="173">
        <f>ROUNDDOWN((G53-G52)*10/110,0)</f>
        <v>0</v>
      </c>
      <c r="H54" s="169" t="s">
        <v>50</v>
      </c>
    </row>
    <row r="55" spans="1:8" s="7" customFormat="1" ht="37.5" customHeight="1">
      <c r="A55" s="325" t="s">
        <v>140</v>
      </c>
      <c r="B55" s="326"/>
      <c r="C55" s="326"/>
      <c r="D55" s="326"/>
      <c r="E55" s="326"/>
      <c r="F55" s="327"/>
      <c r="G55" s="170">
        <f>G53-G54</f>
        <v>0</v>
      </c>
      <c r="H55" s="169" t="s">
        <v>50</v>
      </c>
    </row>
  </sheetData>
  <sheetProtection formatCells="0" formatColumns="0"/>
  <mergeCells count="21">
    <mergeCell ref="A53:F53"/>
    <mergeCell ref="A54:F54"/>
    <mergeCell ref="A55:F55"/>
    <mergeCell ref="A7:B7"/>
    <mergeCell ref="A9:B9"/>
    <mergeCell ref="G12:H12"/>
    <mergeCell ref="A13:A52"/>
    <mergeCell ref="C7:F7"/>
    <mergeCell ref="A8:B8"/>
    <mergeCell ref="B40:B51"/>
    <mergeCell ref="B13:B26"/>
    <mergeCell ref="C9:F9"/>
    <mergeCell ref="B27:B39"/>
    <mergeCell ref="B11:H11"/>
    <mergeCell ref="B52:F52"/>
    <mergeCell ref="G1:H2"/>
    <mergeCell ref="A12:B12"/>
    <mergeCell ref="B6:H6"/>
    <mergeCell ref="C8:F8"/>
    <mergeCell ref="A4:B4"/>
    <mergeCell ref="C4:E4"/>
  </mergeCells>
  <conditionalFormatting sqref="C4:E4">
    <cfRule type="cellIs" priority="1" dxfId="2" operator="equal" stopIfTrue="1">
      <formula>0</formula>
    </cfRule>
  </conditionalFormatting>
  <printOptions horizontalCentered="1" verticalCentered="1"/>
  <pageMargins left="0.7086614173228347" right="0.5118110236220472" top="0.3937007874015748" bottom="0.15748031496062992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0" customWidth="1"/>
    <col min="2" max="2" width="18.00390625" style="1" customWidth="1"/>
    <col min="3" max="3" width="10.625" style="1" customWidth="1"/>
    <col min="4" max="4" width="10.625" style="22" customWidth="1"/>
    <col min="5" max="5" width="0.74609375" style="17" customWidth="1"/>
    <col min="6" max="7" width="3.125" style="11" customWidth="1"/>
    <col min="8" max="8" width="16.25390625" style="11" customWidth="1"/>
    <col min="9" max="9" width="3.75390625" style="10" customWidth="1"/>
    <col min="10" max="10" width="10.875" style="15" customWidth="1"/>
    <col min="11" max="11" width="10.625" style="24" customWidth="1"/>
    <col min="12" max="12" width="10.75390625" style="25" customWidth="1"/>
    <col min="13" max="13" width="10.75390625" style="24" customWidth="1"/>
    <col min="14" max="14" width="9.00390625" style="10" customWidth="1"/>
    <col min="15" max="16" width="9.25390625" style="10" bestFit="1" customWidth="1"/>
    <col min="17" max="16384" width="9.00390625" style="10" customWidth="1"/>
  </cols>
  <sheetData>
    <row r="1" spans="1:13" s="2" customFormat="1" ht="13.5" customHeight="1">
      <c r="A1" s="35" t="s">
        <v>129</v>
      </c>
      <c r="B1" s="27"/>
      <c r="C1" s="27"/>
      <c r="D1" s="36"/>
      <c r="E1" s="37"/>
      <c r="F1" s="38"/>
      <c r="G1" s="38"/>
      <c r="H1" s="38"/>
      <c r="I1" s="28"/>
      <c r="J1" s="39"/>
      <c r="K1" s="36"/>
      <c r="L1" s="36"/>
      <c r="M1" s="36"/>
    </row>
    <row r="2" spans="1:13" s="83" customFormat="1" ht="13.5" customHeight="1">
      <c r="A2" s="45" t="s">
        <v>68</v>
      </c>
      <c r="B2" s="82"/>
      <c r="C2" s="82"/>
      <c r="D2" s="109" t="s">
        <v>87</v>
      </c>
      <c r="E2" s="224" t="s">
        <v>79</v>
      </c>
      <c r="F2" s="225"/>
      <c r="G2" s="110" t="s">
        <v>88</v>
      </c>
      <c r="H2" s="45"/>
      <c r="I2" s="51"/>
      <c r="J2" s="110" t="s">
        <v>89</v>
      </c>
      <c r="K2" s="45"/>
      <c r="L2" s="45"/>
      <c r="M2" s="45"/>
    </row>
    <row r="3" spans="1:13" s="2" customFormat="1" ht="13.5" customHeight="1">
      <c r="A3" s="201" t="s">
        <v>114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84"/>
    </row>
    <row r="4" spans="1:15" s="2" customFormat="1" ht="15" customHeight="1">
      <c r="A4" s="28" t="s">
        <v>0</v>
      </c>
      <c r="B4" s="27"/>
      <c r="C4" s="27"/>
      <c r="D4" s="36"/>
      <c r="E4" s="37"/>
      <c r="F4" s="113" t="s">
        <v>1</v>
      </c>
      <c r="G4" s="118"/>
      <c r="H4" s="118"/>
      <c r="I4" s="118"/>
      <c r="J4" s="98" t="s">
        <v>2</v>
      </c>
      <c r="K4" s="202"/>
      <c r="L4" s="275"/>
      <c r="M4" s="203"/>
      <c r="N4" s="85"/>
      <c r="O4" s="85"/>
    </row>
    <row r="5" spans="1:15" s="2" customFormat="1" ht="15" customHeight="1">
      <c r="A5" s="181" t="s">
        <v>3</v>
      </c>
      <c r="B5" s="187" t="s">
        <v>51</v>
      </c>
      <c r="C5" s="188"/>
      <c r="D5" s="193" t="s">
        <v>86</v>
      </c>
      <c r="E5" s="37"/>
      <c r="F5" s="181" t="s">
        <v>77</v>
      </c>
      <c r="G5" s="182"/>
      <c r="H5" s="182"/>
      <c r="I5" s="182"/>
      <c r="J5" s="182"/>
      <c r="K5" s="182"/>
      <c r="L5" s="182"/>
      <c r="M5" s="97"/>
      <c r="N5" s="85"/>
      <c r="O5" s="85"/>
    </row>
    <row r="6" spans="1:15" s="2" customFormat="1" ht="30" customHeight="1">
      <c r="A6" s="185"/>
      <c r="B6" s="189"/>
      <c r="C6" s="190"/>
      <c r="D6" s="194"/>
      <c r="E6" s="37"/>
      <c r="F6" s="183"/>
      <c r="G6" s="184"/>
      <c r="H6" s="184"/>
      <c r="I6" s="184"/>
      <c r="J6" s="184"/>
      <c r="K6" s="184"/>
      <c r="L6" s="184"/>
      <c r="M6" s="120" t="s">
        <v>91</v>
      </c>
      <c r="N6" s="85"/>
      <c r="O6" s="85"/>
    </row>
    <row r="7" spans="1:13" s="96" customFormat="1" ht="60.75" customHeight="1">
      <c r="A7" s="186"/>
      <c r="B7" s="191"/>
      <c r="C7" s="192"/>
      <c r="D7" s="195"/>
      <c r="E7" s="95"/>
      <c r="F7" s="202" t="s">
        <v>4</v>
      </c>
      <c r="G7" s="203"/>
      <c r="H7" s="204" t="s">
        <v>90</v>
      </c>
      <c r="I7" s="205"/>
      <c r="J7" s="205"/>
      <c r="K7" s="206"/>
      <c r="L7" s="99" t="s">
        <v>85</v>
      </c>
      <c r="M7" s="119" t="s">
        <v>130</v>
      </c>
    </row>
    <row r="8" spans="1:16" s="2" customFormat="1" ht="12.75" customHeight="1">
      <c r="A8" s="198" t="s">
        <v>9</v>
      </c>
      <c r="B8" s="68"/>
      <c r="C8" s="129"/>
      <c r="D8" s="67"/>
      <c r="E8" s="16"/>
      <c r="F8" s="207" t="s">
        <v>10</v>
      </c>
      <c r="G8" s="208"/>
      <c r="H8" s="196"/>
      <c r="I8" s="197"/>
      <c r="J8" s="58" t="s">
        <v>46</v>
      </c>
      <c r="K8" s="129"/>
      <c r="L8" s="133"/>
      <c r="M8" s="134"/>
      <c r="P8" s="15"/>
    </row>
    <row r="9" spans="1:16" s="2" customFormat="1" ht="12.75" customHeight="1">
      <c r="A9" s="199"/>
      <c r="B9" s="3" t="s">
        <v>14</v>
      </c>
      <c r="C9" s="90" t="s">
        <v>41</v>
      </c>
      <c r="D9" s="102" t="s">
        <v>42</v>
      </c>
      <c r="E9" s="16"/>
      <c r="F9" s="207"/>
      <c r="G9" s="208"/>
      <c r="H9" s="14" t="s">
        <v>16</v>
      </c>
      <c r="I9" s="9"/>
      <c r="J9" s="13"/>
      <c r="K9" s="104" t="s">
        <v>43</v>
      </c>
      <c r="L9" s="111" t="s">
        <v>80</v>
      </c>
      <c r="M9" s="111" t="s">
        <v>80</v>
      </c>
      <c r="P9" s="5"/>
    </row>
    <row r="10" spans="1:16" s="2" customFormat="1" ht="12.75" customHeight="1">
      <c r="A10" s="199"/>
      <c r="B10" s="6" t="s">
        <v>15</v>
      </c>
      <c r="C10" s="90" t="s">
        <v>41</v>
      </c>
      <c r="D10" s="63"/>
      <c r="E10" s="16"/>
      <c r="F10" s="207"/>
      <c r="G10" s="208"/>
      <c r="H10" s="14" t="s">
        <v>19</v>
      </c>
      <c r="I10" s="9"/>
      <c r="J10" s="12" t="s">
        <v>43</v>
      </c>
      <c r="K10" s="104"/>
      <c r="L10" s="137"/>
      <c r="M10" s="138"/>
      <c r="P10" s="5"/>
    </row>
    <row r="11" spans="1:16" s="2" customFormat="1" ht="12.75" customHeight="1">
      <c r="A11" s="199"/>
      <c r="B11" s="6" t="s">
        <v>15</v>
      </c>
      <c r="C11" s="90" t="s">
        <v>41</v>
      </c>
      <c r="D11" s="63"/>
      <c r="E11" s="16"/>
      <c r="F11" s="207"/>
      <c r="G11" s="208"/>
      <c r="H11" s="14" t="s">
        <v>20</v>
      </c>
      <c r="I11" s="9"/>
      <c r="J11" s="12" t="s">
        <v>43</v>
      </c>
      <c r="K11" s="104"/>
      <c r="L11" s="94"/>
      <c r="M11" s="138"/>
      <c r="P11" s="5"/>
    </row>
    <row r="12" spans="1:16" s="2" customFormat="1" ht="12.75" customHeight="1">
      <c r="A12" s="199"/>
      <c r="B12" s="6" t="s">
        <v>15</v>
      </c>
      <c r="C12" s="90" t="s">
        <v>41</v>
      </c>
      <c r="D12" s="63"/>
      <c r="E12" s="16"/>
      <c r="F12" s="207"/>
      <c r="G12" s="208"/>
      <c r="H12" s="14" t="s">
        <v>21</v>
      </c>
      <c r="I12" s="9"/>
      <c r="J12" s="12" t="s">
        <v>44</v>
      </c>
      <c r="K12" s="104"/>
      <c r="L12" s="94"/>
      <c r="M12" s="138"/>
      <c r="P12" s="5"/>
    </row>
    <row r="13" spans="1:16" s="2" customFormat="1" ht="12.75" customHeight="1">
      <c r="A13" s="199"/>
      <c r="B13" s="70"/>
      <c r="C13" s="130"/>
      <c r="D13" s="63"/>
      <c r="E13" s="16"/>
      <c r="F13" s="207"/>
      <c r="G13" s="208"/>
      <c r="H13" s="14" t="s">
        <v>22</v>
      </c>
      <c r="I13" s="9"/>
      <c r="J13" s="12" t="s">
        <v>44</v>
      </c>
      <c r="K13" s="104"/>
      <c r="L13" s="94"/>
      <c r="M13" s="136"/>
      <c r="P13" s="5"/>
    </row>
    <row r="14" spans="1:16" s="2" customFormat="1" ht="12.75" customHeight="1">
      <c r="A14" s="199"/>
      <c r="B14" s="70"/>
      <c r="C14" s="130"/>
      <c r="D14" s="63"/>
      <c r="E14" s="16"/>
      <c r="F14" s="207"/>
      <c r="G14" s="208"/>
      <c r="H14" s="14" t="s">
        <v>17</v>
      </c>
      <c r="I14" s="9"/>
      <c r="J14" s="13"/>
      <c r="K14" s="103" t="s">
        <v>44</v>
      </c>
      <c r="L14" s="94"/>
      <c r="M14" s="111" t="s">
        <v>53</v>
      </c>
      <c r="P14" s="5"/>
    </row>
    <row r="15" spans="1:16" s="2" customFormat="1" ht="12.75" customHeight="1">
      <c r="A15" s="199"/>
      <c r="B15" s="70"/>
      <c r="C15" s="130"/>
      <c r="D15" s="63"/>
      <c r="E15" s="16"/>
      <c r="F15" s="207"/>
      <c r="G15" s="208"/>
      <c r="H15" s="14" t="s">
        <v>94</v>
      </c>
      <c r="I15" s="9"/>
      <c r="J15" s="12" t="s">
        <v>44</v>
      </c>
      <c r="K15" s="104"/>
      <c r="L15" s="94"/>
      <c r="M15" s="136"/>
      <c r="P15" s="5"/>
    </row>
    <row r="16" spans="1:16" s="2" customFormat="1" ht="12.75" customHeight="1">
      <c r="A16" s="199"/>
      <c r="B16" s="69"/>
      <c r="C16" s="130"/>
      <c r="D16" s="72"/>
      <c r="E16" s="16"/>
      <c r="F16" s="207"/>
      <c r="G16" s="208"/>
      <c r="H16" s="14" t="s">
        <v>84</v>
      </c>
      <c r="I16" s="9"/>
      <c r="J16" s="12"/>
      <c r="K16" s="104"/>
      <c r="L16" s="94"/>
      <c r="M16" s="136"/>
      <c r="P16" s="5"/>
    </row>
    <row r="17" spans="1:16" s="2" customFormat="1" ht="12.75" customHeight="1">
      <c r="A17" s="199"/>
      <c r="B17" s="69"/>
      <c r="C17" s="130"/>
      <c r="D17" s="72"/>
      <c r="E17" s="16"/>
      <c r="F17" s="207"/>
      <c r="G17" s="208"/>
      <c r="H17" s="14"/>
      <c r="I17" s="5" t="s">
        <v>93</v>
      </c>
      <c r="J17" s="12" t="s">
        <v>44</v>
      </c>
      <c r="K17" s="104"/>
      <c r="L17" s="94"/>
      <c r="M17" s="136"/>
      <c r="P17" s="5"/>
    </row>
    <row r="18" spans="1:16" s="2" customFormat="1" ht="12.75" customHeight="1">
      <c r="A18" s="199"/>
      <c r="B18" s="70"/>
      <c r="C18" s="130"/>
      <c r="D18" s="86"/>
      <c r="E18" s="16"/>
      <c r="F18" s="207"/>
      <c r="G18" s="208"/>
      <c r="H18" s="180"/>
      <c r="I18" s="179"/>
      <c r="J18" s="58"/>
      <c r="K18" s="130"/>
      <c r="L18" s="94"/>
      <c r="M18" s="139" t="s">
        <v>105</v>
      </c>
      <c r="P18" s="5"/>
    </row>
    <row r="19" spans="1:16" s="2" customFormat="1" ht="12.75" customHeight="1">
      <c r="A19" s="200"/>
      <c r="B19" s="71"/>
      <c r="C19" s="131"/>
      <c r="D19" s="64"/>
      <c r="E19" s="16"/>
      <c r="F19" s="207"/>
      <c r="G19" s="208"/>
      <c r="H19" s="220"/>
      <c r="I19" s="178"/>
      <c r="J19" s="62"/>
      <c r="K19" s="131"/>
      <c r="L19" s="140"/>
      <c r="M19" s="141" t="s">
        <v>106</v>
      </c>
      <c r="P19" s="5"/>
    </row>
    <row r="20" spans="1:16" s="2" customFormat="1" ht="12.75" customHeight="1">
      <c r="A20" s="198" t="s">
        <v>8</v>
      </c>
      <c r="B20" s="70"/>
      <c r="C20" s="130"/>
      <c r="D20" s="67"/>
      <c r="E20" s="16"/>
      <c r="F20" s="221" t="s">
        <v>78</v>
      </c>
      <c r="G20" s="222"/>
      <c r="H20" s="196"/>
      <c r="I20" s="197"/>
      <c r="J20" s="58"/>
      <c r="K20" s="130"/>
      <c r="L20" s="142"/>
      <c r="M20" s="136"/>
      <c r="P20" s="5"/>
    </row>
    <row r="21" spans="1:16" s="2" customFormat="1" ht="12.75" customHeight="1">
      <c r="A21" s="199"/>
      <c r="B21" s="70" t="s">
        <v>116</v>
      </c>
      <c r="C21" s="90" t="s">
        <v>18</v>
      </c>
      <c r="D21" s="102" t="s">
        <v>80</v>
      </c>
      <c r="E21" s="16"/>
      <c r="F21" s="223"/>
      <c r="G21" s="222"/>
      <c r="H21" s="180" t="s">
        <v>81</v>
      </c>
      <c r="I21" s="179"/>
      <c r="J21" s="58"/>
      <c r="K21" s="90" t="s">
        <v>41</v>
      </c>
      <c r="L21" s="105" t="s">
        <v>42</v>
      </c>
      <c r="M21" s="101" t="s">
        <v>80</v>
      </c>
      <c r="O21" s="15"/>
      <c r="P21" s="5"/>
    </row>
    <row r="22" spans="1:16" s="2" customFormat="1" ht="12.75" customHeight="1">
      <c r="A22" s="199"/>
      <c r="B22" s="69"/>
      <c r="C22" s="130"/>
      <c r="D22" s="63"/>
      <c r="E22" s="16"/>
      <c r="F22" s="223"/>
      <c r="G22" s="222"/>
      <c r="H22" s="53" t="s">
        <v>82</v>
      </c>
      <c r="I22" s="54"/>
      <c r="J22" s="58"/>
      <c r="K22" s="90" t="s">
        <v>41</v>
      </c>
      <c r="L22" s="88"/>
      <c r="M22" s="101" t="s">
        <v>80</v>
      </c>
      <c r="P22" s="5"/>
    </row>
    <row r="23" spans="1:16" s="2" customFormat="1" ht="12.75" customHeight="1">
      <c r="A23" s="199"/>
      <c r="B23" s="69"/>
      <c r="C23" s="130"/>
      <c r="D23" s="63"/>
      <c r="E23" s="16"/>
      <c r="F23" s="223"/>
      <c r="G23" s="222"/>
      <c r="H23" s="180"/>
      <c r="I23" s="179"/>
      <c r="J23" s="58"/>
      <c r="K23" s="130"/>
      <c r="L23" s="94"/>
      <c r="M23" s="136"/>
      <c r="P23" s="5"/>
    </row>
    <row r="24" spans="1:16" s="2" customFormat="1" ht="12.75" customHeight="1">
      <c r="A24" s="199"/>
      <c r="B24" s="69"/>
      <c r="C24" s="130"/>
      <c r="D24" s="63"/>
      <c r="E24" s="16"/>
      <c r="F24" s="223"/>
      <c r="G24" s="222"/>
      <c r="H24" s="180"/>
      <c r="I24" s="179"/>
      <c r="J24" s="58"/>
      <c r="K24" s="130"/>
      <c r="L24" s="94"/>
      <c r="M24" s="136"/>
      <c r="P24" s="5"/>
    </row>
    <row r="25" spans="1:16" s="2" customFormat="1" ht="12.75" customHeight="1">
      <c r="A25" s="199"/>
      <c r="B25" s="69"/>
      <c r="C25" s="130"/>
      <c r="D25" s="63"/>
      <c r="E25" s="16"/>
      <c r="F25" s="223"/>
      <c r="G25" s="222"/>
      <c r="H25" s="180"/>
      <c r="I25" s="179"/>
      <c r="J25" s="58"/>
      <c r="K25" s="130"/>
      <c r="L25" s="94"/>
      <c r="M25" s="136"/>
      <c r="P25" s="5"/>
    </row>
    <row r="26" spans="1:16" s="2" customFormat="1" ht="12.75" customHeight="1">
      <c r="A26" s="199"/>
      <c r="B26" s="69"/>
      <c r="C26" s="130"/>
      <c r="D26" s="63"/>
      <c r="E26" s="16"/>
      <c r="F26" s="223"/>
      <c r="G26" s="222"/>
      <c r="H26" s="180"/>
      <c r="I26" s="179"/>
      <c r="J26" s="58"/>
      <c r="K26" s="130"/>
      <c r="L26" s="94"/>
      <c r="M26" s="136"/>
      <c r="P26" s="5"/>
    </row>
    <row r="27" spans="1:16" s="2" customFormat="1" ht="12.75" customHeight="1">
      <c r="A27" s="199"/>
      <c r="B27" s="69"/>
      <c r="C27" s="130"/>
      <c r="D27" s="63"/>
      <c r="E27" s="16"/>
      <c r="F27" s="223"/>
      <c r="G27" s="222"/>
      <c r="H27" s="180"/>
      <c r="I27" s="179"/>
      <c r="J27" s="58"/>
      <c r="K27" s="130"/>
      <c r="L27" s="94"/>
      <c r="M27" s="139" t="s">
        <v>105</v>
      </c>
      <c r="P27" s="5"/>
    </row>
    <row r="28" spans="1:16" s="2" customFormat="1" ht="12.75" customHeight="1">
      <c r="A28" s="199"/>
      <c r="B28" s="69"/>
      <c r="C28" s="130"/>
      <c r="D28" s="63"/>
      <c r="E28" s="16"/>
      <c r="F28" s="223"/>
      <c r="G28" s="222"/>
      <c r="H28" s="220"/>
      <c r="I28" s="178"/>
      <c r="J28" s="62"/>
      <c r="K28" s="131"/>
      <c r="L28" s="140"/>
      <c r="M28" s="141" t="s">
        <v>107</v>
      </c>
      <c r="P28" s="5"/>
    </row>
    <row r="29" spans="1:16" s="2" customFormat="1" ht="12.75" customHeight="1">
      <c r="A29" s="200"/>
      <c r="B29" s="71"/>
      <c r="C29" s="131"/>
      <c r="D29" s="64"/>
      <c r="E29" s="16"/>
      <c r="F29" s="207" t="s">
        <v>40</v>
      </c>
      <c r="G29" s="208"/>
      <c r="H29" s="106" t="s">
        <v>108</v>
      </c>
      <c r="I29" s="49"/>
      <c r="J29" s="58"/>
      <c r="K29" s="90" t="s">
        <v>41</v>
      </c>
      <c r="L29" s="105" t="s">
        <v>42</v>
      </c>
      <c r="M29" s="101" t="s">
        <v>42</v>
      </c>
      <c r="P29" s="5"/>
    </row>
    <row r="30" spans="1:16" s="2" customFormat="1" ht="12.75" customHeight="1">
      <c r="A30" s="198" t="s">
        <v>11</v>
      </c>
      <c r="B30" s="69"/>
      <c r="C30" s="130"/>
      <c r="D30" s="67"/>
      <c r="E30" s="16"/>
      <c r="F30" s="207"/>
      <c r="G30" s="208"/>
      <c r="H30" s="106" t="s">
        <v>109</v>
      </c>
      <c r="I30" s="49"/>
      <c r="J30" s="58" t="s">
        <v>43</v>
      </c>
      <c r="K30" s="90"/>
      <c r="L30" s="88"/>
      <c r="M30" s="101"/>
      <c r="P30" s="5"/>
    </row>
    <row r="31" spans="1:16" s="2" customFormat="1" ht="12.75" customHeight="1">
      <c r="A31" s="199"/>
      <c r="B31" s="69" t="s">
        <v>117</v>
      </c>
      <c r="C31" s="90" t="s">
        <v>18</v>
      </c>
      <c r="D31" s="102" t="s">
        <v>80</v>
      </c>
      <c r="E31" s="16"/>
      <c r="F31" s="207"/>
      <c r="G31" s="208"/>
      <c r="H31" s="106" t="s">
        <v>23</v>
      </c>
      <c r="I31" s="49"/>
      <c r="J31" s="58" t="s">
        <v>43</v>
      </c>
      <c r="K31" s="90"/>
      <c r="L31" s="88"/>
      <c r="M31" s="101"/>
      <c r="O31" s="15"/>
      <c r="P31" s="5"/>
    </row>
    <row r="32" spans="1:16" s="2" customFormat="1" ht="12.75" customHeight="1">
      <c r="A32" s="199"/>
      <c r="B32" s="69" t="s">
        <v>118</v>
      </c>
      <c r="C32" s="90" t="s">
        <v>18</v>
      </c>
      <c r="D32" s="63"/>
      <c r="E32" s="16"/>
      <c r="F32" s="207"/>
      <c r="G32" s="208"/>
      <c r="H32" s="106" t="s">
        <v>24</v>
      </c>
      <c r="I32" s="49"/>
      <c r="J32" s="58"/>
      <c r="K32" s="90" t="s">
        <v>43</v>
      </c>
      <c r="L32" s="88"/>
      <c r="M32" s="101" t="s">
        <v>80</v>
      </c>
      <c r="P32" s="5"/>
    </row>
    <row r="33" spans="1:16" s="2" customFormat="1" ht="12.75" customHeight="1">
      <c r="A33" s="199"/>
      <c r="B33" s="69" t="s">
        <v>119</v>
      </c>
      <c r="C33" s="90" t="s">
        <v>18</v>
      </c>
      <c r="D33" s="63"/>
      <c r="E33" s="16"/>
      <c r="F33" s="207"/>
      <c r="G33" s="208"/>
      <c r="H33" s="106" t="s">
        <v>95</v>
      </c>
      <c r="I33" s="49"/>
      <c r="J33" s="58" t="s">
        <v>96</v>
      </c>
      <c r="K33" s="90"/>
      <c r="L33" s="88"/>
      <c r="M33" s="101"/>
      <c r="P33" s="5"/>
    </row>
    <row r="34" spans="1:16" s="2" customFormat="1" ht="12.75" customHeight="1">
      <c r="A34" s="199"/>
      <c r="B34" s="69"/>
      <c r="C34" s="130"/>
      <c r="D34" s="63"/>
      <c r="E34" s="16"/>
      <c r="F34" s="207"/>
      <c r="G34" s="208"/>
      <c r="H34" s="106" t="s">
        <v>28</v>
      </c>
      <c r="I34" s="49"/>
      <c r="J34" s="58"/>
      <c r="K34" s="90" t="s">
        <v>43</v>
      </c>
      <c r="L34" s="88"/>
      <c r="M34" s="101" t="s">
        <v>80</v>
      </c>
      <c r="P34" s="5"/>
    </row>
    <row r="35" spans="1:16" s="2" customFormat="1" ht="12.75" customHeight="1">
      <c r="A35" s="199"/>
      <c r="B35" s="69"/>
      <c r="C35" s="130"/>
      <c r="D35" s="63"/>
      <c r="E35" s="16"/>
      <c r="F35" s="207"/>
      <c r="G35" s="208"/>
      <c r="H35" s="106" t="s">
        <v>97</v>
      </c>
      <c r="I35" s="49"/>
      <c r="J35" s="58" t="s">
        <v>96</v>
      </c>
      <c r="K35" s="90"/>
      <c r="L35" s="88"/>
      <c r="M35" s="101"/>
      <c r="P35" s="5"/>
    </row>
    <row r="36" spans="1:16" s="2" customFormat="1" ht="12.75" customHeight="1">
      <c r="A36" s="199"/>
      <c r="B36" s="69"/>
      <c r="C36" s="130"/>
      <c r="D36" s="63"/>
      <c r="E36" s="16"/>
      <c r="F36" s="207"/>
      <c r="G36" s="208"/>
      <c r="H36" s="106" t="s">
        <v>25</v>
      </c>
      <c r="I36" s="49"/>
      <c r="J36" s="58"/>
      <c r="K36" s="90" t="s">
        <v>41</v>
      </c>
      <c r="L36" s="88"/>
      <c r="M36" s="101" t="s">
        <v>42</v>
      </c>
      <c r="P36" s="5"/>
    </row>
    <row r="37" spans="1:16" s="2" customFormat="1" ht="12.75" customHeight="1">
      <c r="A37" s="199"/>
      <c r="B37" s="69"/>
      <c r="C37" s="130"/>
      <c r="D37" s="63"/>
      <c r="E37" s="16"/>
      <c r="F37" s="207"/>
      <c r="G37" s="208"/>
      <c r="H37" s="106" t="s">
        <v>98</v>
      </c>
      <c r="I37" s="49"/>
      <c r="J37" s="58" t="s">
        <v>18</v>
      </c>
      <c r="K37" s="90"/>
      <c r="L37" s="88"/>
      <c r="M37" s="101"/>
      <c r="P37" s="5"/>
    </row>
    <row r="38" spans="1:16" s="2" customFormat="1" ht="12.75" customHeight="1">
      <c r="A38" s="199"/>
      <c r="B38" s="69"/>
      <c r="C38" s="130"/>
      <c r="D38" s="63"/>
      <c r="E38" s="16"/>
      <c r="F38" s="207"/>
      <c r="G38" s="208"/>
      <c r="H38" s="112" t="s">
        <v>99</v>
      </c>
      <c r="I38" s="49"/>
      <c r="J38" s="58" t="s">
        <v>18</v>
      </c>
      <c r="K38" s="90"/>
      <c r="L38" s="88"/>
      <c r="M38" s="101"/>
      <c r="P38" s="5"/>
    </row>
    <row r="39" spans="1:16" s="2" customFormat="1" ht="12.75" customHeight="1">
      <c r="A39" s="199"/>
      <c r="B39" s="69"/>
      <c r="C39" s="130"/>
      <c r="D39" s="63"/>
      <c r="E39" s="16"/>
      <c r="F39" s="207"/>
      <c r="G39" s="208"/>
      <c r="H39" s="106" t="s">
        <v>26</v>
      </c>
      <c r="I39" s="49"/>
      <c r="J39" s="58" t="s">
        <v>58</v>
      </c>
      <c r="K39" s="90"/>
      <c r="L39" s="88"/>
      <c r="M39" s="101"/>
      <c r="P39" s="5"/>
    </row>
    <row r="40" spans="1:16" s="2" customFormat="1" ht="12.75" customHeight="1">
      <c r="A40" s="199"/>
      <c r="B40" s="69"/>
      <c r="C40" s="130"/>
      <c r="D40" s="63"/>
      <c r="E40" s="16"/>
      <c r="F40" s="207"/>
      <c r="G40" s="208"/>
      <c r="H40" s="106" t="s">
        <v>27</v>
      </c>
      <c r="I40" s="49"/>
      <c r="J40" s="58"/>
      <c r="K40" s="90" t="s">
        <v>41</v>
      </c>
      <c r="L40" s="88"/>
      <c r="M40" s="101" t="s">
        <v>42</v>
      </c>
      <c r="P40" s="5"/>
    </row>
    <row r="41" spans="1:16" s="2" customFormat="1" ht="12.75" customHeight="1">
      <c r="A41" s="199"/>
      <c r="B41" s="69"/>
      <c r="C41" s="130"/>
      <c r="D41" s="63"/>
      <c r="E41" s="16"/>
      <c r="F41" s="207"/>
      <c r="G41" s="208"/>
      <c r="H41" s="106" t="s">
        <v>29</v>
      </c>
      <c r="I41" s="49"/>
      <c r="J41" s="58" t="s">
        <v>18</v>
      </c>
      <c r="K41" s="90"/>
      <c r="L41" s="88"/>
      <c r="M41" s="101"/>
      <c r="P41" s="5"/>
    </row>
    <row r="42" spans="1:16" s="2" customFormat="1" ht="12.75" customHeight="1">
      <c r="A42" s="199"/>
      <c r="B42" s="69"/>
      <c r="C42" s="130"/>
      <c r="D42" s="63"/>
      <c r="E42" s="16"/>
      <c r="F42" s="207"/>
      <c r="G42" s="208"/>
      <c r="H42" s="106" t="s">
        <v>30</v>
      </c>
      <c r="I42" s="49"/>
      <c r="J42" s="58" t="s">
        <v>18</v>
      </c>
      <c r="K42" s="90"/>
      <c r="L42" s="88"/>
      <c r="M42" s="101"/>
      <c r="P42" s="5"/>
    </row>
    <row r="43" spans="1:16" s="2" customFormat="1" ht="12.75" customHeight="1">
      <c r="A43" s="199"/>
      <c r="B43" s="69"/>
      <c r="C43" s="130"/>
      <c r="D43" s="63"/>
      <c r="E43" s="16"/>
      <c r="F43" s="207"/>
      <c r="G43" s="208"/>
      <c r="H43" s="106" t="s">
        <v>31</v>
      </c>
      <c r="I43" s="49"/>
      <c r="J43" s="58"/>
      <c r="K43" s="90" t="s">
        <v>43</v>
      </c>
      <c r="L43" s="88"/>
      <c r="M43" s="101" t="s">
        <v>80</v>
      </c>
      <c r="P43" s="8"/>
    </row>
    <row r="44" spans="1:15" s="2" customFormat="1" ht="12.75" customHeight="1">
      <c r="A44" s="200"/>
      <c r="B44" s="71"/>
      <c r="C44" s="131"/>
      <c r="D44" s="64"/>
      <c r="E44" s="16"/>
      <c r="F44" s="207"/>
      <c r="G44" s="208"/>
      <c r="H44" s="106" t="s">
        <v>32</v>
      </c>
      <c r="I44" s="49"/>
      <c r="J44" s="58" t="s">
        <v>43</v>
      </c>
      <c r="K44" s="90"/>
      <c r="L44" s="88"/>
      <c r="M44" s="101"/>
      <c r="O44" s="5"/>
    </row>
    <row r="45" spans="1:15" s="2" customFormat="1" ht="12.75" customHeight="1">
      <c r="A45" s="198" t="s">
        <v>12</v>
      </c>
      <c r="B45" s="69"/>
      <c r="C45" s="130"/>
      <c r="D45" s="67"/>
      <c r="E45" s="16"/>
      <c r="F45" s="207"/>
      <c r="G45" s="208"/>
      <c r="H45" s="106" t="s">
        <v>83</v>
      </c>
      <c r="I45" s="49"/>
      <c r="J45" s="58" t="s">
        <v>18</v>
      </c>
      <c r="K45" s="90"/>
      <c r="L45" s="88"/>
      <c r="M45" s="101"/>
      <c r="O45" s="5"/>
    </row>
    <row r="46" spans="1:15" s="2" customFormat="1" ht="12.75" customHeight="1">
      <c r="A46" s="199"/>
      <c r="B46" s="69" t="s">
        <v>120</v>
      </c>
      <c r="C46" s="90"/>
      <c r="D46" s="102" t="s">
        <v>80</v>
      </c>
      <c r="E46" s="16"/>
      <c r="F46" s="207"/>
      <c r="G46" s="208"/>
      <c r="H46" s="106" t="s">
        <v>33</v>
      </c>
      <c r="I46" s="49"/>
      <c r="J46" s="58" t="s">
        <v>18</v>
      </c>
      <c r="K46" s="90"/>
      <c r="L46" s="88"/>
      <c r="M46" s="101"/>
      <c r="O46" s="5"/>
    </row>
    <row r="47" spans="1:15" s="2" customFormat="1" ht="12.75" customHeight="1">
      <c r="A47" s="199"/>
      <c r="B47" s="69"/>
      <c r="C47" s="130"/>
      <c r="D47" s="87"/>
      <c r="E47" s="16"/>
      <c r="F47" s="207"/>
      <c r="G47" s="208"/>
      <c r="H47" s="106" t="s">
        <v>34</v>
      </c>
      <c r="I47" s="49"/>
      <c r="J47" s="58"/>
      <c r="K47" s="90" t="s">
        <v>43</v>
      </c>
      <c r="L47" s="88"/>
      <c r="M47" s="101" t="s">
        <v>80</v>
      </c>
      <c r="O47" s="5"/>
    </row>
    <row r="48" spans="1:15" s="2" customFormat="1" ht="12.75" customHeight="1">
      <c r="A48" s="199"/>
      <c r="B48" s="69"/>
      <c r="C48" s="130"/>
      <c r="D48" s="87"/>
      <c r="E48" s="16"/>
      <c r="F48" s="207"/>
      <c r="G48" s="208"/>
      <c r="H48" s="106" t="s">
        <v>100</v>
      </c>
      <c r="I48" s="49"/>
      <c r="J48" s="58"/>
      <c r="K48" s="90"/>
      <c r="L48" s="88"/>
      <c r="M48" s="101"/>
      <c r="O48" s="5"/>
    </row>
    <row r="49" spans="1:15" s="2" customFormat="1" ht="12.75" customHeight="1">
      <c r="A49" s="199"/>
      <c r="B49" s="69"/>
      <c r="C49" s="130"/>
      <c r="D49" s="63"/>
      <c r="E49" s="16"/>
      <c r="F49" s="207"/>
      <c r="G49" s="208"/>
      <c r="H49" s="106" t="s">
        <v>101</v>
      </c>
      <c r="I49" s="49"/>
      <c r="J49" s="58"/>
      <c r="K49" s="90"/>
      <c r="L49" s="88"/>
      <c r="M49" s="101"/>
      <c r="O49" s="5"/>
    </row>
    <row r="50" spans="1:15" s="2" customFormat="1" ht="12.75" customHeight="1">
      <c r="A50" s="199"/>
      <c r="B50" s="69"/>
      <c r="C50" s="130"/>
      <c r="D50" s="63"/>
      <c r="E50" s="16"/>
      <c r="F50" s="207"/>
      <c r="G50" s="208"/>
      <c r="H50" s="106" t="s">
        <v>110</v>
      </c>
      <c r="I50" s="49"/>
      <c r="J50" s="58"/>
      <c r="K50" s="90" t="s">
        <v>43</v>
      </c>
      <c r="L50" s="88"/>
      <c r="M50" s="101" t="s">
        <v>80</v>
      </c>
      <c r="O50" s="5"/>
    </row>
    <row r="51" spans="1:15" s="2" customFormat="1" ht="12.75" customHeight="1">
      <c r="A51" s="199"/>
      <c r="B51" s="69"/>
      <c r="C51" s="130"/>
      <c r="D51" s="63"/>
      <c r="E51" s="16"/>
      <c r="F51" s="207"/>
      <c r="G51" s="208"/>
      <c r="H51" s="106" t="s">
        <v>112</v>
      </c>
      <c r="I51" s="49"/>
      <c r="J51" s="58" t="s">
        <v>43</v>
      </c>
      <c r="K51" s="90"/>
      <c r="L51" s="88"/>
      <c r="M51" s="101"/>
      <c r="O51" s="5"/>
    </row>
    <row r="52" spans="1:15" s="2" customFormat="1" ht="12.75" customHeight="1">
      <c r="A52" s="199"/>
      <c r="B52" s="69"/>
      <c r="C52" s="130"/>
      <c r="D52" s="63"/>
      <c r="E52" s="16"/>
      <c r="F52" s="207"/>
      <c r="G52" s="208"/>
      <c r="H52" s="106" t="s">
        <v>113</v>
      </c>
      <c r="I52" s="49"/>
      <c r="J52" s="58" t="s">
        <v>43</v>
      </c>
      <c r="K52" s="90"/>
      <c r="L52" s="88"/>
      <c r="M52" s="101"/>
      <c r="O52" s="5"/>
    </row>
    <row r="53" spans="1:15" s="2" customFormat="1" ht="12.75" customHeight="1">
      <c r="A53" s="199"/>
      <c r="B53" s="69"/>
      <c r="C53" s="130"/>
      <c r="D53" s="63"/>
      <c r="E53" s="16"/>
      <c r="F53" s="207"/>
      <c r="G53" s="208"/>
      <c r="H53" s="106" t="s">
        <v>39</v>
      </c>
      <c r="I53" s="49"/>
      <c r="J53" s="58"/>
      <c r="K53" s="90" t="s">
        <v>43</v>
      </c>
      <c r="L53" s="88"/>
      <c r="M53" s="101" t="s">
        <v>80</v>
      </c>
      <c r="O53" s="5"/>
    </row>
    <row r="54" spans="1:15" s="2" customFormat="1" ht="12.75" customHeight="1">
      <c r="A54" s="199"/>
      <c r="B54" s="69"/>
      <c r="C54" s="130"/>
      <c r="D54" s="63"/>
      <c r="E54" s="16"/>
      <c r="F54" s="207"/>
      <c r="G54" s="208"/>
      <c r="H54" s="106" t="s">
        <v>35</v>
      </c>
      <c r="I54" s="49"/>
      <c r="J54" s="58" t="s">
        <v>43</v>
      </c>
      <c r="K54" s="90"/>
      <c r="L54" s="88"/>
      <c r="M54" s="101"/>
      <c r="O54" s="5"/>
    </row>
    <row r="55" spans="1:15" s="2" customFormat="1" ht="12.75" customHeight="1">
      <c r="A55" s="199"/>
      <c r="B55" s="69"/>
      <c r="C55" s="130"/>
      <c r="D55" s="63"/>
      <c r="E55" s="16"/>
      <c r="F55" s="207"/>
      <c r="G55" s="208"/>
      <c r="H55" s="106" t="s">
        <v>111</v>
      </c>
      <c r="I55" s="49"/>
      <c r="J55" s="58" t="s">
        <v>58</v>
      </c>
      <c r="K55" s="90"/>
      <c r="L55" s="88"/>
      <c r="M55" s="101"/>
      <c r="O55" s="5"/>
    </row>
    <row r="56" spans="1:15" s="2" customFormat="1" ht="12.75" customHeight="1">
      <c r="A56" s="199"/>
      <c r="B56" s="69"/>
      <c r="C56" s="130"/>
      <c r="D56" s="63"/>
      <c r="E56" s="16"/>
      <c r="F56" s="207"/>
      <c r="G56" s="208"/>
      <c r="H56" s="106" t="s">
        <v>36</v>
      </c>
      <c r="I56" s="49"/>
      <c r="J56" s="58" t="s">
        <v>58</v>
      </c>
      <c r="K56" s="130"/>
      <c r="L56" s="94"/>
      <c r="M56" s="139" t="s">
        <v>105</v>
      </c>
      <c r="O56" s="5"/>
    </row>
    <row r="57" spans="1:15" s="2" customFormat="1" ht="12.75" customHeight="1">
      <c r="A57" s="199"/>
      <c r="B57" s="69"/>
      <c r="C57" s="130"/>
      <c r="D57" s="63"/>
      <c r="E57" s="16"/>
      <c r="F57" s="207"/>
      <c r="G57" s="208"/>
      <c r="H57" s="220"/>
      <c r="I57" s="178"/>
      <c r="J57" s="58"/>
      <c r="K57" s="130"/>
      <c r="L57" s="94"/>
      <c r="M57" s="141" t="s">
        <v>107</v>
      </c>
      <c r="O57" s="5"/>
    </row>
    <row r="58" spans="1:15" s="2" customFormat="1" ht="12.75" customHeight="1">
      <c r="A58" s="200"/>
      <c r="B58" s="71"/>
      <c r="C58" s="131"/>
      <c r="D58" s="64"/>
      <c r="E58" s="16"/>
      <c r="F58" s="207"/>
      <c r="G58" s="208"/>
      <c r="H58" s="197" t="s">
        <v>67</v>
      </c>
      <c r="I58" s="197"/>
      <c r="J58" s="65"/>
      <c r="K58" s="89"/>
      <c r="L58" s="143"/>
      <c r="M58" s="134"/>
      <c r="O58" s="5"/>
    </row>
    <row r="59" spans="1:15" s="2" customFormat="1" ht="12.75" customHeight="1">
      <c r="A59" s="187" t="s">
        <v>5</v>
      </c>
      <c r="B59" s="248"/>
      <c r="C59" s="249"/>
      <c r="D59" s="262" t="s">
        <v>42</v>
      </c>
      <c r="E59" s="16"/>
      <c r="F59" s="207"/>
      <c r="G59" s="208"/>
      <c r="H59" s="179"/>
      <c r="I59" s="179"/>
      <c r="J59" s="58"/>
      <c r="K59" s="90" t="s">
        <v>18</v>
      </c>
      <c r="L59" s="164" t="s">
        <v>106</v>
      </c>
      <c r="M59" s="136" t="s">
        <v>106</v>
      </c>
      <c r="O59" s="5"/>
    </row>
    <row r="60" spans="1:15" s="2" customFormat="1" ht="12.75" customHeight="1">
      <c r="A60" s="256"/>
      <c r="B60" s="257"/>
      <c r="C60" s="258"/>
      <c r="D60" s="263"/>
      <c r="E60" s="16"/>
      <c r="F60" s="207"/>
      <c r="G60" s="208"/>
      <c r="H60" s="179"/>
      <c r="I60" s="179"/>
      <c r="J60" s="58" t="s">
        <v>18</v>
      </c>
      <c r="K60" s="90"/>
      <c r="L60" s="137"/>
      <c r="M60" s="136"/>
      <c r="O60" s="5"/>
    </row>
    <row r="61" spans="1:15" s="2" customFormat="1" ht="12.75" customHeight="1">
      <c r="A61" s="259"/>
      <c r="B61" s="260"/>
      <c r="C61" s="261"/>
      <c r="D61" s="264"/>
      <c r="E61" s="16"/>
      <c r="F61" s="207"/>
      <c r="G61" s="208"/>
      <c r="H61" s="178"/>
      <c r="I61" s="178"/>
      <c r="J61" s="66" t="s">
        <v>58</v>
      </c>
      <c r="K61" s="91"/>
      <c r="L61" s="144"/>
      <c r="M61" s="145"/>
      <c r="O61" s="5"/>
    </row>
    <row r="62" spans="1:15" s="2" customFormat="1" ht="12.75" customHeight="1">
      <c r="A62" s="181" t="s">
        <v>6</v>
      </c>
      <c r="B62" s="182"/>
      <c r="C62" s="233"/>
      <c r="D62" s="67"/>
      <c r="E62" s="16"/>
      <c r="F62" s="207"/>
      <c r="G62" s="208"/>
      <c r="H62" s="197" t="s">
        <v>69</v>
      </c>
      <c r="I62" s="197"/>
      <c r="J62" s="65"/>
      <c r="K62" s="89"/>
      <c r="L62" s="143"/>
      <c r="M62" s="134"/>
      <c r="O62" s="5"/>
    </row>
    <row r="63" spans="1:15" s="2" customFormat="1" ht="12.75" customHeight="1">
      <c r="A63" s="250"/>
      <c r="B63" s="251"/>
      <c r="C63" s="252"/>
      <c r="D63" s="102" t="s">
        <v>80</v>
      </c>
      <c r="E63" s="16"/>
      <c r="F63" s="207"/>
      <c r="G63" s="208"/>
      <c r="H63" s="179"/>
      <c r="I63" s="179"/>
      <c r="J63" s="58"/>
      <c r="K63" s="90" t="s">
        <v>18</v>
      </c>
      <c r="L63" s="164" t="s">
        <v>80</v>
      </c>
      <c r="M63" s="136" t="s">
        <v>106</v>
      </c>
      <c r="O63" s="5"/>
    </row>
    <row r="64" spans="1:15" s="2" customFormat="1" ht="12.75" customHeight="1">
      <c r="A64" s="253"/>
      <c r="B64" s="254"/>
      <c r="C64" s="255"/>
      <c r="D64" s="64"/>
      <c r="E64" s="16"/>
      <c r="F64" s="207"/>
      <c r="G64" s="208"/>
      <c r="H64" s="179"/>
      <c r="I64" s="179"/>
      <c r="J64" s="58" t="s">
        <v>18</v>
      </c>
      <c r="K64" s="90"/>
      <c r="L64" s="137"/>
      <c r="M64" s="136"/>
      <c r="O64" s="5"/>
    </row>
    <row r="65" spans="1:15" s="2" customFormat="1" ht="12.75" customHeight="1">
      <c r="A65" s="187" t="s">
        <v>54</v>
      </c>
      <c r="B65" s="248"/>
      <c r="C65" s="249"/>
      <c r="D65" s="122"/>
      <c r="E65" s="16"/>
      <c r="F65" s="207"/>
      <c r="G65" s="208"/>
      <c r="H65" s="178"/>
      <c r="I65" s="178"/>
      <c r="J65" s="66" t="s">
        <v>58</v>
      </c>
      <c r="K65" s="91"/>
      <c r="L65" s="144"/>
      <c r="M65" s="145"/>
      <c r="O65" s="5"/>
    </row>
    <row r="66" spans="1:15" s="2" customFormat="1" ht="12.75" customHeight="1">
      <c r="A66" s="256"/>
      <c r="B66" s="257"/>
      <c r="C66" s="258"/>
      <c r="D66" s="121" t="str">
        <f>L77</f>
        <v>**,***</v>
      </c>
      <c r="E66" s="16"/>
      <c r="F66" s="242" t="s">
        <v>136</v>
      </c>
      <c r="G66" s="243"/>
      <c r="H66" s="243"/>
      <c r="I66" s="243"/>
      <c r="J66" s="243"/>
      <c r="K66" s="244"/>
      <c r="L66" s="229" t="s">
        <v>42</v>
      </c>
      <c r="M66" s="146" t="s">
        <v>142</v>
      </c>
      <c r="O66" s="5"/>
    </row>
    <row r="67" spans="1:14" s="2" customFormat="1" ht="15" customHeight="1">
      <c r="A67" s="259"/>
      <c r="B67" s="260"/>
      <c r="C67" s="261"/>
      <c r="D67" s="123"/>
      <c r="E67" s="16"/>
      <c r="F67" s="245"/>
      <c r="G67" s="246"/>
      <c r="H67" s="246"/>
      <c r="I67" s="246"/>
      <c r="J67" s="246"/>
      <c r="K67" s="247"/>
      <c r="L67" s="230"/>
      <c r="M67" s="165" t="s">
        <v>107</v>
      </c>
      <c r="N67" s="5"/>
    </row>
    <row r="68" spans="1:13" s="2" customFormat="1" ht="12.75" customHeight="1">
      <c r="A68" s="125"/>
      <c r="B68" s="126"/>
      <c r="C68" s="127"/>
      <c r="D68" s="128"/>
      <c r="E68" s="16"/>
      <c r="F68" s="187" t="s">
        <v>74</v>
      </c>
      <c r="G68" s="248"/>
      <c r="H68" s="248"/>
      <c r="I68" s="248"/>
      <c r="J68" s="248"/>
      <c r="K68" s="249"/>
      <c r="L68" s="231"/>
      <c r="M68" s="146" t="s">
        <v>143</v>
      </c>
    </row>
    <row r="69" spans="1:13" s="2" customFormat="1" ht="15" customHeight="1">
      <c r="A69" s="278" t="s">
        <v>62</v>
      </c>
      <c r="B69" s="279"/>
      <c r="C69" s="280"/>
      <c r="D69" s="287" t="s">
        <v>42</v>
      </c>
      <c r="E69" s="16"/>
      <c r="F69" s="239" t="s">
        <v>75</v>
      </c>
      <c r="G69" s="240"/>
      <c r="H69" s="240"/>
      <c r="I69" s="240"/>
      <c r="J69" s="240"/>
      <c r="K69" s="241"/>
      <c r="L69" s="232"/>
      <c r="M69" s="165" t="s">
        <v>106</v>
      </c>
    </row>
    <row r="70" spans="1:14" s="2" customFormat="1" ht="12.75" customHeight="1">
      <c r="A70" s="281"/>
      <c r="B70" s="282"/>
      <c r="C70" s="283"/>
      <c r="D70" s="288"/>
      <c r="E70" s="16"/>
      <c r="F70" s="181" t="s">
        <v>135</v>
      </c>
      <c r="G70" s="182"/>
      <c r="H70" s="182"/>
      <c r="I70" s="182"/>
      <c r="J70" s="182"/>
      <c r="K70" s="233"/>
      <c r="L70" s="231"/>
      <c r="M70" s="146" t="s">
        <v>144</v>
      </c>
      <c r="N70" s="4"/>
    </row>
    <row r="71" spans="1:15" s="2" customFormat="1" ht="15" customHeight="1">
      <c r="A71" s="284"/>
      <c r="B71" s="285"/>
      <c r="C71" s="286"/>
      <c r="D71" s="289"/>
      <c r="E71" s="16"/>
      <c r="F71" s="236" t="s">
        <v>76</v>
      </c>
      <c r="G71" s="237"/>
      <c r="H71" s="237"/>
      <c r="I71" s="237"/>
      <c r="J71" s="237"/>
      <c r="K71" s="238"/>
      <c r="L71" s="232"/>
      <c r="M71" s="165" t="s">
        <v>107</v>
      </c>
      <c r="O71" s="9"/>
    </row>
    <row r="72" spans="1:13" s="2" customFormat="1" ht="12.75" customHeight="1">
      <c r="A72" s="290" t="s">
        <v>66</v>
      </c>
      <c r="B72" s="291"/>
      <c r="C72" s="292"/>
      <c r="D72" s="296" t="s">
        <v>80</v>
      </c>
      <c r="E72" s="16"/>
      <c r="F72" s="174" t="s">
        <v>92</v>
      </c>
      <c r="G72" s="175"/>
      <c r="H72" s="218" t="s">
        <v>45</v>
      </c>
      <c r="I72" s="219"/>
      <c r="J72" s="107"/>
      <c r="K72" s="92" t="s">
        <v>44</v>
      </c>
      <c r="L72" s="148"/>
      <c r="M72" s="226"/>
    </row>
    <row r="73" spans="1:13" s="2" customFormat="1" ht="12.75" customHeight="1">
      <c r="A73" s="293"/>
      <c r="B73" s="294"/>
      <c r="C73" s="295"/>
      <c r="D73" s="289"/>
      <c r="E73" s="16"/>
      <c r="F73" s="174"/>
      <c r="G73" s="175"/>
      <c r="H73" s="218" t="s">
        <v>37</v>
      </c>
      <c r="I73" s="219"/>
      <c r="J73" s="34" t="s">
        <v>44</v>
      </c>
      <c r="K73" s="92"/>
      <c r="L73" s="166" t="s">
        <v>80</v>
      </c>
      <c r="M73" s="227"/>
    </row>
    <row r="74" spans="1:13" s="2" customFormat="1" ht="12.75" customHeight="1">
      <c r="A74" s="290" t="s">
        <v>71</v>
      </c>
      <c r="B74" s="291"/>
      <c r="C74" s="292"/>
      <c r="D74" s="296" t="s">
        <v>80</v>
      </c>
      <c r="E74" s="16"/>
      <c r="F74" s="174"/>
      <c r="G74" s="175"/>
      <c r="H74" s="218" t="s">
        <v>38</v>
      </c>
      <c r="I74" s="219"/>
      <c r="J74" s="34" t="s">
        <v>44</v>
      </c>
      <c r="K74" s="92"/>
      <c r="L74" s="150"/>
      <c r="M74" s="227"/>
    </row>
    <row r="75" spans="1:13" s="2" customFormat="1" ht="12.75" customHeight="1">
      <c r="A75" s="293"/>
      <c r="B75" s="294"/>
      <c r="C75" s="295"/>
      <c r="D75" s="289"/>
      <c r="E75" s="16"/>
      <c r="F75" s="176"/>
      <c r="G75" s="177"/>
      <c r="H75" s="234"/>
      <c r="I75" s="235"/>
      <c r="J75" s="108"/>
      <c r="K75" s="93"/>
      <c r="L75" s="151"/>
      <c r="M75" s="227"/>
    </row>
    <row r="76" spans="1:14" s="2" customFormat="1" ht="12.75" customHeight="1">
      <c r="A76" s="267" t="s">
        <v>70</v>
      </c>
      <c r="B76" s="268"/>
      <c r="C76" s="269"/>
      <c r="D76" s="273" t="s">
        <v>42</v>
      </c>
      <c r="E76" s="16"/>
      <c r="F76" s="209" t="s">
        <v>65</v>
      </c>
      <c r="G76" s="210"/>
      <c r="H76" s="210"/>
      <c r="I76" s="210"/>
      <c r="J76" s="210"/>
      <c r="K76" s="211"/>
      <c r="L76" s="148"/>
      <c r="M76" s="227"/>
      <c r="N76" s="8"/>
    </row>
    <row r="77" spans="1:13" s="2" customFormat="1" ht="12.75" customHeight="1">
      <c r="A77" s="267"/>
      <c r="B77" s="268"/>
      <c r="C77" s="269"/>
      <c r="D77" s="273"/>
      <c r="E77" s="16"/>
      <c r="F77" s="212"/>
      <c r="G77" s="213"/>
      <c r="H77" s="213"/>
      <c r="I77" s="213"/>
      <c r="J77" s="213"/>
      <c r="K77" s="214"/>
      <c r="L77" s="166" t="s">
        <v>42</v>
      </c>
      <c r="M77" s="227"/>
    </row>
    <row r="78" spans="1:13" s="2" customFormat="1" ht="12.75" customHeight="1">
      <c r="A78" s="270"/>
      <c r="B78" s="271"/>
      <c r="C78" s="272"/>
      <c r="D78" s="274"/>
      <c r="E78" s="50"/>
      <c r="F78" s="215"/>
      <c r="G78" s="216"/>
      <c r="H78" s="216"/>
      <c r="I78" s="216"/>
      <c r="J78" s="216"/>
      <c r="K78" s="217"/>
      <c r="L78" s="152"/>
      <c r="M78" s="228"/>
    </row>
    <row r="79" spans="1:13" s="2" customFormat="1" ht="23.25" customHeight="1">
      <c r="A79" s="276" t="s">
        <v>128</v>
      </c>
      <c r="B79" s="276"/>
      <c r="C79" s="276"/>
      <c r="D79" s="276"/>
      <c r="E79" s="276"/>
      <c r="F79" s="276"/>
      <c r="G79" s="276"/>
      <c r="H79" s="276"/>
      <c r="I79" s="276"/>
      <c r="J79" s="277"/>
      <c r="K79" s="29" t="s">
        <v>7</v>
      </c>
      <c r="L79" s="265"/>
      <c r="M79" s="266"/>
    </row>
    <row r="80" spans="1:13" ht="13.5">
      <c r="A80" s="18"/>
      <c r="B80" s="18"/>
      <c r="C80" s="26"/>
      <c r="D80" s="26"/>
      <c r="F80" s="18"/>
      <c r="G80" s="18"/>
      <c r="H80" s="18"/>
      <c r="I80" s="7"/>
      <c r="K80" s="22"/>
      <c r="L80" s="22"/>
      <c r="M80" s="22"/>
    </row>
    <row r="81" ht="13.5">
      <c r="D81" s="23"/>
    </row>
  </sheetData>
  <sheetProtection formatCells="0" formatColumns="0"/>
  <mergeCells count="65">
    <mergeCell ref="H8:I8"/>
    <mergeCell ref="E2:F2"/>
    <mergeCell ref="A3:L3"/>
    <mergeCell ref="K4:M4"/>
    <mergeCell ref="A5:A7"/>
    <mergeCell ref="B5:C7"/>
    <mergeCell ref="D5:D7"/>
    <mergeCell ref="F5:L6"/>
    <mergeCell ref="F7:G7"/>
    <mergeCell ref="H7:K7"/>
    <mergeCell ref="H18:I18"/>
    <mergeCell ref="H19:I19"/>
    <mergeCell ref="A20:A29"/>
    <mergeCell ref="F20:G28"/>
    <mergeCell ref="H20:I20"/>
    <mergeCell ref="H21:I21"/>
    <mergeCell ref="H23:I23"/>
    <mergeCell ref="A8:A19"/>
    <mergeCell ref="F8:G19"/>
    <mergeCell ref="H24:I24"/>
    <mergeCell ref="H25:I25"/>
    <mergeCell ref="H26:I26"/>
    <mergeCell ref="H27:I27"/>
    <mergeCell ref="H28:I28"/>
    <mergeCell ref="A30:A44"/>
    <mergeCell ref="A59:C61"/>
    <mergeCell ref="D59:D61"/>
    <mergeCell ref="H59:I59"/>
    <mergeCell ref="H60:I60"/>
    <mergeCell ref="H61:I61"/>
    <mergeCell ref="A45:A58"/>
    <mergeCell ref="F66:K67"/>
    <mergeCell ref="H57:I57"/>
    <mergeCell ref="H58:I58"/>
    <mergeCell ref="F29:G65"/>
    <mergeCell ref="F69:K69"/>
    <mergeCell ref="F70:K70"/>
    <mergeCell ref="L70:L71"/>
    <mergeCell ref="F71:K71"/>
    <mergeCell ref="A62:C64"/>
    <mergeCell ref="H62:I62"/>
    <mergeCell ref="H63:I63"/>
    <mergeCell ref="H64:I64"/>
    <mergeCell ref="A65:C67"/>
    <mergeCell ref="H65:I65"/>
    <mergeCell ref="H73:I73"/>
    <mergeCell ref="A74:C75"/>
    <mergeCell ref="D74:D75"/>
    <mergeCell ref="H74:I74"/>
    <mergeCell ref="H75:I75"/>
    <mergeCell ref="L66:L67"/>
    <mergeCell ref="F68:K68"/>
    <mergeCell ref="L68:L69"/>
    <mergeCell ref="A69:C71"/>
    <mergeCell ref="D69:D71"/>
    <mergeCell ref="A76:C78"/>
    <mergeCell ref="D76:D78"/>
    <mergeCell ref="F76:K78"/>
    <mergeCell ref="A79:J79"/>
    <mergeCell ref="L79:M79"/>
    <mergeCell ref="A72:C73"/>
    <mergeCell ref="D72:D73"/>
    <mergeCell ref="F72:G75"/>
    <mergeCell ref="H72:I72"/>
    <mergeCell ref="M72:M78"/>
  </mergeCells>
  <dataValidations count="2">
    <dataValidation type="list" showInputMessage="1" showErrorMessage="1" promptTitle="消費税等仕入控除税額の取扱" prompt="課税事業者はセル「Ｅ２」で、○を選択してください。" sqref="E2:F2">
      <formula1>"　,○"</formula1>
    </dataValidation>
    <dataValidation type="list" showInputMessage="1" showErrorMessage="1" promptTitle="消費税等仕入控除税額の取扱" prompt="免税事業者又は簡易課税事業者はセル「Ｉ２」で、○を選択してください。" sqref="I2">
      <formula1>"　,○"</formula1>
    </dataValidation>
  </dataValidations>
  <printOptions horizontalCentered="1" verticalCentered="1"/>
  <pageMargins left="0.5905511811023623" right="0.1968503937007874" top="0.3937007874015748" bottom="0" header="0.3937007874015748" footer="0.1968503937007874"/>
  <pageSetup fitToHeight="1" fitToWidth="1" horizontalDpi="1200" verticalDpi="12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25390625" style="20" customWidth="1"/>
    <col min="3" max="3" width="15.00390625" style="20" customWidth="1"/>
    <col min="4" max="4" width="15.75390625" style="20" customWidth="1"/>
    <col min="5" max="5" width="17.125" style="20" customWidth="1"/>
    <col min="6" max="6" width="12.375" style="21" customWidth="1"/>
    <col min="7" max="7" width="11.75390625" style="21" customWidth="1"/>
    <col min="8" max="8" width="5.00390625" style="21" customWidth="1"/>
    <col min="9" max="16384" width="9.00390625" style="20" customWidth="1"/>
  </cols>
  <sheetData>
    <row r="1" spans="1:8" s="19" customFormat="1" ht="16.5" customHeight="1">
      <c r="A1" s="40" t="s">
        <v>102</v>
      </c>
      <c r="B1" s="40"/>
      <c r="C1" s="40"/>
      <c r="D1" s="40"/>
      <c r="E1" s="40"/>
      <c r="F1" s="41"/>
      <c r="G1" s="297" t="str">
        <f>IF(('①収支予算様式（単年度）'!I2)="○","提出不要","提出必須")</f>
        <v>提出必須</v>
      </c>
      <c r="H1" s="297"/>
    </row>
    <row r="2" spans="1:8" ht="16.5" customHeight="1">
      <c r="A2" s="49" t="s">
        <v>47</v>
      </c>
      <c r="B2" s="43"/>
      <c r="C2" s="43"/>
      <c r="D2" s="43"/>
      <c r="E2" s="43"/>
      <c r="F2" s="44"/>
      <c r="G2" s="297"/>
      <c r="H2" s="297"/>
    </row>
    <row r="3" spans="1:8" ht="9" customHeight="1">
      <c r="A3" s="42"/>
      <c r="B3" s="43"/>
      <c r="C3" s="43"/>
      <c r="D3" s="43"/>
      <c r="E3" s="43"/>
      <c r="F3" s="44"/>
      <c r="G3" s="52"/>
      <c r="H3" s="52"/>
    </row>
    <row r="4" spans="1:8" ht="22.5" customHeight="1">
      <c r="A4" s="304" t="s">
        <v>55</v>
      </c>
      <c r="B4" s="305"/>
      <c r="C4" s="306">
        <f>'①収支予算様式（単年度）'!K4</f>
        <v>0</v>
      </c>
      <c r="D4" s="307"/>
      <c r="E4" s="308"/>
      <c r="F4" s="44"/>
      <c r="G4" s="52"/>
      <c r="H4" s="52"/>
    </row>
    <row r="5" spans="1:8" ht="9" customHeight="1">
      <c r="A5" s="42"/>
      <c r="B5" s="43"/>
      <c r="C5" s="43"/>
      <c r="D5" s="43"/>
      <c r="E5" s="43"/>
      <c r="F5" s="44"/>
      <c r="G5" s="46"/>
      <c r="H5" s="46"/>
    </row>
    <row r="6" spans="1:8" s="154" customFormat="1" ht="18.75" customHeight="1">
      <c r="A6" s="153" t="s">
        <v>56</v>
      </c>
      <c r="B6" s="300" t="s">
        <v>131</v>
      </c>
      <c r="C6" s="300"/>
      <c r="D6" s="300"/>
      <c r="E6" s="300"/>
      <c r="F6" s="300"/>
      <c r="G6" s="300"/>
      <c r="H6" s="300"/>
    </row>
    <row r="7" spans="1:8" s="156" customFormat="1" ht="30" customHeight="1">
      <c r="A7" s="314" t="s">
        <v>72</v>
      </c>
      <c r="B7" s="328"/>
      <c r="C7" s="311" t="s">
        <v>127</v>
      </c>
      <c r="D7" s="312"/>
      <c r="E7" s="312"/>
      <c r="F7" s="313"/>
      <c r="G7" s="172">
        <f>'①収支予算様式（単年度）'!L63</f>
        <v>0</v>
      </c>
      <c r="H7" s="155" t="s">
        <v>50</v>
      </c>
    </row>
    <row r="8" spans="1:10" s="154" customFormat="1" ht="30" customHeight="1">
      <c r="A8" s="314" t="s">
        <v>121</v>
      </c>
      <c r="B8" s="315"/>
      <c r="C8" s="301" t="s">
        <v>138</v>
      </c>
      <c r="D8" s="302"/>
      <c r="E8" s="302"/>
      <c r="F8" s="303"/>
      <c r="G8" s="172">
        <f>G7-G9</f>
        <v>0</v>
      </c>
      <c r="H8" s="155" t="s">
        <v>50</v>
      </c>
      <c r="I8" s="157"/>
      <c r="J8" s="157"/>
    </row>
    <row r="9" spans="1:10" s="154" customFormat="1" ht="30" customHeight="1">
      <c r="A9" s="329" t="s">
        <v>122</v>
      </c>
      <c r="B9" s="330"/>
      <c r="C9" s="317" t="s">
        <v>132</v>
      </c>
      <c r="D9" s="318"/>
      <c r="E9" s="318"/>
      <c r="F9" s="319"/>
      <c r="G9" s="171">
        <f>'①収支予算様式（単年度）'!M64</f>
        <v>0</v>
      </c>
      <c r="H9" s="158" t="s">
        <v>50</v>
      </c>
      <c r="I9" s="157"/>
      <c r="J9" s="157"/>
    </row>
    <row r="10" spans="1:10" s="154" customFormat="1" ht="9" customHeight="1">
      <c r="A10" s="159"/>
      <c r="B10" s="160"/>
      <c r="C10" s="160"/>
      <c r="D10" s="160"/>
      <c r="E10" s="161"/>
      <c r="F10" s="162"/>
      <c r="G10" s="161"/>
      <c r="H10" s="161"/>
      <c r="I10" s="157"/>
      <c r="J10" s="157"/>
    </row>
    <row r="11" spans="1:8" s="7" customFormat="1" ht="23.25" customHeight="1">
      <c r="A11" s="167" t="s">
        <v>63</v>
      </c>
      <c r="B11" s="320" t="s">
        <v>141</v>
      </c>
      <c r="C11" s="320"/>
      <c r="D11" s="320"/>
      <c r="E11" s="320"/>
      <c r="F11" s="320"/>
      <c r="G11" s="320"/>
      <c r="H11" s="320"/>
    </row>
    <row r="12" spans="1:8" s="47" customFormat="1" ht="24.75" customHeight="1">
      <c r="A12" s="298" t="s">
        <v>48</v>
      </c>
      <c r="B12" s="299"/>
      <c r="C12" s="114"/>
      <c r="D12" s="114" t="s">
        <v>49</v>
      </c>
      <c r="E12" s="114"/>
      <c r="F12" s="115" t="s">
        <v>61</v>
      </c>
      <c r="G12" s="331" t="s">
        <v>60</v>
      </c>
      <c r="H12" s="332"/>
    </row>
    <row r="13" spans="1:8" s="7" customFormat="1" ht="11.25">
      <c r="A13" s="309" t="s">
        <v>115</v>
      </c>
      <c r="B13" s="309" t="s">
        <v>10</v>
      </c>
      <c r="C13" s="55"/>
      <c r="D13" s="74"/>
      <c r="E13" s="74"/>
      <c r="F13" s="79"/>
      <c r="G13" s="80"/>
      <c r="H13" s="30" t="s">
        <v>46</v>
      </c>
    </row>
    <row r="14" spans="1:8" s="7" customFormat="1" ht="11.25">
      <c r="A14" s="310"/>
      <c r="B14" s="310"/>
      <c r="C14" s="53"/>
      <c r="D14" s="75"/>
      <c r="E14" s="76"/>
      <c r="F14" s="60"/>
      <c r="G14" s="163">
        <f>ROUNDDOWN(SUM(F13:F26)/1000,0)</f>
        <v>0</v>
      </c>
      <c r="H14" s="31" t="s">
        <v>50</v>
      </c>
    </row>
    <row r="15" spans="1:8" s="7" customFormat="1" ht="11.25">
      <c r="A15" s="310"/>
      <c r="B15" s="310"/>
      <c r="C15" s="54"/>
      <c r="D15" s="77"/>
      <c r="E15" s="77"/>
      <c r="F15" s="60"/>
      <c r="G15" s="80"/>
      <c r="H15" s="31"/>
    </row>
    <row r="16" spans="1:8" s="7" customFormat="1" ht="11.25">
      <c r="A16" s="310"/>
      <c r="B16" s="310"/>
      <c r="C16" s="54"/>
      <c r="D16" s="77"/>
      <c r="E16" s="77"/>
      <c r="F16" s="60"/>
      <c r="G16" s="80"/>
      <c r="H16" s="31"/>
    </row>
    <row r="17" spans="1:8" s="7" customFormat="1" ht="11.25">
      <c r="A17" s="310"/>
      <c r="B17" s="310"/>
      <c r="C17" s="54"/>
      <c r="D17" s="77"/>
      <c r="E17" s="77"/>
      <c r="F17" s="60"/>
      <c r="G17" s="80"/>
      <c r="H17" s="31"/>
    </row>
    <row r="18" spans="1:8" s="7" customFormat="1" ht="11.25">
      <c r="A18" s="310"/>
      <c r="B18" s="310"/>
      <c r="C18" s="54"/>
      <c r="D18" s="77"/>
      <c r="E18" s="77"/>
      <c r="F18" s="60"/>
      <c r="G18" s="80"/>
      <c r="H18" s="31"/>
    </row>
    <row r="19" spans="1:8" s="7" customFormat="1" ht="11.25">
      <c r="A19" s="310"/>
      <c r="B19" s="310"/>
      <c r="C19" s="54"/>
      <c r="D19" s="77"/>
      <c r="E19" s="77"/>
      <c r="F19" s="100"/>
      <c r="G19" s="80"/>
      <c r="H19" s="31"/>
    </row>
    <row r="20" spans="1:8" s="7" customFormat="1" ht="11.25">
      <c r="A20" s="310"/>
      <c r="B20" s="310"/>
      <c r="C20" s="54"/>
      <c r="D20" s="77"/>
      <c r="E20" s="77"/>
      <c r="F20" s="60"/>
      <c r="G20" s="80"/>
      <c r="H20" s="31"/>
    </row>
    <row r="21" spans="1:8" s="7" customFormat="1" ht="11.25">
      <c r="A21" s="310"/>
      <c r="B21" s="310"/>
      <c r="C21" s="54"/>
      <c r="D21" s="77"/>
      <c r="E21" s="77"/>
      <c r="F21" s="60"/>
      <c r="G21" s="80"/>
      <c r="H21" s="31"/>
    </row>
    <row r="22" spans="1:8" s="7" customFormat="1" ht="11.25">
      <c r="A22" s="310"/>
      <c r="B22" s="310"/>
      <c r="C22" s="54"/>
      <c r="D22" s="77"/>
      <c r="E22" s="77"/>
      <c r="F22" s="60"/>
      <c r="G22" s="80"/>
      <c r="H22" s="31"/>
    </row>
    <row r="23" spans="1:8" s="7" customFormat="1" ht="11.25">
      <c r="A23" s="310"/>
      <c r="B23" s="310"/>
      <c r="C23" s="54"/>
      <c r="D23" s="77"/>
      <c r="E23" s="77"/>
      <c r="F23" s="60"/>
      <c r="G23" s="80"/>
      <c r="H23" s="31"/>
    </row>
    <row r="24" spans="1:8" s="7" customFormat="1" ht="11.25">
      <c r="A24" s="310"/>
      <c r="B24" s="310"/>
      <c r="C24" s="54"/>
      <c r="D24" s="77"/>
      <c r="E24" s="77"/>
      <c r="F24" s="60"/>
      <c r="G24" s="80"/>
      <c r="H24" s="31"/>
    </row>
    <row r="25" spans="1:8" s="7" customFormat="1" ht="11.25">
      <c r="A25" s="310"/>
      <c r="B25" s="310"/>
      <c r="C25" s="54"/>
      <c r="D25" s="77"/>
      <c r="E25" s="77"/>
      <c r="F25" s="60"/>
      <c r="G25" s="80"/>
      <c r="H25" s="31"/>
    </row>
    <row r="26" spans="1:8" s="7" customFormat="1" ht="11.25">
      <c r="A26" s="310"/>
      <c r="B26" s="316"/>
      <c r="C26" s="56"/>
      <c r="D26" s="78"/>
      <c r="E26" s="78"/>
      <c r="F26" s="73"/>
      <c r="G26" s="81"/>
      <c r="H26" s="31"/>
    </row>
    <row r="27" spans="1:8" s="7" customFormat="1" ht="11.25">
      <c r="A27" s="310"/>
      <c r="B27" s="310" t="s">
        <v>13</v>
      </c>
      <c r="C27" s="54" t="s">
        <v>64</v>
      </c>
      <c r="D27" s="77"/>
      <c r="E27" s="77"/>
      <c r="F27" s="60"/>
      <c r="G27" s="80"/>
      <c r="H27" s="33"/>
    </row>
    <row r="28" spans="1:8" s="7" customFormat="1" ht="11.25">
      <c r="A28" s="310"/>
      <c r="B28" s="310"/>
      <c r="C28" s="53" t="s">
        <v>103</v>
      </c>
      <c r="D28" s="75"/>
      <c r="E28" s="116" t="s">
        <v>44</v>
      </c>
      <c r="F28" s="59" t="s">
        <v>44</v>
      </c>
      <c r="G28" s="163" t="s">
        <v>53</v>
      </c>
      <c r="H28" s="31" t="s">
        <v>50</v>
      </c>
    </row>
    <row r="29" spans="1:8" s="7" customFormat="1" ht="11.25">
      <c r="A29" s="310"/>
      <c r="B29" s="310"/>
      <c r="C29" s="54" t="s">
        <v>104</v>
      </c>
      <c r="D29" s="77"/>
      <c r="E29" s="117" t="s">
        <v>58</v>
      </c>
      <c r="F29" s="60" t="s">
        <v>44</v>
      </c>
      <c r="G29" s="80"/>
      <c r="H29" s="31"/>
    </row>
    <row r="30" spans="1:8" s="7" customFormat="1" ht="11.25">
      <c r="A30" s="310"/>
      <c r="B30" s="310"/>
      <c r="C30" s="54"/>
      <c r="D30" s="77"/>
      <c r="E30" s="77"/>
      <c r="F30" s="60"/>
      <c r="G30" s="80"/>
      <c r="H30" s="31"/>
    </row>
    <row r="31" spans="1:8" s="7" customFormat="1" ht="11.25">
      <c r="A31" s="310"/>
      <c r="B31" s="310"/>
      <c r="C31" s="54"/>
      <c r="D31" s="77"/>
      <c r="E31" s="77"/>
      <c r="F31" s="60"/>
      <c r="G31" s="80"/>
      <c r="H31" s="31"/>
    </row>
    <row r="32" spans="1:8" s="7" customFormat="1" ht="11.25">
      <c r="A32" s="310"/>
      <c r="B32" s="310"/>
      <c r="C32" s="54"/>
      <c r="D32" s="77"/>
      <c r="E32" s="77"/>
      <c r="F32" s="60"/>
      <c r="G32" s="80"/>
      <c r="H32" s="31"/>
    </row>
    <row r="33" spans="1:8" s="7" customFormat="1" ht="11.25">
      <c r="A33" s="310"/>
      <c r="B33" s="310"/>
      <c r="C33" s="54"/>
      <c r="D33" s="77"/>
      <c r="E33" s="77"/>
      <c r="F33" s="60"/>
      <c r="G33" s="80"/>
      <c r="H33" s="31"/>
    </row>
    <row r="34" spans="1:8" s="7" customFormat="1" ht="11.25">
      <c r="A34" s="310"/>
      <c r="B34" s="310"/>
      <c r="C34" s="54"/>
      <c r="D34" s="77"/>
      <c r="E34" s="77"/>
      <c r="F34" s="60"/>
      <c r="G34" s="80"/>
      <c r="H34" s="31"/>
    </row>
    <row r="35" spans="1:8" s="7" customFormat="1" ht="11.25">
      <c r="A35" s="310"/>
      <c r="B35" s="310"/>
      <c r="C35" s="54"/>
      <c r="D35" s="77"/>
      <c r="E35" s="77"/>
      <c r="F35" s="60"/>
      <c r="G35" s="80"/>
      <c r="H35" s="31"/>
    </row>
    <row r="36" spans="1:8" s="7" customFormat="1" ht="11.25">
      <c r="A36" s="310"/>
      <c r="B36" s="310"/>
      <c r="C36" s="54"/>
      <c r="D36" s="77"/>
      <c r="E36" s="77"/>
      <c r="F36" s="60"/>
      <c r="G36" s="80"/>
      <c r="H36" s="31"/>
    </row>
    <row r="37" spans="1:8" s="7" customFormat="1" ht="11.25">
      <c r="A37" s="310"/>
      <c r="B37" s="310"/>
      <c r="C37" s="54"/>
      <c r="D37" s="77"/>
      <c r="E37" s="77"/>
      <c r="F37" s="60"/>
      <c r="G37" s="80"/>
      <c r="H37" s="31"/>
    </row>
    <row r="38" spans="1:8" s="7" customFormat="1" ht="11.25">
      <c r="A38" s="310"/>
      <c r="B38" s="310"/>
      <c r="C38" s="54"/>
      <c r="D38" s="77"/>
      <c r="E38" s="77"/>
      <c r="F38" s="60"/>
      <c r="G38" s="80"/>
      <c r="H38" s="31"/>
    </row>
    <row r="39" spans="1:8" s="7" customFormat="1" ht="11.25">
      <c r="A39" s="310"/>
      <c r="B39" s="316"/>
      <c r="C39" s="57"/>
      <c r="D39" s="78"/>
      <c r="E39" s="78"/>
      <c r="F39" s="73"/>
      <c r="G39" s="81"/>
      <c r="H39" s="31"/>
    </row>
    <row r="40" spans="1:8" s="7" customFormat="1" ht="13.5">
      <c r="A40" s="310"/>
      <c r="B40" s="310" t="s">
        <v>73</v>
      </c>
      <c r="C40" s="333" t="s">
        <v>25</v>
      </c>
      <c r="D40" s="334"/>
      <c r="E40" s="77"/>
      <c r="F40" s="60"/>
      <c r="G40" s="80"/>
      <c r="H40" s="33"/>
    </row>
    <row r="41" spans="1:8" s="7" customFormat="1" ht="11.25">
      <c r="A41" s="310"/>
      <c r="B41" s="310"/>
      <c r="C41" s="335" t="s">
        <v>57</v>
      </c>
      <c r="D41" s="336"/>
      <c r="E41" s="117" t="s">
        <v>58</v>
      </c>
      <c r="F41" s="59" t="s">
        <v>44</v>
      </c>
      <c r="G41" s="163" t="s">
        <v>53</v>
      </c>
      <c r="H41" s="48" t="s">
        <v>50</v>
      </c>
    </row>
    <row r="42" spans="1:8" s="7" customFormat="1" ht="11.25">
      <c r="A42" s="310"/>
      <c r="B42" s="310"/>
      <c r="C42" s="335" t="s">
        <v>27</v>
      </c>
      <c r="D42" s="336"/>
      <c r="E42" s="77"/>
      <c r="F42" s="60"/>
      <c r="G42" s="80"/>
      <c r="H42" s="31"/>
    </row>
    <row r="43" spans="1:8" s="7" customFormat="1" ht="11.25">
      <c r="A43" s="310"/>
      <c r="B43" s="310"/>
      <c r="C43" s="335" t="s">
        <v>57</v>
      </c>
      <c r="D43" s="336"/>
      <c r="E43" s="117" t="s">
        <v>58</v>
      </c>
      <c r="F43" s="63" t="s">
        <v>44</v>
      </c>
      <c r="G43" s="80"/>
      <c r="H43" s="31"/>
    </row>
    <row r="44" spans="1:8" s="7" customFormat="1" ht="11.25">
      <c r="A44" s="310"/>
      <c r="B44" s="310"/>
      <c r="C44" s="335" t="s">
        <v>59</v>
      </c>
      <c r="D44" s="336"/>
      <c r="E44" s="117" t="s">
        <v>58</v>
      </c>
      <c r="F44" s="60"/>
      <c r="G44" s="80"/>
      <c r="H44" s="31"/>
    </row>
    <row r="45" spans="1:8" s="7" customFormat="1" ht="11.25">
      <c r="A45" s="310"/>
      <c r="B45" s="310"/>
      <c r="C45" s="54"/>
      <c r="D45" s="77"/>
      <c r="E45" s="77"/>
      <c r="F45" s="60"/>
      <c r="G45" s="80"/>
      <c r="H45" s="31"/>
    </row>
    <row r="46" spans="1:8" s="7" customFormat="1" ht="11.25">
      <c r="A46" s="310"/>
      <c r="B46" s="310"/>
      <c r="C46" s="54"/>
      <c r="D46" s="77"/>
      <c r="E46" s="77"/>
      <c r="F46" s="60"/>
      <c r="G46" s="80"/>
      <c r="H46" s="31"/>
    </row>
    <row r="47" spans="1:8" s="7" customFormat="1" ht="11.25">
      <c r="A47" s="310"/>
      <c r="B47" s="310"/>
      <c r="C47" s="54"/>
      <c r="D47" s="77"/>
      <c r="E47" s="77"/>
      <c r="F47" s="60"/>
      <c r="G47" s="80"/>
      <c r="H47" s="31"/>
    </row>
    <row r="48" spans="1:8" s="7" customFormat="1" ht="11.25">
      <c r="A48" s="310"/>
      <c r="B48" s="310"/>
      <c r="C48" s="54"/>
      <c r="D48" s="77"/>
      <c r="E48" s="77"/>
      <c r="F48" s="60"/>
      <c r="G48" s="80"/>
      <c r="H48" s="31"/>
    </row>
    <row r="49" spans="1:8" s="7" customFormat="1" ht="11.25">
      <c r="A49" s="310"/>
      <c r="B49" s="310"/>
      <c r="C49" s="54"/>
      <c r="D49" s="77"/>
      <c r="E49" s="77"/>
      <c r="F49" s="60"/>
      <c r="G49" s="80"/>
      <c r="H49" s="31"/>
    </row>
    <row r="50" spans="1:8" s="7" customFormat="1" ht="11.25">
      <c r="A50" s="310"/>
      <c r="B50" s="310"/>
      <c r="C50" s="54"/>
      <c r="D50" s="77"/>
      <c r="E50" s="77"/>
      <c r="F50" s="60"/>
      <c r="G50" s="80"/>
      <c r="H50" s="31"/>
    </row>
    <row r="51" spans="1:8" s="7" customFormat="1" ht="11.25">
      <c r="A51" s="310"/>
      <c r="B51" s="316"/>
      <c r="C51" s="54"/>
      <c r="D51" s="77"/>
      <c r="E51" s="78"/>
      <c r="F51" s="73"/>
      <c r="G51" s="81"/>
      <c r="H51" s="32"/>
    </row>
    <row r="52" spans="1:8" s="7" customFormat="1" ht="37.5" customHeight="1">
      <c r="A52" s="310"/>
      <c r="B52" s="209" t="s">
        <v>133</v>
      </c>
      <c r="C52" s="210"/>
      <c r="D52" s="210"/>
      <c r="E52" s="210"/>
      <c r="F52" s="321"/>
      <c r="G52" s="168" t="s">
        <v>53</v>
      </c>
      <c r="H52" s="169" t="s">
        <v>50</v>
      </c>
    </row>
    <row r="53" spans="1:8" s="7" customFormat="1" ht="37.5" customHeight="1">
      <c r="A53" s="322" t="s">
        <v>137</v>
      </c>
      <c r="B53" s="323"/>
      <c r="C53" s="323"/>
      <c r="D53" s="323"/>
      <c r="E53" s="323"/>
      <c r="F53" s="324"/>
      <c r="G53" s="170" t="s">
        <v>42</v>
      </c>
      <c r="H53" s="169" t="s">
        <v>123</v>
      </c>
    </row>
    <row r="54" spans="1:8" s="7" customFormat="1" ht="37.5" customHeight="1">
      <c r="A54" s="325" t="s">
        <v>139</v>
      </c>
      <c r="B54" s="326"/>
      <c r="C54" s="326"/>
      <c r="D54" s="326"/>
      <c r="E54" s="326"/>
      <c r="F54" s="327"/>
      <c r="G54" s="173" t="s">
        <v>53</v>
      </c>
      <c r="H54" s="169" t="s">
        <v>50</v>
      </c>
    </row>
    <row r="55" spans="1:8" s="7" customFormat="1" ht="37.5" customHeight="1">
      <c r="A55" s="325" t="s">
        <v>140</v>
      </c>
      <c r="B55" s="326"/>
      <c r="C55" s="326"/>
      <c r="D55" s="326"/>
      <c r="E55" s="326"/>
      <c r="F55" s="327"/>
      <c r="G55" s="170" t="s">
        <v>107</v>
      </c>
      <c r="H55" s="169" t="s">
        <v>50</v>
      </c>
    </row>
  </sheetData>
  <sheetProtection formatCells="0" formatColumns="0"/>
  <mergeCells count="26">
    <mergeCell ref="A54:F54"/>
    <mergeCell ref="A55:F55"/>
    <mergeCell ref="C40:D40"/>
    <mergeCell ref="C41:D41"/>
    <mergeCell ref="C42:D42"/>
    <mergeCell ref="C43:D43"/>
    <mergeCell ref="C44:D44"/>
    <mergeCell ref="A13:A52"/>
    <mergeCell ref="B13:B26"/>
    <mergeCell ref="B27:B39"/>
    <mergeCell ref="B40:B51"/>
    <mergeCell ref="B52:F52"/>
    <mergeCell ref="A53:F53"/>
    <mergeCell ref="A8:B8"/>
    <mergeCell ref="C8:F8"/>
    <mergeCell ref="A9:B9"/>
    <mergeCell ref="C9:F9"/>
    <mergeCell ref="B11:H11"/>
    <mergeCell ref="A12:B12"/>
    <mergeCell ref="G12:H12"/>
    <mergeCell ref="G1:H2"/>
    <mergeCell ref="A4:B4"/>
    <mergeCell ref="C4:E4"/>
    <mergeCell ref="B6:H6"/>
    <mergeCell ref="A7:B7"/>
    <mergeCell ref="C7:F7"/>
  </mergeCells>
  <conditionalFormatting sqref="C4:E4">
    <cfRule type="cellIs" priority="1" dxfId="2" operator="equal" stopIfTrue="1">
      <formula>0</formula>
    </cfRule>
  </conditionalFormatting>
  <printOptions horizontalCentered="1" verticalCentered="1"/>
  <pageMargins left="0.7086614173228347" right="0.5118110236220472" top="0.3937007874015748" bottom="0.15748031496062992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企画調査課齋藤</cp:lastModifiedBy>
  <cp:lastPrinted>2019-09-24T08:48:19Z</cp:lastPrinted>
  <dcterms:created xsi:type="dcterms:W3CDTF">2008-04-23T08:55:31Z</dcterms:created>
  <dcterms:modified xsi:type="dcterms:W3CDTF">2019-09-24T08:57:57Z</dcterms:modified>
  <cp:category/>
  <cp:version/>
  <cp:contentType/>
  <cp:contentStatus/>
</cp:coreProperties>
</file>