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70" yWindow="65491" windowWidth="10290" windowHeight="8160" activeTab="0"/>
  </bookViews>
  <sheets>
    <sheet name="①収支予算様式（２か年度）" sheetId="1" r:id="rId1"/>
    <sheet name="②別紙・消費税等仕入控除税額（２か年度）" sheetId="2" r:id="rId2"/>
  </sheets>
  <definedNames/>
  <calcPr fullCalcOnLoad="1"/>
</workbook>
</file>

<file path=xl/comments1.xml><?xml version="1.0" encoding="utf-8"?>
<comments xmlns="http://schemas.openxmlformats.org/spreadsheetml/2006/main">
  <authors>
    <author>日本芸術文化振興会</author>
    <author>企画調査課齋藤</author>
  </authors>
  <commentList>
    <comment ref="L63" authorId="0">
      <text>
        <r>
          <rPr>
            <sz val="9"/>
            <rFont val="ＭＳ Ｐゴシック"/>
            <family val="3"/>
          </rPr>
          <t>別紙･消費税等仕入控除税額の（Ｃ）の額が転記されます。</t>
        </r>
      </text>
    </comment>
    <comment ref="D9" authorId="0">
      <text>
        <r>
          <rPr>
            <sz val="9"/>
            <rFont val="ＭＳ Ｐゴシック"/>
            <family val="3"/>
          </rPr>
          <t>内訳を入力すると自動計算した金額を表示します。</t>
        </r>
      </text>
    </comment>
    <comment ref="D21" authorId="0">
      <text>
        <r>
          <rPr>
            <sz val="9"/>
            <rFont val="ＭＳ Ｐゴシック"/>
            <family val="3"/>
          </rPr>
          <t xml:space="preserve">内訳を入力すると自動計算した金額を表示します。
</t>
        </r>
      </text>
    </comment>
    <comment ref="D31" authorId="0">
      <text>
        <r>
          <rPr>
            <sz val="9"/>
            <rFont val="ＭＳ Ｐゴシック"/>
            <family val="3"/>
          </rPr>
          <t>内訳を入力すると自動計算した金額を表示します。</t>
        </r>
      </text>
    </comment>
    <comment ref="D44" authorId="0">
      <text>
        <r>
          <rPr>
            <sz val="9"/>
            <rFont val="ＭＳ Ｐゴシック"/>
            <family val="3"/>
          </rPr>
          <t>内訳を入力すると自動計算した金額を表示します。</t>
        </r>
      </text>
    </comment>
    <comment ref="L72" authorId="0">
      <text>
        <r>
          <rPr>
            <sz val="9"/>
            <rFont val="ＭＳ Ｐゴシック"/>
            <family val="3"/>
          </rPr>
          <t>自動計算した金額を表示します。</t>
        </r>
      </text>
    </comment>
    <comment ref="L61" authorId="0">
      <text>
        <r>
          <rPr>
            <sz val="9"/>
            <rFont val="ＭＳ Ｐゴシック"/>
            <family val="3"/>
          </rPr>
          <t>自動計算した金額を表示します。</t>
        </r>
      </text>
    </comment>
    <comment ref="L65" authorId="0">
      <text>
        <r>
          <rPr>
            <sz val="9"/>
            <rFont val="ＭＳ Ｐゴシック"/>
            <family val="3"/>
          </rPr>
          <t>自動計算した金額を表示します。</t>
        </r>
      </text>
    </comment>
    <comment ref="L30" authorId="0">
      <text>
        <r>
          <rPr>
            <sz val="9"/>
            <rFont val="ＭＳ Ｐゴシック"/>
            <family val="3"/>
          </rPr>
          <t>内訳を入力すると自動計算した金額を表示します。</t>
        </r>
      </text>
    </comment>
    <comment ref="L21" authorId="0">
      <text>
        <r>
          <rPr>
            <sz val="9"/>
            <rFont val="ＭＳ Ｐゴシック"/>
            <family val="3"/>
          </rPr>
          <t>内訳を入力すると自動計算した金額を表示します。</t>
        </r>
      </text>
    </comment>
    <comment ref="L9" authorId="0">
      <text>
        <r>
          <rPr>
            <sz val="9"/>
            <rFont val="ＭＳ Ｐゴシック"/>
            <family val="3"/>
          </rPr>
          <t>内訳を入力すると自動計算した金額を表示します。</t>
        </r>
      </text>
    </comment>
    <comment ref="L68" authorId="0">
      <text>
        <r>
          <rPr>
            <sz val="9"/>
            <rFont val="ＭＳ Ｐゴシック"/>
            <family val="3"/>
          </rPr>
          <t>内訳を入力すると自動計算した金額を表示します。</t>
        </r>
      </text>
    </comment>
    <comment ref="L54" authorId="0">
      <text>
        <r>
          <rPr>
            <sz val="9"/>
            <rFont val="ＭＳ Ｐゴシック"/>
            <family val="3"/>
          </rPr>
          <t>内訳を入力すると自動計算した金額を表示します。</t>
        </r>
      </text>
    </comment>
    <comment ref="L58" authorId="0">
      <text>
        <r>
          <rPr>
            <sz val="9"/>
            <rFont val="ＭＳ Ｐゴシック"/>
            <family val="3"/>
          </rPr>
          <t>内訳を入力すると自動計算した金額を表示します。</t>
        </r>
      </text>
    </comment>
    <comment ref="D55" authorId="0">
      <text>
        <r>
          <rPr>
            <sz val="9"/>
            <rFont val="ＭＳ Ｐゴシック"/>
            <family val="3"/>
          </rPr>
          <t>自動計算した金額を表示します。</t>
        </r>
      </text>
    </comment>
    <comment ref="P9" authorId="0">
      <text>
        <r>
          <rPr>
            <sz val="9"/>
            <rFont val="ＭＳ Ｐゴシック"/>
            <family val="3"/>
          </rPr>
          <t>③を入力すると自動計算した金額を表示します。</t>
        </r>
      </text>
    </comment>
    <comment ref="P21" authorId="0">
      <text>
        <r>
          <rPr>
            <sz val="9"/>
            <rFont val="ＭＳ Ｐゴシック"/>
            <family val="3"/>
          </rPr>
          <t>③を入力すると自動計算した金額を表示します。</t>
        </r>
      </text>
    </comment>
    <comment ref="P30" authorId="0">
      <text>
        <r>
          <rPr>
            <sz val="9"/>
            <rFont val="ＭＳ Ｐゴシック"/>
            <family val="3"/>
          </rPr>
          <t>③を入力すると自動計算した金額を表示します。</t>
        </r>
      </text>
    </comment>
    <comment ref="P54" authorId="0">
      <text>
        <r>
          <rPr>
            <sz val="9"/>
            <rFont val="ＭＳ Ｐゴシック"/>
            <family val="3"/>
          </rPr>
          <t>③を入力すると自動計算した金額を表示します。</t>
        </r>
      </text>
    </comment>
    <comment ref="P58" authorId="0">
      <text>
        <r>
          <rPr>
            <sz val="9"/>
            <rFont val="ＭＳ Ｐゴシック"/>
            <family val="3"/>
          </rPr>
          <t>③を入力すると自動計算した金額を表示します。</t>
        </r>
      </text>
    </comment>
    <comment ref="P62" authorId="0">
      <text>
        <r>
          <rPr>
            <sz val="9"/>
            <rFont val="ＭＳ Ｐゴシック"/>
            <family val="3"/>
          </rPr>
          <t>自動計算した金額を表示します。</t>
        </r>
      </text>
    </comment>
    <comment ref="N19" authorId="0">
      <text>
        <r>
          <rPr>
            <sz val="9"/>
            <rFont val="ＭＳ Ｐゴシック"/>
            <family val="3"/>
          </rPr>
          <t>上の欄にH31.4.1～H32．3.31内に支払いが完了する経費を入力すると、自動計算した金額を表示します。</t>
        </r>
      </text>
    </comment>
    <comment ref="N28" authorId="0">
      <text>
        <r>
          <rPr>
            <sz val="9"/>
            <rFont val="ＭＳ Ｐゴシック"/>
            <family val="3"/>
          </rPr>
          <t>上の欄にH31.4.1～H32．3.31内に支払いが完了する経費を入力すると、自動計算した金額を表示します。</t>
        </r>
      </text>
    </comment>
    <comment ref="N52" authorId="0">
      <text>
        <r>
          <rPr>
            <sz val="9"/>
            <rFont val="ＭＳ Ｐゴシック"/>
            <family val="3"/>
          </rPr>
          <t>上の欄にH31.4.1～H32．3.31内に支払いが完了する経費を入力すると、自動計算した金額を表示します。</t>
        </r>
      </text>
    </comment>
    <comment ref="P64" authorId="0">
      <text>
        <r>
          <rPr>
            <sz val="9"/>
            <rFont val="ＭＳ Ｐゴシック"/>
            <family val="3"/>
          </rPr>
          <t>別紙･消費税等仕入控除税額の
（Ｃ２＋Ｃ３）の額が転記されます。</t>
        </r>
      </text>
    </comment>
    <comment ref="P66" authorId="0">
      <text>
        <r>
          <rPr>
            <sz val="9"/>
            <rFont val="ＭＳ Ｐゴシック"/>
            <family val="3"/>
          </rPr>
          <t>自動計算した金額を表示します。</t>
        </r>
      </text>
    </comment>
    <comment ref="D57" authorId="0">
      <text>
        <r>
          <rPr>
            <sz val="9"/>
            <rFont val="ＭＳ Ｐゴシック"/>
            <family val="3"/>
          </rPr>
          <t>自動計算した金額（総額－（イ））を表示します。</t>
        </r>
        <r>
          <rPr>
            <b/>
            <sz val="9"/>
            <rFont val="ＭＳ Ｐゴシック"/>
            <family val="3"/>
          </rPr>
          <t xml:space="preserve">
　</t>
        </r>
        <r>
          <rPr>
            <sz val="9"/>
            <rFont val="ＭＳ Ｐゴシック"/>
            <family val="3"/>
          </rPr>
          <t>　</t>
        </r>
      </text>
    </comment>
    <comment ref="D72" authorId="0">
      <text>
        <r>
          <rPr>
            <sz val="9"/>
            <rFont val="ＭＳ Ｐゴシック"/>
            <family val="3"/>
          </rPr>
          <t>総額（A)+(B)の
金額が入ります。</t>
        </r>
      </text>
    </comment>
    <comment ref="D65" authorId="0">
      <text>
        <r>
          <rPr>
            <sz val="9"/>
            <rFont val="ＭＳ Ｐゴシック"/>
            <family val="3"/>
          </rPr>
          <t xml:space="preserve">制作費に入力した金額が
上限１００万円・１万円未満切捨で
自動算出されます。
</t>
        </r>
      </text>
    </comment>
    <comment ref="D67" authorId="0">
      <text>
        <r>
          <rPr>
            <sz val="9"/>
            <rFont val="ＭＳ Ｐゴシック"/>
            <family val="3"/>
          </rPr>
          <t xml:space="preserve">制作費に入力した金額が
上限１００万円・１万円未満切捨で
自動算出されます。
</t>
        </r>
      </text>
    </comment>
    <comment ref="D69" authorId="0">
      <text>
        <r>
          <rPr>
            <sz val="9"/>
            <rFont val="ＭＳ Ｐゴシック"/>
            <family val="3"/>
          </rPr>
          <t>（ハ1）＋（ハ2）＋（ハ3）の
合計が自動計算されます。</t>
        </r>
      </text>
    </comment>
    <comment ref="D59" authorId="0">
      <text>
        <r>
          <rPr>
            <sz val="9"/>
            <rFont val="ＭＳ Ｐゴシック"/>
            <family val="3"/>
          </rPr>
          <t>自動計算した額を表示します。</t>
        </r>
      </text>
    </comment>
    <comment ref="D61" authorId="1">
      <text>
        <r>
          <rPr>
            <sz val="9"/>
            <rFont val="MS P ゴシック"/>
            <family val="3"/>
          </rPr>
          <t>平成30年度に交付を受けた助成金の額を千円単位で記入してください。</t>
        </r>
      </text>
    </comment>
    <comment ref="O19" authorId="0">
      <text>
        <r>
          <rPr>
            <sz val="9"/>
            <rFont val="ＭＳ Ｐゴシック"/>
            <family val="3"/>
          </rPr>
          <t>上の欄にH32.4.1～H33.3.31内に支払いが完了する経費を入力すると、自動計算した金額を表示します。</t>
        </r>
      </text>
    </comment>
    <comment ref="O28" authorId="0">
      <text>
        <r>
          <rPr>
            <sz val="9"/>
            <rFont val="ＭＳ Ｐゴシック"/>
            <family val="3"/>
          </rPr>
          <t>上の欄にH32.4.1～H33.3.31内に支払いが完了する経費を入力すると、自動計算した金額を表示します。</t>
        </r>
      </text>
    </comment>
    <comment ref="O52" authorId="0">
      <text>
        <r>
          <rPr>
            <sz val="9"/>
            <rFont val="ＭＳ Ｐゴシック"/>
            <family val="3"/>
          </rPr>
          <t>上の欄にH32.4.1～H33.3.31内に支払いが完了する経費を入力すると、自動計算した金額を表示します。</t>
        </r>
      </text>
    </comment>
    <comment ref="D63" authorId="1">
      <text>
        <r>
          <rPr>
            <sz val="9"/>
            <rFont val="MS P ゴシック"/>
            <family val="3"/>
          </rPr>
          <t>平成31年度の交付内定通知書に記載された交付内定額を千円単位で記入してください。</t>
        </r>
      </text>
    </comment>
    <comment ref="M19" authorId="0">
      <text>
        <r>
          <rPr>
            <sz val="9"/>
            <rFont val="ＭＳ Ｐゴシック"/>
            <family val="3"/>
          </rPr>
          <t>上の欄にH31.4.1～H32．3.31内に支払いが完了する経費を入力すると、自動計算した金額を表示します。</t>
        </r>
      </text>
    </comment>
    <comment ref="M28" authorId="0">
      <text>
        <r>
          <rPr>
            <sz val="9"/>
            <rFont val="ＭＳ Ｐゴシック"/>
            <family val="3"/>
          </rPr>
          <t>上の欄にH31.4.1～H32．3.31内に支払いが完了する経費を入力すると、自動計算した金額を表示します。</t>
        </r>
      </text>
    </comment>
    <comment ref="M52" authorId="0">
      <text>
        <r>
          <rPr>
            <sz val="9"/>
            <rFont val="ＭＳ Ｐゴシック"/>
            <family val="3"/>
          </rPr>
          <t>上の欄にH31.4.1～H32．3.31内に支払いが完了する経費を入力すると、自動計算した金額を表示します。</t>
        </r>
      </text>
    </comment>
  </commentList>
</comments>
</file>

<file path=xl/comments2.xml><?xml version="1.0" encoding="utf-8"?>
<comments xmlns="http://schemas.openxmlformats.org/spreadsheetml/2006/main">
  <authors>
    <author>日本芸術文化振興会</author>
    <author>eizo</author>
  </authors>
  <commentList>
    <comment ref="C4" authorId="0">
      <text>
        <r>
          <rPr>
            <sz val="9"/>
            <rFont val="ＭＳ Ｐゴシック"/>
            <family val="3"/>
          </rPr>
          <t>（前頁）収支予算の団体名が転記されます。</t>
        </r>
      </text>
    </comment>
    <comment ref="H16" authorId="0">
      <text>
        <r>
          <rPr>
            <sz val="9"/>
            <rFont val="ＭＳ Ｐゴシック"/>
            <family val="3"/>
          </rPr>
          <t>内訳を入力すると自動計算した金額を表示します。</t>
        </r>
      </text>
    </comment>
    <comment ref="H28" authorId="0">
      <text>
        <r>
          <rPr>
            <sz val="9"/>
            <rFont val="ＭＳ Ｐゴシック"/>
            <family val="3"/>
          </rPr>
          <t>内訳を入力すると自動計算した金額を表示します。</t>
        </r>
      </text>
    </comment>
    <comment ref="H40" authorId="0">
      <text>
        <r>
          <rPr>
            <sz val="9"/>
            <rFont val="ＭＳ Ｐゴシック"/>
            <family val="3"/>
          </rPr>
          <t>内訳を入力すると自動計算した金額を表示します。</t>
        </r>
      </text>
    </comment>
    <comment ref="G49" authorId="0">
      <text>
        <r>
          <rPr>
            <sz val="9"/>
            <rFont val="ＭＳ Ｐゴシック"/>
            <family val="3"/>
          </rPr>
          <t>自動計算した金額を表示します。</t>
        </r>
      </text>
    </comment>
    <comment ref="H49" authorId="0">
      <text>
        <r>
          <rPr>
            <sz val="9"/>
            <rFont val="ＭＳ Ｐゴシック"/>
            <family val="3"/>
          </rPr>
          <t>自動計算した金額を表示します。</t>
        </r>
      </text>
    </comment>
    <comment ref="G50" authorId="0">
      <text>
        <r>
          <rPr>
            <sz val="9"/>
            <rFont val="ＭＳ Ｐゴシック"/>
            <family val="3"/>
          </rPr>
          <t>自動計算した金額を表示します。</t>
        </r>
      </text>
    </comment>
    <comment ref="G53" authorId="0">
      <text>
        <r>
          <rPr>
            <sz val="9"/>
            <rFont val="ＭＳ Ｐゴシック"/>
            <family val="3"/>
          </rPr>
          <t>上記①（Ａ１）を自動で
表示します。</t>
        </r>
      </text>
    </comment>
    <comment ref="G54" authorId="0">
      <text>
        <r>
          <rPr>
            <sz val="9"/>
            <rFont val="ＭＳ Ｐゴシック"/>
            <family val="3"/>
          </rPr>
          <t>上記①（Ａ２）を自動で
表示します。</t>
        </r>
      </text>
    </comment>
    <comment ref="G57" authorId="0">
      <text>
        <r>
          <rPr>
            <sz val="9"/>
            <rFont val="ＭＳ Ｐゴシック"/>
            <family val="3"/>
          </rPr>
          <t>自動計算した金額を表示します。</t>
        </r>
      </text>
    </comment>
    <comment ref="H57" authorId="0">
      <text>
        <r>
          <rPr>
            <sz val="9"/>
            <rFont val="ＭＳ Ｐゴシック"/>
            <family val="3"/>
          </rPr>
          <t>自動計算した金額を表示します。</t>
        </r>
      </text>
    </comment>
    <comment ref="G59" authorId="0">
      <text>
        <r>
          <rPr>
            <sz val="9"/>
            <rFont val="ＭＳ Ｐゴシック"/>
            <family val="3"/>
          </rPr>
          <t>自動計算した金額を表示します。</t>
        </r>
      </text>
    </comment>
    <comment ref="G7" authorId="1">
      <text>
        <r>
          <rPr>
            <b/>
            <sz val="9"/>
            <rFont val="ＭＳ Ｐゴシック"/>
            <family val="3"/>
          </rPr>
          <t>収支予算の小計（Ａ）が自動転記されます。</t>
        </r>
      </text>
    </comment>
    <comment ref="G10" authorId="1">
      <text>
        <r>
          <rPr>
            <b/>
            <sz val="9"/>
            <rFont val="ＭＳ Ｐゴシック"/>
            <family val="3"/>
          </rPr>
          <t>収支予算の小計（Ａ３）が自動転記されます。</t>
        </r>
      </text>
    </comment>
    <comment ref="G61" authorId="0">
      <text>
        <r>
          <rPr>
            <sz val="9"/>
            <rFont val="ＭＳ Ｐゴシック"/>
            <family val="3"/>
          </rPr>
          <t>自動計算した金額を表示します。</t>
        </r>
      </text>
    </comment>
    <comment ref="G62" authorId="0">
      <text>
        <r>
          <rPr>
            <sz val="9"/>
            <rFont val="ＭＳ Ｐゴシック"/>
            <family val="3"/>
          </rPr>
          <t>自動計算した金額を表示します。</t>
        </r>
      </text>
    </comment>
    <comment ref="H61" authorId="0">
      <text>
        <r>
          <rPr>
            <sz val="9"/>
            <rFont val="ＭＳ Ｐゴシック"/>
            <family val="3"/>
          </rPr>
          <t>自動計算した金額を表示します。</t>
        </r>
      </text>
    </comment>
    <comment ref="G8" authorId="1">
      <text>
        <r>
          <rPr>
            <b/>
            <sz val="9"/>
            <rFont val="ＭＳ Ｐゴシック"/>
            <family val="3"/>
          </rPr>
          <t>（Ａ）（Ａ２）（Ａ３）より
自動算出されます。</t>
        </r>
      </text>
    </comment>
    <comment ref="G11" authorId="1">
      <text>
        <r>
          <rPr>
            <b/>
            <sz val="9"/>
            <rFont val="ＭＳ Ｐゴシック"/>
            <family val="3"/>
          </rPr>
          <t>収支予算の小計（Ａ４）が
自動転記されます。</t>
        </r>
      </text>
    </comment>
    <comment ref="G51" authorId="0">
      <text>
        <r>
          <rPr>
            <sz val="9"/>
            <rFont val="ＭＳ Ｐゴシック"/>
            <family val="3"/>
          </rPr>
          <t>自動計算した金額を表示します。</t>
        </r>
      </text>
    </comment>
    <comment ref="G55" authorId="0">
      <text>
        <r>
          <rPr>
            <sz val="9"/>
            <rFont val="ＭＳ Ｐゴシック"/>
            <family val="3"/>
          </rPr>
          <t>上記①（Ａ３）を自動で
表示します。</t>
        </r>
      </text>
    </comment>
    <comment ref="G60" authorId="0">
      <text>
        <r>
          <rPr>
            <sz val="9"/>
            <rFont val="ＭＳ Ｐゴシック"/>
            <family val="3"/>
          </rPr>
          <t>自動計算した金額を表示します。</t>
        </r>
      </text>
    </comment>
    <comment ref="G64" authorId="0">
      <text>
        <r>
          <rPr>
            <sz val="9"/>
            <rFont val="ＭＳ Ｐゴシック"/>
            <family val="3"/>
          </rPr>
          <t>自動計算した金額を表示します。</t>
        </r>
      </text>
    </comment>
    <comment ref="G9" authorId="1">
      <text>
        <r>
          <rPr>
            <b/>
            <sz val="9"/>
            <rFont val="ＭＳ Ｐゴシック"/>
            <family val="3"/>
          </rPr>
          <t>収支予算の小計（Ａ２）が
自動転記されます。</t>
        </r>
      </text>
    </comment>
    <comment ref="G52" authorId="0">
      <text>
        <r>
          <rPr>
            <sz val="9"/>
            <rFont val="ＭＳ Ｐゴシック"/>
            <family val="3"/>
          </rPr>
          <t>自動計算した金額を表示します。</t>
        </r>
      </text>
    </comment>
    <comment ref="G56" authorId="0">
      <text>
        <r>
          <rPr>
            <sz val="9"/>
            <rFont val="ＭＳ Ｐゴシック"/>
            <family val="3"/>
          </rPr>
          <t>上記①（Ａ３）を自動で
表示します。</t>
        </r>
      </text>
    </comment>
    <comment ref="H53" authorId="0">
      <text>
        <r>
          <rPr>
            <sz val="9"/>
            <rFont val="ＭＳ Ｐゴシック"/>
            <family val="3"/>
          </rPr>
          <t>自動計算した金額を表示します。</t>
        </r>
      </text>
    </comment>
    <comment ref="G58" authorId="0">
      <text>
        <r>
          <rPr>
            <sz val="9"/>
            <rFont val="ＭＳ Ｐゴシック"/>
            <family val="3"/>
          </rPr>
          <t>自動計算した金額を表示します。</t>
        </r>
      </text>
    </comment>
    <comment ref="G63" authorId="0">
      <text>
        <r>
          <rPr>
            <sz val="9"/>
            <rFont val="ＭＳ Ｐゴシック"/>
            <family val="3"/>
          </rPr>
          <t>自動計算した金額を表示します。</t>
        </r>
      </text>
    </comment>
  </commentList>
</comments>
</file>

<file path=xl/sharedStrings.xml><?xml version="1.0" encoding="utf-8"?>
<sst xmlns="http://schemas.openxmlformats.org/spreadsheetml/2006/main" count="131" uniqueCount="107">
  <si>
    <t>（収入）</t>
  </si>
  <si>
    <t>（支出）</t>
  </si>
  <si>
    <t>団体名</t>
  </si>
  <si>
    <t>区分</t>
  </si>
  <si>
    <t>項目</t>
  </si>
  <si>
    <t>小計（イ）</t>
  </si>
  <si>
    <t>自己負担金（ロ）</t>
  </si>
  <si>
    <t>整理番号</t>
  </si>
  <si>
    <t>補助金・助成金</t>
  </si>
  <si>
    <t>共同製作者負担金（出資）</t>
  </si>
  <si>
    <t>製作企画費</t>
  </si>
  <si>
    <t>寄付金・協賛金</t>
  </si>
  <si>
    <t>その他収入</t>
  </si>
  <si>
    <t>スタッフ・キャスト費</t>
  </si>
  <si>
    <t>製 作 費</t>
  </si>
  <si>
    <t>　</t>
  </si>
  <si>
    <t>※免税事業者及び簡易課税事業者については、提出不要</t>
  </si>
  <si>
    <t>項　　目</t>
  </si>
  <si>
    <t>内　　　　　訳</t>
  </si>
  <si>
    <t>千円</t>
  </si>
  <si>
    <t>内訳　（単位：円）</t>
  </si>
  <si>
    <t>　</t>
  </si>
  <si>
    <t>団体名</t>
  </si>
  <si>
    <t>①</t>
  </si>
  <si>
    <t>予算額（千円）</t>
  </si>
  <si>
    <t>単位（円）</t>
  </si>
  <si>
    <t>交付を受けようとする助成金の額（ハ1）</t>
  </si>
  <si>
    <t>②</t>
  </si>
  <si>
    <t>総額（Ａ）＋（B）</t>
  </si>
  <si>
    <t>バリアフリー字幕制作費（ハ2）</t>
  </si>
  <si>
    <t>バリアフリー字幕制作費</t>
  </si>
  <si>
    <t>＊消費税等仕入控除税額の取扱い</t>
  </si>
  <si>
    <t>音声ガイド制作費</t>
  </si>
  <si>
    <t>交付を受けようとする助成金の総額
（ハ1）+（ハ2）+（ハ3）＝（ハ）</t>
  </si>
  <si>
    <t>音声ガイド制作費（ハ3）</t>
  </si>
  <si>
    <t>（Ａ３）</t>
  </si>
  <si>
    <t>（Ｃ３）</t>
  </si>
  <si>
    <t>Ａ</t>
  </si>
  <si>
    <t>Ａ１</t>
  </si>
  <si>
    <t>Ａ２</t>
  </si>
  <si>
    <t>Ａ３</t>
  </si>
  <si>
    <t>(Ａ１発生分）</t>
  </si>
  <si>
    <t>(Ａ２発生分）</t>
  </si>
  <si>
    <t>(Ａ３発生分）</t>
  </si>
  <si>
    <t>（Ａ１）</t>
  </si>
  <si>
    <t>（Ａ２）</t>
  </si>
  <si>
    <t>（Ｃ１）</t>
  </si>
  <si>
    <t>（Ｃ２）</t>
  </si>
  <si>
    <t>製　作　費</t>
  </si>
  <si>
    <t>（Ｄ１）</t>
  </si>
  <si>
    <t>（Ｄ２）</t>
  </si>
  <si>
    <t>（Ｄ３）</t>
  </si>
  <si>
    <t>小計（Ａ）</t>
  </si>
  <si>
    <t>消費税等仕入控除税額計（C）</t>
  </si>
  <si>
    <t>（別紙のとおり）</t>
  </si>
  <si>
    <t>助　成　対　象　経　費</t>
  </si>
  <si>
    <t>スタッフ費・
キャスト費</t>
  </si>
  <si>
    <t>　</t>
  </si>
  <si>
    <r>
      <t xml:space="preserve">②左記①の
経費の合計
</t>
    </r>
    <r>
      <rPr>
        <sz val="7"/>
        <rFont val="ＭＳ Ｐ明朝"/>
        <family val="1"/>
      </rPr>
      <t>（単位：千円）</t>
    </r>
  </si>
  <si>
    <r>
      <t xml:space="preserve">予算額
</t>
    </r>
    <r>
      <rPr>
        <sz val="8"/>
        <rFont val="ＭＳ Ｐ明朝"/>
        <family val="1"/>
      </rPr>
      <t>（単位：千円）</t>
    </r>
  </si>
  <si>
    <t>（</t>
  </si>
  <si>
    <t>ア　課税事業者</t>
  </si>
  <si>
    <t>イ　免税事業者及び簡易課税事業者　）</t>
  </si>
  <si>
    <t>①助成対象経費の内訳　（単位：円）</t>
  </si>
  <si>
    <t>助成金に算入できる経費（単位：千円）</t>
  </si>
  <si>
    <t>助成対象経費計（Ｄ）</t>
  </si>
  <si>
    <t>助成対象
外経費
（B）　　</t>
  </si>
  <si>
    <r>
      <t>課税対象外経費について内訳を以下に記入してください。なお</t>
    </r>
    <r>
      <rPr>
        <b/>
        <sz val="9"/>
        <rFont val="ＭＳ Ｐ明朝"/>
        <family val="1"/>
      </rPr>
      <t>「内訳」の欄は、円単位</t>
    </r>
    <r>
      <rPr>
        <sz val="9"/>
        <rFont val="ＭＳ Ｐ明朝"/>
        <family val="1"/>
      </rPr>
      <t>で記入してください。</t>
    </r>
  </si>
  <si>
    <t>支払完了日
（必ず選択）</t>
  </si>
  <si>
    <t>（Ｃ４）</t>
  </si>
  <si>
    <t>（Ｄ４）</t>
  </si>
  <si>
    <t>課　税　対　象　外　経　費　計</t>
  </si>
  <si>
    <t>＊課税事業者は別紙「消費税等仕入控除額予算書（課税事業者用）」も提出してください。</t>
  </si>
  <si>
    <t>合計</t>
  </si>
  <si>
    <r>
      <rPr>
        <b/>
        <sz val="9"/>
        <rFont val="ＭＳ Ｐ明朝"/>
        <family val="1"/>
      </rPr>
      <t>助　成　対　象　経　費</t>
    </r>
    <r>
      <rPr>
        <sz val="9"/>
        <rFont val="ＭＳ Ｐ明朝"/>
        <family val="1"/>
      </rPr>
      <t>　　の　う　ち　課　税　対　象　外　経　費</t>
    </r>
  </si>
  <si>
    <t>助成対象経費　小計 （Ａ） ＝ (Ａ１） ＋ （Ａ２） ＋ （Ａ３） ＋ （Ａ４）</t>
  </si>
  <si>
    <r>
      <t>助成対象経費（小計Ａ）のうち、消費税８％課税分と、消費税１０％課税分の内訳を</t>
    </r>
    <r>
      <rPr>
        <b/>
        <sz val="9"/>
        <rFont val="ＭＳ Ｐ明朝"/>
        <family val="1"/>
      </rPr>
      <t>千円単位</t>
    </r>
    <r>
      <rPr>
        <sz val="9"/>
        <rFont val="ＭＳ Ｐ明朝"/>
        <family val="1"/>
      </rPr>
      <t>で以下に記入してください。</t>
    </r>
  </si>
  <si>
    <t>助成対象経費のうち、2019年10月1日～2020年3月31日に支払いを完了するもの</t>
  </si>
  <si>
    <t>（Ａ２）</t>
  </si>
  <si>
    <t>（Ｃ２）</t>
  </si>
  <si>
    <t>（Ａ４）</t>
  </si>
  <si>
    <t>　　２０１９年度に
　　交付を受けようとする助成金の額</t>
  </si>
  <si>
    <t>　　２０１８年度に
　　交付を受けた助成金の額</t>
  </si>
  <si>
    <t>平成３１年度 交付申請書　活動の収支予算　【総表】　【 ２か年度助成　２年目 】</t>
  </si>
  <si>
    <t>総額（イ）＋（ロ）＋（ハ）</t>
  </si>
  <si>
    <t>別紙「消費税等仕入控除税額予算書」（課税事業者用）　【　 ２か年度助成 　２年目　】</t>
  </si>
  <si>
    <t>助成対象経費のうち、2019年4月1日～2019年9月30日に支払いを完了するもの</t>
  </si>
  <si>
    <t>＊課税事業者は税額を控除（（A）-（Ｃ））する／免税事業者及び簡易課税事業者は（Ａ）</t>
  </si>
  <si>
    <t>④左記①の経費のうち、2019.4.1～2019.9.30内に支払いが完了するもの</t>
  </si>
  <si>
    <t>③左記①の経費のうち、2018.10.1～2019.3.31内に支払いが完了したもの</t>
  </si>
  <si>
    <t>⑤左記①の経費のうち、2019.10.1～2020.3.31内に支払いが完了するもの</t>
  </si>
  <si>
    <t>⑥左記④及び⑤の経費の合計</t>
  </si>
  <si>
    <t>助成金算定基礎経費（1年目）</t>
  </si>
  <si>
    <t>助成対象経費のうち、2018年9月30日以前に支払いを完了したもの</t>
  </si>
  <si>
    <t>Ａ４</t>
  </si>
  <si>
    <t xml:space="preserve">助成対象経費　小計 （Ａ） = （Ａ１） ＋ （Ａ２） ＋ （Ａ３） ＋ （Ａ４） </t>
  </si>
  <si>
    <t>助成対象経費のうち、2018年10月1日～2019年3月31日に支払いを完了するもの</t>
  </si>
  <si>
    <t>(Ａ4発生分）</t>
  </si>
  <si>
    <t>（Ａ４）</t>
  </si>
  <si>
    <t>（Ｃ３）</t>
  </si>
  <si>
    <t xml:space="preserve"> 消費税等仕入控除税額計 （Ｃ） ＝ （Ｃ１） ＋ （Ｃ２） ＋ （Ｃ３） ＋ （Ｃ４）
 ※ （Ｃ１） ＝ ｛小計（Ａ１）-課税対象外経費計(Ａ１発生分）｝ ×8/108
　　 （Ｃ２） ＝ ｛小計（Ａ２）-課税対象外経費計(Ａ２発生分）｝ ×8/108
　 　（Ｃ３） ＝ ｛小計（Ａ３）-課税対象外経費計(Ａ３発生分）｝ ×8/108
　 　（Ｃ４） ＝ ｛小計（Ａ４）-課税対象外経費計(Ａ４発生分）｝ ×10/110</t>
  </si>
  <si>
    <t xml:space="preserve"> 消費税を控除した後の助成対象経費計 （Ｄ）
　　　　　　　　　　　　　　　　　　　　＝ （Ｄ１） ＋ （Ｄ２） ＋ （Ｄ３） ＋ （Ｄ４） 
 ※ （Ｄ１） ＝ 小計 （Ａ１） - 消費税等仕入控除税額計 （Ｃ１）
　 　（Ｄ２） ＝ 小計 （Ａ２） - 消費税等仕入控除税額計 （Ｃ２）
　　 （Ｄ３） ＝ 小計 （Ａ３） - 消費税等仕入控除税額計 （Ｃ３）
　　 （Ｄ４） ＝ 小計 （Ａ４） - 消費税等仕入控除税額計 （Ｃ４）</t>
  </si>
  <si>
    <t>（Ｃ４）</t>
  </si>
  <si>
    <t>（Ａ５）</t>
  </si>
  <si>
    <t>（Ｃ５）</t>
  </si>
  <si>
    <t>（Ｄ５）</t>
  </si>
  <si>
    <t>※総額（イ）+（ロ）+（ハ）と総額（A）+（B）は、必ず一致させてください。
※Ａ、Ｃ、Ｄの２～５については、別紙「消費税等仕入控除税額予算書」を参照。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</si>
</sst>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Red]#,##0"/>
    <numFmt numFmtId="180" formatCode="#,##0_);\(#,##0\)"/>
    <numFmt numFmtId="181" formatCode="&quot;Yes&quot;;&quot;Yes&quot;;&quot;No&quot;"/>
    <numFmt numFmtId="182" formatCode="&quot;True&quot;;&quot;True&quot;;&quot;False&quot;"/>
    <numFmt numFmtId="183" formatCode="&quot;On&quot;;&quot;On&quot;;&quot;Off&quot;"/>
    <numFmt numFmtId="184" formatCode="[$€-2]\ #,##0.00_);[Red]\([$€-2]\ #,##0.00\)"/>
  </numFmts>
  <fonts count="62">
    <font>
      <sz val="11"/>
      <name val="ＭＳ Ｐゴシック"/>
      <family val="3"/>
    </font>
    <font>
      <sz val="11"/>
      <color indexed="8"/>
      <name val="ＭＳ Ｐゴシック"/>
      <family val="3"/>
    </font>
    <font>
      <sz val="6"/>
      <name val="ＭＳ Ｐゴシック"/>
      <family val="3"/>
    </font>
    <font>
      <sz val="10"/>
      <name val="ＭＳ Ｐ明朝"/>
      <family val="1"/>
    </font>
    <font>
      <sz val="9"/>
      <name val="ＭＳ Ｐ明朝"/>
      <family val="1"/>
    </font>
    <font>
      <sz val="11"/>
      <name val="ＭＳ Ｐ明朝"/>
      <family val="1"/>
    </font>
    <font>
      <sz val="8"/>
      <name val="ＭＳ Ｐ明朝"/>
      <family val="1"/>
    </font>
    <font>
      <b/>
      <sz val="11"/>
      <name val="ＭＳ Ｐ明朝"/>
      <family val="1"/>
    </font>
    <font>
      <b/>
      <sz val="10"/>
      <name val="ＭＳ Ｐ明朝"/>
      <family val="1"/>
    </font>
    <font>
      <b/>
      <sz val="9"/>
      <name val="ＭＳ Ｐゴシック"/>
      <family val="3"/>
    </font>
    <font>
      <sz val="9"/>
      <name val="ＭＳ Ｐゴシック"/>
      <family val="3"/>
    </font>
    <font>
      <sz val="7"/>
      <name val="ＭＳ Ｐ明朝"/>
      <family val="1"/>
    </font>
    <font>
      <b/>
      <sz val="9"/>
      <name val="ＭＳ Ｐ明朝"/>
      <family val="1"/>
    </font>
    <font>
      <sz val="9"/>
      <name val="MS P ゴシック"/>
      <family val="3"/>
    </font>
    <font>
      <sz val="12"/>
      <name val="ＭＳ ゴシック"/>
      <family val="3"/>
    </font>
    <font>
      <sz val="12"/>
      <name val="ＭＳ Ｐゴシック"/>
      <family val="3"/>
    </font>
    <font>
      <sz val="11"/>
      <color indexed="9"/>
      <name val="ＭＳ Ｐゴシック"/>
      <family val="3"/>
    </font>
    <font>
      <b/>
      <sz val="18"/>
      <color indexed="57"/>
      <name val="ＭＳ Ｐゴシック"/>
      <family val="3"/>
    </font>
    <font>
      <b/>
      <sz val="11"/>
      <color indexed="9"/>
      <name val="ＭＳ Ｐゴシック"/>
      <family val="3"/>
    </font>
    <font>
      <sz val="11"/>
      <color indexed="60"/>
      <name val="ＭＳ Ｐゴシック"/>
      <family val="3"/>
    </font>
    <font>
      <u val="single"/>
      <sz val="11"/>
      <color indexed="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26"/>
      <name val="ＭＳ Ｐゴシック"/>
      <family val="3"/>
    </font>
    <font>
      <b/>
      <sz val="22"/>
      <name val="ＭＳ Ｐゴシック"/>
      <family val="3"/>
    </font>
    <font>
      <sz val="9"/>
      <color indexed="8"/>
      <name val="ＭＳ Ｐ明朝"/>
      <family val="1"/>
    </font>
    <font>
      <sz val="7"/>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6"/>
      <name val="Calibri"/>
      <family val="3"/>
    </font>
    <font>
      <b/>
      <sz val="22"/>
      <name val="Calibri"/>
      <family val="3"/>
    </font>
    <font>
      <sz val="7"/>
      <color theme="1"/>
      <name val="ＭＳ Ｐ明朝"/>
      <family val="1"/>
    </font>
    <font>
      <sz val="9"/>
      <color theme="1"/>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style="thin"/>
      <top/>
      <bottom style="thin"/>
    </border>
    <border>
      <left style="thin"/>
      <right style="thin"/>
      <top style="thin"/>
      <bottom style="thin"/>
    </border>
    <border>
      <left/>
      <right/>
      <top/>
      <bottom style="thin"/>
    </border>
    <border>
      <left style="thin"/>
      <right/>
      <top/>
      <bottom/>
    </border>
    <border>
      <left/>
      <right/>
      <top style="thin"/>
      <bottom/>
    </border>
    <border>
      <left style="thin"/>
      <right/>
      <top/>
      <bottom style="thin"/>
    </border>
    <border>
      <left style="thin"/>
      <right/>
      <top style="thin"/>
      <bottom/>
    </border>
    <border>
      <left style="hair"/>
      <right style="hair"/>
      <top/>
      <bottom/>
    </border>
    <border>
      <left/>
      <right/>
      <top style="thin"/>
      <bottom style="thin"/>
    </border>
    <border>
      <left/>
      <right style="thin"/>
      <top style="thin"/>
      <bottom style="thin"/>
    </border>
    <border>
      <left style="hair"/>
      <right/>
      <top style="thin"/>
      <bottom style="thin"/>
    </border>
    <border>
      <left style="hair"/>
      <right style="hair"/>
      <top style="thin"/>
      <bottom style="thin"/>
    </border>
    <border>
      <left style="hair"/>
      <right style="hair"/>
      <top style="thin"/>
      <bottom/>
    </border>
    <border>
      <left style="hair"/>
      <right style="hair"/>
      <top/>
      <bottom style="thin"/>
    </border>
    <border>
      <left style="thin"/>
      <right style="thin"/>
      <top style="thin"/>
      <bottom/>
    </border>
    <border>
      <left/>
      <right style="hair"/>
      <top style="thin"/>
      <bottom/>
    </border>
    <border>
      <left/>
      <right style="hair"/>
      <top/>
      <bottom/>
    </border>
    <border>
      <left/>
      <right style="hair"/>
      <top/>
      <bottom style="thin"/>
    </border>
    <border>
      <left style="hair"/>
      <right style="thin"/>
      <top/>
      <bottom style="thin"/>
    </border>
    <border>
      <left style="hair"/>
      <right style="hair"/>
      <top style="dashed"/>
      <bottom/>
    </border>
    <border>
      <left style="thin"/>
      <right style="thin"/>
      <top/>
      <bottom/>
    </border>
    <border>
      <left style="thin"/>
      <right style="thin"/>
      <top style="thin"/>
      <bottom style="hair"/>
    </border>
    <border>
      <left style="thin"/>
      <right style="thin"/>
      <top style="hair"/>
      <bottom style="hair"/>
    </border>
    <border>
      <left style="thin"/>
      <right style="thin"/>
      <top style="hair"/>
      <bottom>
        <color indexed="63"/>
      </bottom>
    </border>
    <border>
      <left/>
      <right style="thin"/>
      <top style="thin"/>
      <bottom style="hair"/>
    </border>
    <border>
      <left style="thin"/>
      <right/>
      <top style="thin"/>
      <bottom style="thin"/>
    </border>
    <border>
      <left style="thin"/>
      <right style="thin"/>
      <top/>
      <bottom style="thin"/>
    </border>
    <border>
      <left/>
      <right style="hair"/>
      <top style="thin"/>
      <bottom style="thin"/>
    </border>
    <border>
      <left style="hair"/>
      <right style="thin"/>
      <top style="thin"/>
      <bottom/>
    </border>
    <border>
      <left style="hair"/>
      <right style="thin"/>
      <top style="dashed"/>
      <bottom style="dashed"/>
    </border>
    <border>
      <left style="hair"/>
      <right style="thin"/>
      <top style="dashed"/>
      <bottom style="thin"/>
    </border>
    <border>
      <left style="hair"/>
      <right style="thin"/>
      <top>
        <color indexed="63"/>
      </top>
      <bottom/>
    </border>
    <border>
      <left style="dashed"/>
      <right>
        <color indexed="63"/>
      </right>
      <top style="dashed"/>
      <bottom style="dashed"/>
    </border>
    <border>
      <left>
        <color indexed="63"/>
      </left>
      <right style="hair"/>
      <top style="dashed"/>
      <bottom style="dashed"/>
    </border>
    <border>
      <left style="dashed"/>
      <right>
        <color indexed="63"/>
      </right>
      <top style="dashed"/>
      <bottom>
        <color indexed="63"/>
      </bottom>
    </border>
    <border>
      <left>
        <color indexed="63"/>
      </left>
      <right style="hair"/>
      <top style="dashed"/>
      <bottom>
        <color indexed="63"/>
      </bottom>
    </border>
    <border>
      <left style="dashed"/>
      <right>
        <color indexed="63"/>
      </right>
      <top>
        <color indexed="63"/>
      </top>
      <bottom style="thin"/>
    </border>
    <border>
      <left style="hair"/>
      <right style="thin"/>
      <top style="thin"/>
      <bottom style="hair"/>
    </border>
    <border>
      <left style="hair"/>
      <right style="thin"/>
      <top style="hair"/>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8"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391">
    <xf numFmtId="0" fontId="0" fillId="0" borderId="0" xfId="0" applyAlignment="1">
      <alignment/>
    </xf>
    <xf numFmtId="38" fontId="4" fillId="0" borderId="0" xfId="49" applyFont="1" applyAlignment="1">
      <alignment/>
    </xf>
    <xf numFmtId="0" fontId="4" fillId="0" borderId="0" xfId="0" applyFont="1" applyAlignment="1">
      <alignment/>
    </xf>
    <xf numFmtId="38" fontId="4" fillId="0" borderId="0" xfId="49" applyFont="1" applyBorder="1" applyAlignment="1">
      <alignment/>
    </xf>
    <xf numFmtId="38" fontId="4" fillId="0" borderId="0" xfId="49" applyFont="1" applyBorder="1" applyAlignment="1">
      <alignment horizontal="right"/>
    </xf>
    <xf numFmtId="0" fontId="4" fillId="0" borderId="0" xfId="0" applyFont="1" applyBorder="1" applyAlignment="1">
      <alignment/>
    </xf>
    <xf numFmtId="38" fontId="4" fillId="0" borderId="0" xfId="0" applyNumberFormat="1" applyFont="1" applyAlignment="1">
      <alignment/>
    </xf>
    <xf numFmtId="38" fontId="4" fillId="0" borderId="0" xfId="49" applyFont="1" applyBorder="1" applyAlignment="1">
      <alignment/>
    </xf>
    <xf numFmtId="0" fontId="5" fillId="0" borderId="0" xfId="0" applyFont="1" applyAlignment="1">
      <alignment/>
    </xf>
    <xf numFmtId="0" fontId="6" fillId="0" borderId="0" xfId="0" applyFont="1" applyAlignment="1">
      <alignment horizontal="right"/>
    </xf>
    <xf numFmtId="179" fontId="4" fillId="0" borderId="0" xfId="0" applyNumberFormat="1" applyFont="1" applyAlignment="1">
      <alignment/>
    </xf>
    <xf numFmtId="179" fontId="4" fillId="0" borderId="0" xfId="0" applyNumberFormat="1" applyFont="1" applyAlignment="1">
      <alignment horizontal="right"/>
    </xf>
    <xf numFmtId="179" fontId="6" fillId="0" borderId="0" xfId="0" applyNumberFormat="1" applyFont="1" applyAlignment="1">
      <alignment horizontal="right"/>
    </xf>
    <xf numFmtId="0" fontId="4" fillId="0" borderId="0" xfId="0" applyFont="1" applyAlignment="1">
      <alignment vertical="top" wrapText="1"/>
    </xf>
    <xf numFmtId="0" fontId="8" fillId="0" borderId="0" xfId="0" applyFont="1" applyBorder="1" applyAlignment="1">
      <alignment/>
    </xf>
    <xf numFmtId="0" fontId="6" fillId="0" borderId="0" xfId="0" applyFont="1" applyBorder="1" applyAlignment="1">
      <alignment/>
    </xf>
    <xf numFmtId="178" fontId="6" fillId="0" borderId="0" xfId="0" applyNumberFormat="1" applyFont="1" applyBorder="1" applyAlignment="1">
      <alignment/>
    </xf>
    <xf numFmtId="38" fontId="4" fillId="0" borderId="0" xfId="49" applyFont="1" applyAlignment="1">
      <alignment horizontal="right"/>
    </xf>
    <xf numFmtId="38" fontId="5" fillId="0" borderId="0" xfId="49" applyFont="1" applyAlignment="1">
      <alignment horizontal="right"/>
    </xf>
    <xf numFmtId="38" fontId="6" fillId="0" borderId="0" xfId="49" applyFont="1" applyAlignment="1">
      <alignment horizontal="right"/>
    </xf>
    <xf numFmtId="38" fontId="4" fillId="0" borderId="0" xfId="49" applyFont="1" applyAlignment="1" applyProtection="1">
      <alignment/>
      <protection locked="0"/>
    </xf>
    <xf numFmtId="0" fontId="4" fillId="0" borderId="0" xfId="0" applyFont="1" applyAlignment="1" applyProtection="1">
      <alignment/>
      <protection locked="0"/>
    </xf>
    <xf numFmtId="178" fontId="4" fillId="0" borderId="10" xfId="0" applyNumberFormat="1" applyFont="1" applyBorder="1" applyAlignment="1" applyProtection="1">
      <alignment horizontal="right"/>
      <protection locked="0"/>
    </xf>
    <xf numFmtId="178" fontId="4" fillId="0" borderId="11" xfId="0" applyNumberFormat="1" applyFont="1" applyBorder="1" applyAlignment="1" applyProtection="1">
      <alignment/>
      <protection locked="0"/>
    </xf>
    <xf numFmtId="178" fontId="4" fillId="0" borderId="12" xfId="0" applyNumberFormat="1" applyFont="1" applyBorder="1" applyAlignment="1" applyProtection="1">
      <alignment/>
      <protection locked="0"/>
    </xf>
    <xf numFmtId="178" fontId="4" fillId="0" borderId="10" xfId="0" applyNumberFormat="1" applyFont="1" applyBorder="1" applyAlignment="1" applyProtection="1">
      <alignment/>
      <protection locked="0"/>
    </xf>
    <xf numFmtId="179" fontId="4" fillId="0" borderId="0" xfId="0" applyNumberFormat="1" applyFont="1" applyBorder="1" applyAlignment="1" applyProtection="1">
      <alignment horizontal="right" shrinkToFit="1"/>
      <protection locked="0"/>
    </xf>
    <xf numFmtId="0" fontId="7" fillId="0" borderId="0" xfId="0" applyFont="1" applyAlignment="1" applyProtection="1">
      <alignment/>
      <protection locked="0"/>
    </xf>
    <xf numFmtId="38" fontId="4" fillId="0" borderId="0" xfId="49" applyFont="1" applyAlignment="1" applyProtection="1">
      <alignment horizontal="right"/>
      <protection locked="0"/>
    </xf>
    <xf numFmtId="179"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179" fontId="4" fillId="0" borderId="0" xfId="0" applyNumberFormat="1" applyFont="1" applyAlignment="1" applyProtection="1">
      <alignment/>
      <protection locked="0"/>
    </xf>
    <xf numFmtId="0" fontId="4" fillId="0" borderId="0" xfId="0" applyFont="1" applyAlignment="1" applyProtection="1">
      <alignment/>
      <protection locked="0"/>
    </xf>
    <xf numFmtId="0" fontId="8" fillId="0" borderId="0" xfId="0" applyFont="1" applyBorder="1" applyAlignment="1" applyProtection="1">
      <alignment/>
      <protection locked="0"/>
    </xf>
    <xf numFmtId="178" fontId="8" fillId="0" borderId="0" xfId="0" applyNumberFormat="1" applyFont="1" applyBorder="1" applyAlignment="1" applyProtection="1">
      <alignment/>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protection locked="0"/>
    </xf>
    <xf numFmtId="178" fontId="6" fillId="0" borderId="0" xfId="0" applyNumberFormat="1" applyFont="1" applyBorder="1" applyAlignment="1" applyProtection="1">
      <alignment/>
      <protection locked="0"/>
    </xf>
    <xf numFmtId="0" fontId="8" fillId="0" borderId="0" xfId="0" applyFont="1" applyAlignment="1" applyProtection="1">
      <alignment/>
      <protection locked="0"/>
    </xf>
    <xf numFmtId="0" fontId="57" fillId="0" borderId="0" xfId="0" applyFont="1" applyBorder="1" applyAlignment="1" applyProtection="1">
      <alignment horizontal="center"/>
      <protection locked="0"/>
    </xf>
    <xf numFmtId="0" fontId="4" fillId="0" borderId="0" xfId="0" applyFont="1" applyBorder="1" applyAlignment="1">
      <alignment vertical="center"/>
    </xf>
    <xf numFmtId="178" fontId="4" fillId="0" borderId="11" xfId="0" applyNumberFormat="1" applyFont="1" applyBorder="1" applyAlignment="1" applyProtection="1">
      <alignment horizontal="left"/>
      <protection locked="0"/>
    </xf>
    <xf numFmtId="0" fontId="58" fillId="0" borderId="0" xfId="0" applyFont="1" applyBorder="1" applyAlignment="1" applyProtection="1">
      <alignment horizontal="center"/>
      <protection locked="0"/>
    </xf>
    <xf numFmtId="0" fontId="4" fillId="0" borderId="0" xfId="0" applyFont="1" applyBorder="1" applyAlignment="1" applyProtection="1">
      <alignment vertical="center"/>
      <protection locked="0"/>
    </xf>
    <xf numFmtId="0" fontId="4" fillId="0" borderId="0" xfId="0" applyFont="1" applyAlignment="1" applyProtection="1">
      <alignment horizontal="left" vertical="top" wrapText="1"/>
      <protection locked="0"/>
    </xf>
    <xf numFmtId="0" fontId="7" fillId="0" borderId="13" xfId="0" applyFont="1" applyBorder="1" applyAlignment="1" applyProtection="1">
      <alignment horizontal="center"/>
      <protection locked="0"/>
    </xf>
    <xf numFmtId="178" fontId="4" fillId="0" borderId="14" xfId="0" applyNumberFormat="1" applyFont="1" applyBorder="1" applyAlignment="1" applyProtection="1">
      <alignment vertical="center" shrinkToFit="1"/>
      <protection locked="0"/>
    </xf>
    <xf numFmtId="0" fontId="4" fillId="0" borderId="1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176" fontId="4" fillId="0" borderId="0" xfId="0" applyNumberFormat="1" applyFont="1" applyBorder="1" applyAlignment="1" applyProtection="1">
      <alignment horizontal="right" shrinkToFit="1"/>
      <protection locked="0"/>
    </xf>
    <xf numFmtId="176" fontId="4" fillId="0" borderId="0" xfId="49" applyNumberFormat="1" applyFont="1" applyBorder="1" applyAlignment="1" applyProtection="1">
      <alignment horizontal="right"/>
      <protection locked="0"/>
    </xf>
    <xf numFmtId="176" fontId="4" fillId="0" borderId="11" xfId="0" applyNumberFormat="1" applyFont="1" applyBorder="1" applyAlignment="1" applyProtection="1">
      <alignment horizontal="right"/>
      <protection locked="0"/>
    </xf>
    <xf numFmtId="176" fontId="4" fillId="0" borderId="0" xfId="0" applyNumberFormat="1" applyFont="1" applyBorder="1" applyAlignment="1" applyProtection="1">
      <alignment horizontal="right"/>
      <protection locked="0"/>
    </xf>
    <xf numFmtId="176" fontId="4" fillId="0" borderId="14" xfId="0" applyNumberFormat="1" applyFont="1" applyBorder="1" applyAlignment="1" applyProtection="1">
      <alignment horizontal="right" shrinkToFit="1"/>
      <protection locked="0"/>
    </xf>
    <xf numFmtId="176" fontId="4" fillId="0" borderId="11" xfId="49" applyNumberFormat="1" applyFont="1" applyBorder="1" applyAlignment="1" applyProtection="1">
      <alignment horizontal="right"/>
      <protection locked="0"/>
    </xf>
    <xf numFmtId="176" fontId="4" fillId="0" borderId="12" xfId="49" applyNumberFormat="1" applyFont="1" applyBorder="1" applyAlignment="1" applyProtection="1">
      <alignment horizontal="right"/>
      <protection locked="0"/>
    </xf>
    <xf numFmtId="176" fontId="4" fillId="0" borderId="16" xfId="0" applyNumberFormat="1" applyFont="1" applyBorder="1" applyAlignment="1" applyProtection="1">
      <alignment horizontal="right" shrinkToFit="1"/>
      <protection locked="0"/>
    </xf>
    <xf numFmtId="176" fontId="4" fillId="0" borderId="14" xfId="49" applyNumberFormat="1" applyFont="1" applyBorder="1" applyAlignment="1" applyProtection="1">
      <alignment horizontal="right" vertical="center" shrinkToFit="1"/>
      <protection locked="0"/>
    </xf>
    <xf numFmtId="176" fontId="4" fillId="0" borderId="10" xfId="49" applyNumberFormat="1" applyFont="1" applyBorder="1" applyAlignment="1" applyProtection="1">
      <alignment horizontal="right"/>
      <protection locked="0"/>
    </xf>
    <xf numFmtId="38" fontId="4" fillId="0" borderId="18" xfId="49" applyFont="1" applyBorder="1" applyAlignment="1" applyProtection="1">
      <alignment horizontal="left" shrinkToFit="1"/>
      <protection locked="0"/>
    </xf>
    <xf numFmtId="38" fontId="4" fillId="0" borderId="15" xfId="49" applyFont="1" applyBorder="1" applyAlignment="1" applyProtection="1">
      <alignment horizontal="left" shrinkToFit="1"/>
      <protection locked="0"/>
    </xf>
    <xf numFmtId="0" fontId="4" fillId="0" borderId="15" xfId="0" applyFont="1" applyBorder="1" applyAlignment="1" applyProtection="1">
      <alignment horizontal="left" shrinkToFit="1"/>
      <protection locked="0"/>
    </xf>
    <xf numFmtId="38" fontId="4" fillId="0" borderId="17" xfId="49" applyFont="1" applyBorder="1" applyAlignment="1" applyProtection="1">
      <alignment horizontal="left" shrinkToFit="1"/>
      <protection locked="0"/>
    </xf>
    <xf numFmtId="176" fontId="4" fillId="0" borderId="11" xfId="49" applyNumberFormat="1" applyFont="1" applyBorder="1" applyAlignment="1" applyProtection="1" quotePrefix="1">
      <alignment horizontal="right"/>
      <protection locked="0"/>
    </xf>
    <xf numFmtId="176" fontId="4" fillId="0" borderId="12" xfId="0" applyNumberFormat="1" applyFont="1" applyBorder="1" applyAlignment="1" applyProtection="1">
      <alignment horizontal="right"/>
      <protection locked="0"/>
    </xf>
    <xf numFmtId="0" fontId="4" fillId="0" borderId="16" xfId="0" applyFont="1" applyBorder="1" applyAlignment="1" applyProtection="1">
      <alignment horizontal="left" vertical="center" shrinkToFit="1"/>
      <protection locked="0"/>
    </xf>
    <xf numFmtId="38" fontId="4" fillId="0" borderId="0" xfId="49" applyFont="1" applyBorder="1" applyAlignment="1" applyProtection="1">
      <alignment horizontal="left" vertical="center" shrinkToFit="1"/>
      <protection locked="0"/>
    </xf>
    <xf numFmtId="179" fontId="4" fillId="0" borderId="0" xfId="0" applyNumberFormat="1"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176" fontId="4" fillId="0" borderId="10" xfId="0" applyNumberFormat="1" applyFont="1" applyBorder="1" applyAlignment="1" applyProtection="1">
      <alignment horizontal="right"/>
      <protection locked="0"/>
    </xf>
    <xf numFmtId="0" fontId="8" fillId="0" borderId="0" xfId="0" applyFont="1" applyAlignment="1" applyProtection="1">
      <alignment shrinkToFit="1"/>
      <protection locked="0"/>
    </xf>
    <xf numFmtId="0" fontId="3" fillId="0" borderId="0" xfId="0" applyFont="1" applyAlignment="1">
      <alignment/>
    </xf>
    <xf numFmtId="0" fontId="7" fillId="0" borderId="0" xfId="0" applyFont="1" applyAlignment="1" applyProtection="1">
      <alignment horizontal="left"/>
      <protection locked="0"/>
    </xf>
    <xf numFmtId="0" fontId="5" fillId="0" borderId="0" xfId="0" applyFont="1" applyBorder="1" applyAlignment="1" applyProtection="1">
      <alignment horizontal="center" vertical="center" shrinkToFit="1"/>
      <protection locked="0"/>
    </xf>
    <xf numFmtId="176" fontId="4" fillId="0" borderId="11" xfId="49" applyNumberFormat="1" applyFont="1" applyBorder="1" applyAlignment="1" applyProtection="1">
      <alignment horizontal="right" shrinkToFit="1"/>
      <protection locked="0"/>
    </xf>
    <xf numFmtId="176" fontId="4" fillId="0" borderId="11" xfId="49" applyNumberFormat="1" applyFont="1" applyFill="1" applyBorder="1" applyAlignment="1">
      <alignment/>
    </xf>
    <xf numFmtId="176" fontId="4" fillId="0" borderId="19" xfId="49" applyNumberFormat="1" applyFont="1" applyBorder="1" applyAlignment="1" applyProtection="1">
      <alignment horizontal="right" shrinkToFit="1"/>
      <protection locked="0"/>
    </xf>
    <xf numFmtId="179" fontId="4" fillId="0" borderId="0" xfId="0" applyNumberFormat="1" applyFont="1" applyAlignment="1" applyProtection="1">
      <alignment horizontal="right" vertical="center"/>
      <protection locked="0"/>
    </xf>
    <xf numFmtId="0" fontId="4" fillId="0" borderId="0" xfId="0" applyFont="1" applyAlignment="1">
      <alignment vertical="center"/>
    </xf>
    <xf numFmtId="0" fontId="0" fillId="0" borderId="20" xfId="0" applyBorder="1" applyAlignment="1">
      <alignment/>
    </xf>
    <xf numFmtId="0" fontId="0" fillId="0" borderId="21" xfId="0" applyBorder="1" applyAlignment="1">
      <alignment/>
    </xf>
    <xf numFmtId="179" fontId="4" fillId="0" borderId="22" xfId="0" applyNumberFormat="1" applyFont="1" applyBorder="1" applyAlignment="1" applyProtection="1">
      <alignment horizontal="center" vertical="center" wrapText="1"/>
      <protection locked="0"/>
    </xf>
    <xf numFmtId="176" fontId="4" fillId="0" borderId="11" xfId="0" applyNumberFormat="1" applyFont="1" applyBorder="1" applyAlignment="1" applyProtection="1">
      <alignment horizontal="right" wrapText="1"/>
      <protection locked="0"/>
    </xf>
    <xf numFmtId="179" fontId="11" fillId="0" borderId="23" xfId="0" applyNumberFormat="1" applyFont="1" applyFill="1" applyBorder="1" applyAlignment="1" applyProtection="1">
      <alignment horizontal="left" vertical="center" wrapText="1"/>
      <protection locked="0"/>
    </xf>
    <xf numFmtId="179" fontId="4" fillId="0" borderId="21" xfId="0" applyNumberFormat="1" applyFont="1" applyFill="1" applyBorder="1" applyAlignment="1" applyProtection="1">
      <alignment horizontal="center" vertical="center" wrapText="1"/>
      <protection locked="0"/>
    </xf>
    <xf numFmtId="176" fontId="4" fillId="0" borderId="11" xfId="49" applyNumberFormat="1" applyFont="1" applyFill="1" applyBorder="1" applyAlignment="1" applyProtection="1">
      <alignment horizontal="right" shrinkToFit="1"/>
      <protection locked="0"/>
    </xf>
    <xf numFmtId="179" fontId="4" fillId="0" borderId="0" xfId="49" applyNumberFormat="1" applyFont="1" applyBorder="1" applyAlignment="1" applyProtection="1">
      <alignment horizontal="right" shrinkToFit="1"/>
      <protection locked="0"/>
    </xf>
    <xf numFmtId="179" fontId="4" fillId="0" borderId="14" xfId="0" applyNumberFormat="1" applyFont="1" applyBorder="1" applyAlignment="1" applyProtection="1">
      <alignment horizontal="right" shrinkToFit="1"/>
      <protection locked="0"/>
    </xf>
    <xf numFmtId="0" fontId="8" fillId="0" borderId="0" xfId="0" applyFont="1" applyAlignment="1" applyProtection="1">
      <alignment vertical="center"/>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protection locked="0"/>
    </xf>
    <xf numFmtId="0" fontId="4" fillId="0" borderId="14" xfId="0" applyFont="1" applyBorder="1" applyAlignment="1" applyProtection="1">
      <alignment horizontal="center"/>
      <protection locked="0"/>
    </xf>
    <xf numFmtId="178" fontId="4" fillId="0" borderId="14" xfId="0" applyNumberFormat="1" applyFont="1" applyBorder="1" applyAlignment="1" applyProtection="1">
      <alignment shrinkToFit="1"/>
      <protection locked="0"/>
    </xf>
    <xf numFmtId="0" fontId="4" fillId="0" borderId="16" xfId="0" applyFont="1" applyBorder="1" applyAlignment="1" applyProtection="1">
      <alignment horizontal="centerContinuous"/>
      <protection locked="0"/>
    </xf>
    <xf numFmtId="178" fontId="4" fillId="0" borderId="11" xfId="0" applyNumberFormat="1" applyFont="1" applyBorder="1" applyAlignment="1" applyProtection="1">
      <alignment horizontal="center"/>
      <protection locked="0"/>
    </xf>
    <xf numFmtId="176" fontId="58" fillId="0" borderId="0" xfId="0" applyNumberFormat="1" applyFont="1" applyBorder="1" applyAlignment="1" applyProtection="1">
      <alignment horizontal="center"/>
      <protection locked="0"/>
    </xf>
    <xf numFmtId="176" fontId="57" fillId="0" borderId="0" xfId="0" applyNumberFormat="1" applyFont="1" applyBorder="1" applyAlignment="1" applyProtection="1">
      <alignment horizontal="center"/>
      <protection locked="0"/>
    </xf>
    <xf numFmtId="176" fontId="4" fillId="0" borderId="14" xfId="0" applyNumberFormat="1" applyFont="1" applyBorder="1" applyAlignment="1" applyProtection="1">
      <alignment vertical="center" shrinkToFit="1"/>
      <protection locked="0"/>
    </xf>
    <xf numFmtId="176" fontId="6" fillId="0" borderId="0" xfId="0" applyNumberFormat="1" applyFont="1" applyBorder="1" applyAlignment="1">
      <alignment/>
    </xf>
    <xf numFmtId="176" fontId="4" fillId="0" borderId="0" xfId="49" applyNumberFormat="1" applyFont="1" applyAlignment="1" applyProtection="1">
      <alignment horizontal="right"/>
      <protection locked="0"/>
    </xf>
    <xf numFmtId="176" fontId="8" fillId="0" borderId="0" xfId="0" applyNumberFormat="1" applyFont="1" applyBorder="1" applyAlignment="1" applyProtection="1">
      <alignment horizontal="right" vertical="center" shrinkToFit="1"/>
      <protection locked="0"/>
    </xf>
    <xf numFmtId="176" fontId="4" fillId="0" borderId="0" xfId="49" applyNumberFormat="1" applyFont="1" applyAlignment="1">
      <alignment vertical="top" wrapText="1"/>
    </xf>
    <xf numFmtId="176" fontId="4" fillId="0" borderId="0" xfId="49" applyNumberFormat="1" applyFont="1" applyAlignment="1">
      <alignment/>
    </xf>
    <xf numFmtId="176" fontId="4" fillId="0" borderId="0" xfId="49" applyNumberFormat="1" applyFont="1" applyAlignment="1">
      <alignment horizontal="right"/>
    </xf>
    <xf numFmtId="176" fontId="11" fillId="0" borderId="23" xfId="0" applyNumberFormat="1" applyFont="1" applyFill="1" applyBorder="1" applyAlignment="1" applyProtection="1">
      <alignment horizontal="left" vertical="center" wrapText="1"/>
      <protection locked="0"/>
    </xf>
    <xf numFmtId="176" fontId="4" fillId="0" borderId="24" xfId="49" applyNumberFormat="1" applyFont="1" applyBorder="1" applyAlignment="1" applyProtection="1">
      <alignment horizontal="right" shrinkToFit="1"/>
      <protection locked="0"/>
    </xf>
    <xf numFmtId="176" fontId="4" fillId="0" borderId="24" xfId="49" applyNumberFormat="1" applyFont="1" applyFill="1" applyBorder="1" applyAlignment="1" applyProtection="1">
      <alignment horizontal="right" shrinkToFit="1"/>
      <protection locked="0"/>
    </xf>
    <xf numFmtId="176" fontId="4" fillId="0" borderId="10" xfId="49" applyNumberFormat="1" applyFont="1" applyFill="1" applyBorder="1" applyAlignment="1" applyProtection="1">
      <alignment horizontal="right" shrinkToFit="1"/>
      <protection locked="0"/>
    </xf>
    <xf numFmtId="176" fontId="4" fillId="0" borderId="19" xfId="49" applyNumberFormat="1" applyFont="1" applyFill="1" applyBorder="1" applyAlignment="1">
      <alignment shrinkToFit="1"/>
    </xf>
    <xf numFmtId="176" fontId="4" fillId="0" borderId="19" xfId="49" applyNumberFormat="1" applyFont="1" applyFill="1" applyBorder="1" applyAlignment="1" applyProtection="1">
      <alignment horizontal="right" shrinkToFit="1"/>
      <protection locked="0"/>
    </xf>
    <xf numFmtId="176" fontId="4" fillId="0" borderId="11" xfId="49" applyNumberFormat="1" applyFont="1" applyFill="1" applyBorder="1" applyAlignment="1">
      <alignment shrinkToFit="1"/>
    </xf>
    <xf numFmtId="176" fontId="4" fillId="0" borderId="19" xfId="49" applyNumberFormat="1" applyFont="1" applyBorder="1" applyAlignment="1" applyProtection="1">
      <alignment shrinkToFit="1"/>
      <protection locked="0"/>
    </xf>
    <xf numFmtId="176" fontId="4" fillId="0" borderId="19" xfId="0" applyNumberFormat="1" applyFont="1" applyFill="1" applyBorder="1" applyAlignment="1" applyProtection="1">
      <alignment horizontal="right" shrinkToFit="1"/>
      <protection locked="0"/>
    </xf>
    <xf numFmtId="176" fontId="4" fillId="0" borderId="11" xfId="49" applyNumberFormat="1" applyFont="1" applyFill="1" applyBorder="1" applyAlignment="1" applyProtection="1">
      <alignment shrinkToFit="1"/>
      <protection locked="0"/>
    </xf>
    <xf numFmtId="176" fontId="4" fillId="0" borderId="25" xfId="49" applyNumberFormat="1" applyFont="1" applyBorder="1" applyAlignment="1" applyProtection="1">
      <alignment horizontal="right" shrinkToFit="1"/>
      <protection locked="0"/>
    </xf>
    <xf numFmtId="176" fontId="4" fillId="0" borderId="25" xfId="49" applyNumberFormat="1" applyFont="1" applyFill="1" applyBorder="1" applyAlignment="1" applyProtection="1">
      <alignment horizontal="right" shrinkToFit="1"/>
      <protection locked="0"/>
    </xf>
    <xf numFmtId="176" fontId="4" fillId="0" borderId="12" xfId="49" applyNumberFormat="1" applyFont="1" applyFill="1" applyBorder="1" applyAlignment="1" applyProtection="1">
      <alignment horizontal="right" shrinkToFit="1"/>
      <protection locked="0"/>
    </xf>
    <xf numFmtId="176" fontId="4" fillId="0" borderId="24" xfId="49" applyNumberFormat="1" applyFont="1" applyBorder="1" applyAlignment="1" applyProtection="1">
      <alignment shrinkToFit="1"/>
      <protection locked="0"/>
    </xf>
    <xf numFmtId="176" fontId="4" fillId="0" borderId="10" xfId="49" applyNumberFormat="1" applyFont="1" applyFill="1" applyBorder="1" applyAlignment="1" applyProtection="1">
      <alignment shrinkToFit="1"/>
      <protection locked="0"/>
    </xf>
    <xf numFmtId="176" fontId="4" fillId="0" borderId="24" xfId="49" applyNumberFormat="1" applyFont="1" applyBorder="1" applyAlignment="1" applyProtection="1">
      <alignment horizontal="center" shrinkToFit="1"/>
      <protection locked="0"/>
    </xf>
    <xf numFmtId="176" fontId="4" fillId="0" borderId="10" xfId="49" applyNumberFormat="1" applyFont="1" applyFill="1" applyBorder="1" applyAlignment="1" applyProtection="1">
      <alignment horizontal="center" shrinkToFit="1"/>
      <protection locked="0"/>
    </xf>
    <xf numFmtId="176" fontId="4" fillId="0" borderId="25" xfId="49" applyNumberFormat="1" applyFont="1" applyBorder="1" applyAlignment="1" applyProtection="1">
      <alignment shrinkToFit="1"/>
      <protection locked="0"/>
    </xf>
    <xf numFmtId="176" fontId="4" fillId="0" borderId="25" xfId="49" applyNumberFormat="1" applyFont="1" applyFill="1" applyBorder="1" applyAlignment="1" applyProtection="1">
      <alignment horizontal="right" vertical="center" shrinkToFit="1"/>
      <protection locked="0"/>
    </xf>
    <xf numFmtId="176" fontId="4" fillId="0" borderId="12" xfId="49" applyNumberFormat="1" applyFont="1" applyFill="1" applyBorder="1" applyAlignment="1" applyProtection="1">
      <alignment shrinkToFit="1"/>
      <protection locked="0"/>
    </xf>
    <xf numFmtId="176" fontId="4" fillId="0" borderId="0" xfId="49" applyNumberFormat="1" applyFont="1" applyAlignment="1" applyProtection="1">
      <alignment horizontal="right" shrinkToFit="1"/>
      <protection locked="0"/>
    </xf>
    <xf numFmtId="176" fontId="8" fillId="0" borderId="0" xfId="0" applyNumberFormat="1" applyFont="1" applyAlignment="1" applyProtection="1">
      <alignment shrinkToFit="1"/>
      <protection locked="0"/>
    </xf>
    <xf numFmtId="176" fontId="4" fillId="0" borderId="26" xfId="0" applyNumberFormat="1" applyFont="1" applyBorder="1" applyAlignment="1" applyProtection="1">
      <alignment horizontal="center" vertical="center" shrinkToFit="1"/>
      <protection locked="0"/>
    </xf>
    <xf numFmtId="176" fontId="4" fillId="0" borderId="27" xfId="49" applyNumberFormat="1" applyFont="1" applyBorder="1" applyAlignment="1" applyProtection="1">
      <alignment horizontal="right" shrinkToFit="1"/>
      <protection locked="0"/>
    </xf>
    <xf numFmtId="176" fontId="4" fillId="0" borderId="28" xfId="49" applyNumberFormat="1" applyFont="1" applyBorder="1" applyAlignment="1" applyProtection="1">
      <alignment horizontal="right" shrinkToFit="1"/>
      <protection locked="0"/>
    </xf>
    <xf numFmtId="176" fontId="4" fillId="0" borderId="28" xfId="0" applyNumberFormat="1" applyFont="1" applyBorder="1" applyAlignment="1" applyProtection="1">
      <alignment horizontal="right" shrinkToFit="1"/>
      <protection locked="0"/>
    </xf>
    <xf numFmtId="176" fontId="4" fillId="0" borderId="29" xfId="49" applyNumberFormat="1" applyFont="1" applyBorder="1" applyAlignment="1" applyProtection="1">
      <alignment horizontal="right" shrinkToFit="1"/>
      <protection locked="0"/>
    </xf>
    <xf numFmtId="176" fontId="4" fillId="0" borderId="29" xfId="49" applyNumberFormat="1" applyFont="1" applyBorder="1" applyAlignment="1" applyProtection="1">
      <alignment horizontal="right" vertical="center" shrinkToFit="1"/>
      <protection locked="0"/>
    </xf>
    <xf numFmtId="176" fontId="4" fillId="0" borderId="17" xfId="49" applyNumberFormat="1" applyFont="1" applyBorder="1" applyAlignment="1" applyProtection="1">
      <alignment horizontal="center" vertical="center" shrinkToFit="1"/>
      <protection locked="0"/>
    </xf>
    <xf numFmtId="176" fontId="4" fillId="0" borderId="0" xfId="49" applyNumberFormat="1" applyFont="1" applyAlignment="1">
      <alignment horizontal="right" shrinkToFit="1"/>
    </xf>
    <xf numFmtId="176" fontId="5" fillId="0" borderId="0" xfId="49" applyNumberFormat="1" applyFont="1" applyAlignment="1">
      <alignment horizontal="right" shrinkToFit="1"/>
    </xf>
    <xf numFmtId="176" fontId="4" fillId="0" borderId="0" xfId="49" applyNumberFormat="1" applyFont="1" applyAlignment="1" applyProtection="1">
      <alignment shrinkToFit="1"/>
      <protection locked="0"/>
    </xf>
    <xf numFmtId="176" fontId="4" fillId="0" borderId="0" xfId="49" applyNumberFormat="1" applyFont="1" applyAlignment="1">
      <alignment vertical="top" shrinkToFit="1"/>
    </xf>
    <xf numFmtId="176" fontId="4" fillId="0" borderId="0" xfId="49" applyNumberFormat="1" applyFont="1" applyAlignment="1">
      <alignment shrinkToFit="1"/>
    </xf>
    <xf numFmtId="176" fontId="4" fillId="0" borderId="24" xfId="49" applyNumberFormat="1" applyFont="1" applyFill="1" applyBorder="1" applyAlignment="1">
      <alignment vertical="center" shrinkToFit="1"/>
    </xf>
    <xf numFmtId="176" fontId="4" fillId="0" borderId="25" xfId="49" applyNumberFormat="1" applyFont="1" applyFill="1" applyBorder="1" applyAlignment="1">
      <alignment vertical="center" shrinkToFit="1"/>
    </xf>
    <xf numFmtId="176" fontId="4" fillId="0" borderId="24" xfId="0" applyNumberFormat="1" applyFont="1" applyFill="1" applyBorder="1" applyAlignment="1">
      <alignment vertical="center" shrinkToFit="1"/>
    </xf>
    <xf numFmtId="176" fontId="4" fillId="0" borderId="25" xfId="0" applyNumberFormat="1" applyFont="1" applyFill="1" applyBorder="1" applyAlignment="1">
      <alignment vertical="center" shrinkToFit="1"/>
    </xf>
    <xf numFmtId="176" fontId="4" fillId="0" borderId="30" xfId="49" applyNumberFormat="1" applyFont="1" applyFill="1" applyBorder="1" applyAlignment="1">
      <alignment vertical="center" shrinkToFit="1"/>
    </xf>
    <xf numFmtId="176" fontId="4" fillId="0" borderId="31" xfId="49" applyNumberFormat="1" applyFont="1" applyFill="1" applyBorder="1" applyAlignment="1" applyProtection="1">
      <alignment horizontal="left" shrinkToFit="1"/>
      <protection locked="0"/>
    </xf>
    <xf numFmtId="38" fontId="4" fillId="0" borderId="15" xfId="49" applyFont="1" applyBorder="1" applyAlignment="1" applyProtection="1">
      <alignment vertical="center"/>
      <protection locked="0"/>
    </xf>
    <xf numFmtId="38" fontId="4" fillId="0" borderId="17" xfId="49" applyFont="1" applyBorder="1" applyAlignment="1">
      <alignment vertical="center" shrinkToFit="1"/>
    </xf>
    <xf numFmtId="0" fontId="4" fillId="0" borderId="15" xfId="0" applyFont="1" applyBorder="1" applyAlignment="1" applyProtection="1">
      <alignment vertical="center" textRotation="255"/>
      <protection locked="0"/>
    </xf>
    <xf numFmtId="0" fontId="4" fillId="0" borderId="14" xfId="62" applyFont="1" applyBorder="1" applyAlignment="1">
      <alignment horizontal="center"/>
      <protection/>
    </xf>
    <xf numFmtId="0" fontId="14" fillId="0" borderId="0" xfId="62" applyFont="1">
      <alignment vertical="center"/>
      <protection/>
    </xf>
    <xf numFmtId="0" fontId="4" fillId="0" borderId="21" xfId="62" applyFont="1" applyBorder="1" applyAlignment="1">
      <alignment vertical="center"/>
      <protection/>
    </xf>
    <xf numFmtId="0" fontId="15" fillId="0" borderId="0" xfId="62" applyFont="1">
      <alignment vertical="center"/>
      <protection/>
    </xf>
    <xf numFmtId="38" fontId="14" fillId="0" borderId="0" xfId="62" applyNumberFormat="1" applyFont="1">
      <alignment vertical="center"/>
      <protection/>
    </xf>
    <xf numFmtId="0" fontId="4" fillId="0" borderId="21" xfId="62" applyFont="1" applyFill="1" applyBorder="1" applyAlignment="1">
      <alignment vertical="center"/>
      <protection/>
    </xf>
    <xf numFmtId="38" fontId="4" fillId="0" borderId="0" xfId="51" applyFont="1" applyFill="1" applyBorder="1" applyAlignment="1">
      <alignment horizontal="center" vertical="center"/>
    </xf>
    <xf numFmtId="38" fontId="4" fillId="0" borderId="0" xfId="51" applyFont="1" applyBorder="1" applyAlignment="1">
      <alignment horizontal="center" vertical="center"/>
    </xf>
    <xf numFmtId="38" fontId="5" fillId="0" borderId="16" xfId="51" applyFont="1" applyBorder="1" applyAlignment="1">
      <alignment vertical="center"/>
    </xf>
    <xf numFmtId="38" fontId="4" fillId="0" borderId="16" xfId="51" applyFont="1" applyBorder="1" applyAlignment="1">
      <alignment horizontal="center" vertical="center"/>
    </xf>
    <xf numFmtId="0" fontId="12" fillId="0" borderId="26" xfId="62" applyFont="1" applyBorder="1" applyAlignment="1">
      <alignment horizontal="center" wrapText="1"/>
      <protection/>
    </xf>
    <xf numFmtId="0" fontId="3" fillId="0" borderId="26" xfId="62" applyFont="1" applyBorder="1" applyAlignment="1">
      <alignment horizontal="center" vertical="center"/>
      <protection/>
    </xf>
    <xf numFmtId="0" fontId="3" fillId="0" borderId="32" xfId="62" applyFont="1" applyBorder="1" applyAlignment="1">
      <alignment horizontal="center" vertical="center"/>
      <protection/>
    </xf>
    <xf numFmtId="0" fontId="12" fillId="0" borderId="33" xfId="62" applyFont="1" applyBorder="1" applyAlignment="1">
      <alignment horizontal="center" vertical="center"/>
      <protection/>
    </xf>
    <xf numFmtId="0" fontId="12" fillId="0" borderId="34" xfId="62" applyFont="1" applyBorder="1" applyAlignment="1">
      <alignment horizontal="center" vertical="center"/>
      <protection/>
    </xf>
    <xf numFmtId="0" fontId="12" fillId="0" borderId="35" xfId="62" applyFont="1" applyFill="1" applyBorder="1" applyAlignment="1">
      <alignment horizontal="center" vertical="center"/>
      <protection/>
    </xf>
    <xf numFmtId="0" fontId="12" fillId="0" borderId="35" xfId="62" applyFont="1" applyBorder="1" applyAlignment="1">
      <alignment horizontal="center" vertical="center"/>
      <protection/>
    </xf>
    <xf numFmtId="176" fontId="5" fillId="0" borderId="16" xfId="51" applyNumberFormat="1" applyFont="1" applyBorder="1" applyAlignment="1">
      <alignment vertical="center"/>
    </xf>
    <xf numFmtId="176" fontId="4" fillId="0" borderId="15" xfId="51" applyNumberFormat="1" applyFont="1" applyFill="1" applyBorder="1" applyAlignment="1">
      <alignment horizontal="right" vertical="center" shrinkToFit="1"/>
    </xf>
    <xf numFmtId="176" fontId="4" fillId="0" borderId="36" xfId="51" applyNumberFormat="1" applyFont="1" applyBorder="1" applyAlignment="1">
      <alignment vertical="center"/>
    </xf>
    <xf numFmtId="176" fontId="4" fillId="0" borderId="11" xfId="51" applyNumberFormat="1" applyFont="1" applyBorder="1" applyAlignment="1">
      <alignment vertical="center"/>
    </xf>
    <xf numFmtId="176" fontId="4" fillId="0" borderId="35" xfId="51" applyNumberFormat="1" applyFont="1" applyFill="1" applyBorder="1" applyAlignment="1">
      <alignment vertical="center"/>
    </xf>
    <xf numFmtId="176" fontId="4" fillId="0" borderId="36" xfId="51" applyNumberFormat="1" applyFont="1" applyFill="1" applyBorder="1" applyAlignment="1">
      <alignment vertical="center"/>
    </xf>
    <xf numFmtId="176" fontId="4" fillId="0" borderId="11" xfId="51" applyNumberFormat="1" applyFont="1" applyFill="1" applyBorder="1" applyAlignment="1">
      <alignment vertical="center"/>
    </xf>
    <xf numFmtId="176" fontId="4" fillId="0" borderId="33" xfId="51" applyNumberFormat="1" applyFont="1" applyBorder="1" applyAlignment="1">
      <alignment vertical="center"/>
    </xf>
    <xf numFmtId="176" fontId="4" fillId="0" borderId="34" xfId="51" applyNumberFormat="1" applyFont="1" applyBorder="1" applyAlignment="1">
      <alignment vertical="center"/>
    </xf>
    <xf numFmtId="0" fontId="4" fillId="0" borderId="0" xfId="0" applyFont="1" applyFill="1" applyBorder="1" applyAlignment="1" applyProtection="1">
      <alignment vertical="top" wrapText="1"/>
      <protection locked="0"/>
    </xf>
    <xf numFmtId="0" fontId="0" fillId="0" borderId="0" xfId="0" applyBorder="1" applyAlignment="1">
      <alignment vertical="top" wrapText="1"/>
    </xf>
    <xf numFmtId="0" fontId="4" fillId="0" borderId="37" xfId="0" applyFont="1" applyBorder="1" applyAlignment="1">
      <alignment/>
    </xf>
    <xf numFmtId="0" fontId="4" fillId="0" borderId="20" xfId="0" applyFont="1" applyBorder="1" applyAlignment="1">
      <alignment/>
    </xf>
    <xf numFmtId="0" fontId="4" fillId="0" borderId="21" xfId="0" applyFont="1" applyBorder="1" applyAlignment="1">
      <alignment/>
    </xf>
    <xf numFmtId="38" fontId="4" fillId="0" borderId="18" xfId="49" applyFont="1" applyBorder="1" applyAlignment="1" applyProtection="1">
      <alignment horizontal="center" vertical="center"/>
      <protection locked="0"/>
    </xf>
    <xf numFmtId="38" fontId="4" fillId="0" borderId="16" xfId="49" applyFont="1" applyBorder="1" applyAlignment="1" applyProtection="1">
      <alignment horizontal="center" vertical="center"/>
      <protection locked="0"/>
    </xf>
    <xf numFmtId="38" fontId="4" fillId="0" borderId="27" xfId="49" applyFont="1" applyBorder="1" applyAlignment="1" applyProtection="1">
      <alignment horizontal="center" vertical="center"/>
      <protection locked="0"/>
    </xf>
    <xf numFmtId="176" fontId="4" fillId="0" borderId="10" xfId="49" applyNumberFormat="1" applyFont="1" applyFill="1" applyBorder="1" applyAlignment="1">
      <alignment horizontal="right" vertical="center"/>
    </xf>
    <xf numFmtId="176" fontId="4" fillId="0" borderId="12" xfId="49" applyNumberFormat="1" applyFont="1" applyFill="1" applyBorder="1" applyAlignment="1">
      <alignment horizontal="right" vertical="center"/>
    </xf>
    <xf numFmtId="38" fontId="4" fillId="0" borderId="17" xfId="49" applyFont="1" applyBorder="1" applyAlignment="1" applyProtection="1">
      <alignment horizontal="center" vertical="center"/>
      <protection locked="0"/>
    </xf>
    <xf numFmtId="38" fontId="4" fillId="0" borderId="14" xfId="49" applyFont="1" applyBorder="1" applyAlignment="1" applyProtection="1">
      <alignment horizontal="center" vertical="center"/>
      <protection locked="0"/>
    </xf>
    <xf numFmtId="38" fontId="4" fillId="0" borderId="29" xfId="49"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6" xfId="0" applyFont="1" applyBorder="1" applyAlignment="1" applyProtection="1">
      <alignment horizontal="center" vertical="center" textRotation="255"/>
      <protection locked="0"/>
    </xf>
    <xf numFmtId="0" fontId="4" fillId="0" borderId="32" xfId="0" applyFont="1" applyBorder="1" applyAlignment="1" applyProtection="1">
      <alignment horizontal="center" vertical="center" textRotation="255"/>
      <protection locked="0"/>
    </xf>
    <xf numFmtId="0" fontId="4" fillId="0" borderId="38" xfId="0" applyFont="1" applyBorder="1" applyAlignment="1" applyProtection="1">
      <alignment horizontal="center" vertical="center" textRotation="255"/>
      <protection locked="0"/>
    </xf>
    <xf numFmtId="0" fontId="4" fillId="0" borderId="18"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textRotation="255"/>
      <protection locked="0"/>
    </xf>
    <xf numFmtId="0" fontId="4" fillId="0" borderId="21" xfId="0" applyFont="1" applyBorder="1" applyAlignment="1" applyProtection="1">
      <alignment horizontal="center" vertical="center" textRotation="255"/>
      <protection locked="0"/>
    </xf>
    <xf numFmtId="0" fontId="4" fillId="0" borderId="37" xfId="0" applyFont="1" applyBorder="1" applyAlignment="1" applyProtection="1">
      <alignment horizontal="center" vertical="center" textRotation="255" wrapText="1" shrinkToFit="1"/>
      <protection locked="0"/>
    </xf>
    <xf numFmtId="0" fontId="4" fillId="0" borderId="21" xfId="0" applyFont="1" applyBorder="1" applyAlignment="1" applyProtection="1">
      <alignment horizontal="center" vertical="center" textRotation="255" shrinkToFit="1"/>
      <protection locked="0"/>
    </xf>
    <xf numFmtId="0" fontId="4" fillId="0" borderId="37" xfId="0" applyFont="1" applyBorder="1" applyAlignment="1" applyProtection="1">
      <alignment horizontal="center" vertical="center" textRotation="255" shrinkToFit="1"/>
      <protection locked="0"/>
    </xf>
    <xf numFmtId="0" fontId="4" fillId="0" borderId="18"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5"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0" fillId="0" borderId="15" xfId="0" applyBorder="1" applyAlignment="1">
      <alignment horizontal="center"/>
    </xf>
    <xf numFmtId="0" fontId="0" fillId="0" borderId="17" xfId="0" applyBorder="1" applyAlignment="1">
      <alignment horizontal="center"/>
    </xf>
    <xf numFmtId="0" fontId="0" fillId="0" borderId="27" xfId="0" applyBorder="1" applyAlignment="1">
      <alignment/>
    </xf>
    <xf numFmtId="0" fontId="0" fillId="0" borderId="15" xfId="0" applyBorder="1" applyAlignment="1">
      <alignment/>
    </xf>
    <xf numFmtId="0" fontId="0" fillId="0" borderId="28" xfId="0" applyBorder="1" applyAlignment="1">
      <alignment/>
    </xf>
    <xf numFmtId="0" fontId="0" fillId="0" borderId="17" xfId="0" applyBorder="1" applyAlignment="1">
      <alignment/>
    </xf>
    <xf numFmtId="0" fontId="0" fillId="0" borderId="29" xfId="0" applyBorder="1" applyAlignment="1">
      <alignment/>
    </xf>
    <xf numFmtId="176" fontId="4" fillId="0" borderId="10" xfId="0" applyNumberFormat="1" applyFont="1" applyBorder="1" applyAlignment="1" applyProtection="1">
      <alignment horizontal="center" vertical="center" wrapText="1"/>
      <protection locked="0"/>
    </xf>
    <xf numFmtId="176" fontId="0" fillId="0" borderId="11" xfId="0" applyNumberFormat="1" applyBorder="1" applyAlignment="1">
      <alignment/>
    </xf>
    <xf numFmtId="176" fontId="0" fillId="0" borderId="12" xfId="0" applyNumberFormat="1" applyBorder="1" applyAlignment="1">
      <alignment/>
    </xf>
    <xf numFmtId="0" fontId="4" fillId="0" borderId="37"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38" fontId="4" fillId="0" borderId="37" xfId="49" applyFont="1" applyBorder="1" applyAlignment="1" applyProtection="1">
      <alignment vertical="center"/>
      <protection locked="0"/>
    </xf>
    <xf numFmtId="0" fontId="0" fillId="0" borderId="20" xfId="0" applyFont="1" applyBorder="1" applyAlignment="1">
      <alignment vertical="center"/>
    </xf>
    <xf numFmtId="0" fontId="0" fillId="0" borderId="39" xfId="0" applyFont="1" applyBorder="1" applyAlignment="1">
      <alignment vertical="center"/>
    </xf>
    <xf numFmtId="0" fontId="0" fillId="0" borderId="17" xfId="0" applyBorder="1" applyAlignment="1">
      <alignment horizontal="center" vertical="center"/>
    </xf>
    <xf numFmtId="0" fontId="0" fillId="0" borderId="14" xfId="0" applyBorder="1" applyAlignment="1">
      <alignment horizontal="center" vertical="center"/>
    </xf>
    <xf numFmtId="0" fontId="4" fillId="0" borderId="17" xfId="0" applyFont="1" applyBorder="1" applyAlignment="1" applyProtection="1">
      <alignment horizontal="left" vertical="center"/>
      <protection locked="0"/>
    </xf>
    <xf numFmtId="0" fontId="7" fillId="0" borderId="37"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0" xfId="0" applyFont="1" applyAlignment="1" applyProtection="1">
      <alignment horizontal="left"/>
      <protection locked="0"/>
    </xf>
    <xf numFmtId="0" fontId="4" fillId="0" borderId="18" xfId="0" applyFont="1" applyBorder="1" applyAlignment="1" applyProtection="1">
      <alignment horizontal="center" vertical="center" shrinkToFit="1"/>
      <protection locked="0"/>
    </xf>
    <xf numFmtId="0" fontId="0" fillId="0" borderId="16" xfId="0" applyBorder="1" applyAlignment="1">
      <alignment/>
    </xf>
    <xf numFmtId="0" fontId="0" fillId="0" borderId="10" xfId="0" applyBorder="1" applyAlignment="1">
      <alignment/>
    </xf>
    <xf numFmtId="0" fontId="59" fillId="0" borderId="37"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38" fontId="60" fillId="0" borderId="18" xfId="49" applyFont="1" applyBorder="1" applyAlignment="1">
      <alignment horizontal="center" vertical="center" shrinkToFit="1"/>
    </xf>
    <xf numFmtId="38" fontId="60" fillId="0" borderId="16" xfId="49" applyFont="1" applyBorder="1" applyAlignment="1">
      <alignment horizontal="center" vertical="center" shrinkToFit="1"/>
    </xf>
    <xf numFmtId="38" fontId="60" fillId="0" borderId="27" xfId="49" applyFont="1" applyBorder="1" applyAlignment="1">
      <alignment horizontal="center" vertical="center" shrinkToFit="1"/>
    </xf>
    <xf numFmtId="38" fontId="60" fillId="0" borderId="17" xfId="49" applyFont="1" applyBorder="1" applyAlignment="1">
      <alignment horizontal="center" vertical="center" shrinkToFit="1"/>
    </xf>
    <xf numFmtId="38" fontId="60" fillId="0" borderId="14" xfId="49" applyFont="1" applyBorder="1" applyAlignment="1">
      <alignment horizontal="center" vertical="center" shrinkToFit="1"/>
    </xf>
    <xf numFmtId="38" fontId="60" fillId="0" borderId="29" xfId="49" applyFont="1" applyBorder="1" applyAlignment="1">
      <alignment horizontal="center" vertical="center" shrinkToFit="1"/>
    </xf>
    <xf numFmtId="176" fontId="4" fillId="0" borderId="40" xfId="49" applyNumberFormat="1" applyFont="1" applyBorder="1" applyAlignment="1" applyProtection="1">
      <alignment horizontal="right" vertical="center"/>
      <protection locked="0"/>
    </xf>
    <xf numFmtId="176" fontId="4" fillId="0" borderId="30" xfId="49" applyNumberFormat="1" applyFont="1" applyBorder="1" applyAlignment="1" applyProtection="1">
      <alignment horizontal="right" vertical="center"/>
      <protection locked="0"/>
    </xf>
    <xf numFmtId="176" fontId="4" fillId="0" borderId="24" xfId="49" applyNumberFormat="1" applyFont="1" applyFill="1" applyBorder="1" applyAlignment="1">
      <alignment horizontal="right" vertical="center" shrinkToFit="1"/>
    </xf>
    <xf numFmtId="176" fontId="4" fillId="0" borderId="25" xfId="49" applyNumberFormat="1" applyFont="1" applyFill="1" applyBorder="1" applyAlignment="1">
      <alignment horizontal="right" vertical="center" shrinkToFit="1"/>
    </xf>
    <xf numFmtId="0" fontId="6" fillId="0" borderId="15"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176" fontId="4" fillId="0" borderId="41" xfId="49" applyNumberFormat="1" applyFont="1" applyBorder="1" applyAlignment="1" applyProtection="1">
      <alignment horizontal="right" vertical="center"/>
      <protection locked="0"/>
    </xf>
    <xf numFmtId="176" fontId="4" fillId="0" borderId="42" xfId="49" applyNumberFormat="1" applyFont="1" applyBorder="1" applyAlignment="1" applyProtection="1">
      <alignment horizontal="right" vertical="center"/>
      <protection locked="0"/>
    </xf>
    <xf numFmtId="38" fontId="4" fillId="0" borderId="18" xfId="49" applyFont="1" applyBorder="1" applyAlignment="1" applyProtection="1">
      <alignment horizontal="center" vertical="center" wrapText="1"/>
      <protection locked="0"/>
    </xf>
    <xf numFmtId="38" fontId="4" fillId="0" borderId="16" xfId="49" applyFont="1" applyBorder="1" applyAlignment="1" applyProtection="1">
      <alignment horizontal="center" vertical="center" wrapText="1"/>
      <protection locked="0"/>
    </xf>
    <xf numFmtId="38" fontId="4" fillId="0" borderId="27" xfId="49" applyFont="1" applyBorder="1" applyAlignment="1" applyProtection="1">
      <alignment horizontal="center" vertical="center" wrapText="1"/>
      <protection locked="0"/>
    </xf>
    <xf numFmtId="38" fontId="4" fillId="0" borderId="17" xfId="49" applyFont="1" applyBorder="1" applyAlignment="1" applyProtection="1">
      <alignment horizontal="center" vertical="center" wrapText="1"/>
      <protection locked="0"/>
    </xf>
    <xf numFmtId="38" fontId="4" fillId="0" borderId="14" xfId="49" applyFont="1" applyBorder="1" applyAlignment="1" applyProtection="1">
      <alignment horizontal="center" vertical="center" wrapText="1"/>
      <protection locked="0"/>
    </xf>
    <xf numFmtId="38" fontId="4" fillId="0" borderId="29" xfId="49" applyFont="1" applyBorder="1" applyAlignment="1" applyProtection="1">
      <alignment horizontal="center" vertical="center" wrapText="1"/>
      <protection locked="0"/>
    </xf>
    <xf numFmtId="0" fontId="4" fillId="0" borderId="17"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176" fontId="4" fillId="0" borderId="40" xfId="49" applyNumberFormat="1" applyFont="1" applyFill="1" applyBorder="1" applyAlignment="1">
      <alignment horizontal="right" vertical="center"/>
    </xf>
    <xf numFmtId="176" fontId="4" fillId="0" borderId="43" xfId="49" applyNumberFormat="1" applyFont="1" applyFill="1" applyBorder="1" applyAlignment="1">
      <alignment horizontal="right" vertical="center"/>
    </xf>
    <xf numFmtId="38" fontId="4" fillId="0" borderId="18" xfId="49" applyFont="1" applyBorder="1" applyAlignment="1">
      <alignment horizontal="center" vertical="center" shrinkToFit="1"/>
    </xf>
    <xf numFmtId="38" fontId="4" fillId="0" borderId="16" xfId="49" applyFont="1" applyBorder="1" applyAlignment="1">
      <alignment horizontal="center" vertical="center" shrinkToFit="1"/>
    </xf>
    <xf numFmtId="38" fontId="4" fillId="0" borderId="27" xfId="49" applyFont="1" applyBorder="1" applyAlignment="1">
      <alignment horizontal="center" vertical="center" shrinkToFit="1"/>
    </xf>
    <xf numFmtId="38" fontId="4" fillId="0" borderId="15" xfId="49" applyFont="1" applyBorder="1" applyAlignment="1">
      <alignment horizontal="center" vertical="center" shrinkToFit="1"/>
    </xf>
    <xf numFmtId="38" fontId="4" fillId="0" borderId="0" xfId="49" applyFont="1" applyBorder="1" applyAlignment="1">
      <alignment horizontal="center" vertical="center" shrinkToFit="1"/>
    </xf>
    <xf numFmtId="38" fontId="4" fillId="0" borderId="28" xfId="49" applyFont="1" applyBorder="1" applyAlignment="1">
      <alignment horizontal="center" vertical="center" shrinkToFit="1"/>
    </xf>
    <xf numFmtId="176" fontId="4" fillId="0" borderId="10" xfId="49" applyNumberFormat="1" applyFont="1" applyBorder="1" applyAlignment="1" applyProtection="1">
      <alignment horizontal="right" vertical="center"/>
      <protection locked="0"/>
    </xf>
    <xf numFmtId="176" fontId="4" fillId="0" borderId="11" xfId="49" applyNumberFormat="1" applyFont="1" applyBorder="1" applyAlignment="1" applyProtection="1">
      <alignment horizontal="right" vertical="center"/>
      <protection locked="0"/>
    </xf>
    <xf numFmtId="0" fontId="4" fillId="0" borderId="44" xfId="49" applyNumberFormat="1" applyFont="1" applyBorder="1" applyAlignment="1" applyProtection="1">
      <alignment horizontal="left" vertical="top" wrapText="1" shrinkToFit="1"/>
      <protection locked="0"/>
    </xf>
    <xf numFmtId="0" fontId="4" fillId="0" borderId="45" xfId="49" applyNumberFormat="1" applyFont="1" applyBorder="1" applyAlignment="1" applyProtection="1">
      <alignment horizontal="left" vertical="top" shrinkToFit="1"/>
      <protection locked="0"/>
    </xf>
    <xf numFmtId="0" fontId="4" fillId="0" borderId="44" xfId="49" applyNumberFormat="1" applyFont="1" applyBorder="1" applyAlignment="1" applyProtection="1">
      <alignment horizontal="left" vertical="top" shrinkToFit="1"/>
      <protection locked="0"/>
    </xf>
    <xf numFmtId="38" fontId="4" fillId="0" borderId="46" xfId="49" applyFont="1" applyBorder="1" applyAlignment="1" applyProtection="1">
      <alignment horizontal="left" vertical="center" wrapText="1"/>
      <protection locked="0"/>
    </xf>
    <xf numFmtId="38" fontId="4" fillId="0" borderId="47" xfId="49" applyFont="1" applyBorder="1" applyAlignment="1" applyProtection="1">
      <alignment horizontal="left" vertical="center"/>
      <protection locked="0"/>
    </xf>
    <xf numFmtId="38" fontId="4" fillId="0" borderId="48" xfId="49" applyFont="1" applyBorder="1" applyAlignment="1" applyProtection="1">
      <alignment horizontal="left" vertical="center"/>
      <protection locked="0"/>
    </xf>
    <xf numFmtId="38" fontId="4" fillId="0" borderId="29" xfId="49" applyFont="1" applyBorder="1" applyAlignment="1" applyProtection="1">
      <alignment horizontal="left" vertical="center"/>
      <protection locked="0"/>
    </xf>
    <xf numFmtId="38" fontId="4" fillId="0" borderId="15" xfId="49" applyFont="1" applyBorder="1" applyAlignment="1">
      <alignment horizontal="center" vertical="center" wrapText="1" shrinkToFit="1"/>
    </xf>
    <xf numFmtId="38" fontId="4" fillId="0" borderId="0" xfId="49" applyFont="1" applyBorder="1" applyAlignment="1">
      <alignment horizontal="center" vertical="center" wrapText="1" shrinkToFit="1"/>
    </xf>
    <xf numFmtId="38" fontId="4" fillId="0" borderId="28" xfId="49" applyFont="1" applyBorder="1" applyAlignment="1">
      <alignment horizontal="center" vertical="center" wrapText="1" shrinkToFit="1"/>
    </xf>
    <xf numFmtId="38" fontId="4" fillId="0" borderId="17" xfId="49" applyFont="1" applyBorder="1" applyAlignment="1">
      <alignment horizontal="center" vertical="center" wrapText="1" shrinkToFit="1"/>
    </xf>
    <xf numFmtId="38" fontId="4" fillId="0" borderId="14" xfId="49" applyFont="1" applyBorder="1" applyAlignment="1">
      <alignment horizontal="center" vertical="center" wrapText="1" shrinkToFit="1"/>
    </xf>
    <xf numFmtId="38" fontId="4" fillId="0" borderId="29" xfId="49" applyFont="1" applyBorder="1" applyAlignment="1">
      <alignment horizontal="center" vertical="center" wrapText="1" shrinkToFit="1"/>
    </xf>
    <xf numFmtId="176" fontId="4" fillId="0" borderId="40" xfId="49" applyNumberFormat="1" applyFont="1" applyBorder="1" applyAlignment="1" applyProtection="1" quotePrefix="1">
      <alignment horizontal="right" vertical="center"/>
      <protection locked="0"/>
    </xf>
    <xf numFmtId="176" fontId="4" fillId="0" borderId="43" xfId="49" applyNumberFormat="1" applyFont="1" applyBorder="1" applyAlignment="1" applyProtection="1" quotePrefix="1">
      <alignment horizontal="right" vertical="center"/>
      <protection locked="0"/>
    </xf>
    <xf numFmtId="176" fontId="4" fillId="0" borderId="30" xfId="49" applyNumberFormat="1" applyFont="1" applyBorder="1" applyAlignment="1" applyProtection="1" quotePrefix="1">
      <alignment horizontal="right" vertical="center"/>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176" fontId="4" fillId="0" borderId="49" xfId="49" applyNumberFormat="1" applyFont="1" applyBorder="1" applyAlignment="1" applyProtection="1">
      <alignment horizontal="right" vertical="center"/>
      <protection locked="0"/>
    </xf>
    <xf numFmtId="176" fontId="4" fillId="0" borderId="50" xfId="49" applyNumberFormat="1" applyFont="1" applyBorder="1" applyAlignment="1" applyProtection="1">
      <alignment horizontal="right" vertical="center"/>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12" fillId="0" borderId="18" xfId="62" applyFont="1" applyBorder="1" applyAlignment="1">
      <alignment horizontal="center" vertical="center"/>
      <protection/>
    </xf>
    <xf numFmtId="0" fontId="12" fillId="0" borderId="16" xfId="62"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5" xfId="62" applyFont="1" applyBorder="1" applyAlignment="1">
      <alignment horizontal="center" vertical="center"/>
      <protection/>
    </xf>
    <xf numFmtId="0" fontId="12" fillId="0" borderId="0" xfId="62" applyFont="1" applyBorder="1" applyAlignment="1">
      <alignment horizontal="center" vertical="center"/>
      <protection/>
    </xf>
    <xf numFmtId="0" fontId="12" fillId="0" borderId="11" xfId="62" applyFont="1" applyBorder="1" applyAlignment="1">
      <alignment horizontal="center" vertical="center"/>
      <protection/>
    </xf>
    <xf numFmtId="0" fontId="12" fillId="0" borderId="17" xfId="62" applyFont="1" applyBorder="1" applyAlignment="1">
      <alignment horizontal="center" vertical="center"/>
      <protection/>
    </xf>
    <xf numFmtId="0" fontId="12" fillId="0" borderId="14" xfId="62" applyFont="1" applyBorder="1" applyAlignment="1">
      <alignment horizontal="center" vertical="center"/>
      <protection/>
    </xf>
    <xf numFmtId="0" fontId="12" fillId="0" borderId="12" xfId="62" applyFont="1" applyBorder="1" applyAlignment="1">
      <alignment horizontal="center" vertical="center"/>
      <protection/>
    </xf>
    <xf numFmtId="176" fontId="4" fillId="0" borderId="18"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8" fontId="4" fillId="0" borderId="10" xfId="0" applyNumberFormat="1" applyFont="1" applyBorder="1" applyAlignment="1" applyProtection="1">
      <alignment horizontal="left" vertical="center"/>
      <protection locked="0"/>
    </xf>
    <xf numFmtId="178" fontId="4" fillId="0" borderId="11" xfId="0" applyNumberFormat="1" applyFont="1" applyBorder="1" applyAlignment="1" applyProtection="1">
      <alignment horizontal="left" vertical="center"/>
      <protection locked="0"/>
    </xf>
    <xf numFmtId="178" fontId="4" fillId="0" borderId="12" xfId="0" applyNumberFormat="1" applyFont="1" applyBorder="1" applyAlignment="1" applyProtection="1">
      <alignment horizontal="left" vertical="center"/>
      <protection locked="0"/>
    </xf>
    <xf numFmtId="0" fontId="12" fillId="0" borderId="18" xfId="62" applyFont="1" applyBorder="1" applyAlignment="1">
      <alignment horizontal="left" vertical="center" wrapText="1"/>
      <protection/>
    </xf>
    <xf numFmtId="0" fontId="12" fillId="0" borderId="16" xfId="62" applyFont="1" applyBorder="1" applyAlignment="1">
      <alignment horizontal="left" vertical="center" wrapText="1"/>
      <protection/>
    </xf>
    <xf numFmtId="0" fontId="12" fillId="0" borderId="10" xfId="62" applyFont="1" applyBorder="1" applyAlignment="1">
      <alignment horizontal="left" vertical="center" wrapText="1"/>
      <protection/>
    </xf>
    <xf numFmtId="0" fontId="12" fillId="0" borderId="15" xfId="62" applyFont="1" applyBorder="1" applyAlignment="1">
      <alignment horizontal="left" vertical="center" wrapText="1"/>
      <protection/>
    </xf>
    <xf numFmtId="0" fontId="12" fillId="0" borderId="0" xfId="62" applyFont="1" applyBorder="1" applyAlignment="1">
      <alignment horizontal="left" vertical="center" wrapText="1"/>
      <protection/>
    </xf>
    <xf numFmtId="0" fontId="12" fillId="0" borderId="11" xfId="62" applyFont="1" applyBorder="1" applyAlignment="1">
      <alignment horizontal="left" vertical="center" wrapText="1"/>
      <protection/>
    </xf>
    <xf numFmtId="0" fontId="12" fillId="0" borderId="17" xfId="62" applyFont="1" applyBorder="1" applyAlignment="1">
      <alignment horizontal="left" vertical="center" wrapText="1"/>
      <protection/>
    </xf>
    <xf numFmtId="0" fontId="12" fillId="0" borderId="14" xfId="62" applyFont="1" applyBorder="1" applyAlignment="1">
      <alignment horizontal="left" vertical="center" wrapText="1"/>
      <protection/>
    </xf>
    <xf numFmtId="0" fontId="12" fillId="0" borderId="12" xfId="62" applyFont="1" applyBorder="1" applyAlignment="1">
      <alignment horizontal="left" vertical="center" wrapText="1"/>
      <protection/>
    </xf>
    <xf numFmtId="176" fontId="4" fillId="0" borderId="18"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58" fillId="0" borderId="0" xfId="0" applyFont="1" applyBorder="1" applyAlignment="1" applyProtection="1">
      <alignment horizontal="center" shrinkToFit="1"/>
      <protection locked="0"/>
    </xf>
    <xf numFmtId="0" fontId="4" fillId="0" borderId="37"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3" fillId="0" borderId="3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7" xfId="62" applyFont="1" applyFill="1" applyBorder="1" applyAlignment="1">
      <alignment horizontal="center" vertical="center"/>
      <protection/>
    </xf>
    <xf numFmtId="0" fontId="3" fillId="0" borderId="21" xfId="62" applyFont="1" applyFill="1" applyBorder="1" applyAlignment="1">
      <alignment horizontal="center" vertical="center"/>
      <protection/>
    </xf>
    <xf numFmtId="0" fontId="4" fillId="0" borderId="37" xfId="62" applyFont="1" applyFill="1" applyBorder="1" applyAlignment="1">
      <alignment horizontal="left" vertical="center" shrinkToFit="1"/>
      <protection/>
    </xf>
    <xf numFmtId="0" fontId="4" fillId="0" borderId="20" xfId="62" applyFont="1" applyFill="1" applyBorder="1" applyAlignment="1">
      <alignment horizontal="left" vertical="center" shrinkToFit="1"/>
      <protection/>
    </xf>
    <xf numFmtId="0" fontId="4" fillId="0" borderId="21" xfId="62" applyFont="1" applyFill="1" applyBorder="1" applyAlignment="1">
      <alignment horizontal="left" vertical="center" shrinkToFit="1"/>
      <protection/>
    </xf>
    <xf numFmtId="176" fontId="3" fillId="0" borderId="37" xfId="49" applyNumberFormat="1" applyFont="1" applyFill="1" applyBorder="1" applyAlignment="1">
      <alignment horizontal="right" vertical="center"/>
    </xf>
    <xf numFmtId="176" fontId="3" fillId="0" borderId="20" xfId="49" applyNumberFormat="1" applyFont="1" applyFill="1" applyBorder="1" applyAlignment="1">
      <alignment horizontal="right" vertical="center"/>
    </xf>
    <xf numFmtId="0" fontId="4" fillId="0" borderId="37" xfId="0" applyNumberFormat="1" applyFont="1" applyBorder="1" applyAlignment="1" applyProtection="1">
      <alignment horizontal="left" vertical="center" shrinkToFit="1"/>
      <protection locked="0"/>
    </xf>
    <xf numFmtId="0" fontId="4" fillId="0" borderId="20" xfId="0" applyNumberFormat="1" applyFont="1" applyBorder="1" applyAlignment="1" applyProtection="1">
      <alignment horizontal="left" vertical="center" shrinkToFit="1"/>
      <protection locked="0"/>
    </xf>
    <xf numFmtId="0" fontId="4" fillId="0" borderId="21" xfId="0" applyNumberFormat="1" applyFont="1" applyBorder="1" applyAlignment="1" applyProtection="1">
      <alignment horizontal="left" vertical="center" shrinkToFit="1"/>
      <protection locked="0"/>
    </xf>
    <xf numFmtId="178" fontId="4" fillId="0" borderId="20" xfId="0" applyNumberFormat="1" applyFont="1" applyBorder="1" applyAlignment="1" applyProtection="1">
      <alignment horizontal="center"/>
      <protection locked="0"/>
    </xf>
    <xf numFmtId="178" fontId="4" fillId="0" borderId="10" xfId="0" applyNumberFormat="1" applyFont="1" applyBorder="1" applyAlignment="1" applyProtection="1">
      <alignment horizontal="center"/>
      <protection locked="0"/>
    </xf>
    <xf numFmtId="0" fontId="4" fillId="0" borderId="37" xfId="62" applyFont="1" applyBorder="1" applyAlignment="1">
      <alignment horizontal="left" vertical="center" wrapText="1"/>
      <protection/>
    </xf>
    <xf numFmtId="0" fontId="4" fillId="0" borderId="20"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14" xfId="62" applyFont="1" applyBorder="1" applyAlignment="1">
      <alignment wrapText="1"/>
      <protection/>
    </xf>
    <xf numFmtId="0" fontId="4" fillId="0" borderId="37" xfId="62" applyFont="1" applyBorder="1" applyAlignment="1">
      <alignment horizontal="left" vertical="center" shrinkToFit="1"/>
      <protection/>
    </xf>
    <xf numFmtId="0" fontId="4" fillId="0" borderId="20" xfId="62" applyFont="1" applyBorder="1" applyAlignment="1">
      <alignment horizontal="left" vertical="center" shrinkToFit="1"/>
      <protection/>
    </xf>
    <xf numFmtId="0" fontId="4" fillId="0" borderId="21" xfId="62" applyFont="1" applyBorder="1" applyAlignment="1">
      <alignment horizontal="left" vertical="center" shrinkToFit="1"/>
      <protection/>
    </xf>
    <xf numFmtId="176" fontId="3" fillId="0" borderId="37" xfId="49" applyNumberFormat="1" applyFont="1" applyBorder="1" applyAlignment="1">
      <alignment horizontal="right" vertical="center"/>
    </xf>
    <xf numFmtId="176" fontId="3" fillId="0" borderId="20" xfId="49" applyNumberFormat="1" applyFont="1" applyBorder="1" applyAlignment="1">
      <alignment horizontal="right" vertical="center"/>
    </xf>
    <xf numFmtId="0" fontId="3" fillId="0" borderId="37" xfId="62" applyFont="1" applyBorder="1" applyAlignment="1">
      <alignment horizontal="center" vertical="center"/>
      <protection/>
    </xf>
    <xf numFmtId="0" fontId="3" fillId="0" borderId="21" xfId="62" applyFont="1" applyBorder="1" applyAlignment="1">
      <alignment horizontal="center" vertical="center"/>
      <protection/>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3" fillId="0" borderId="20" xfId="62" applyFont="1" applyBorder="1" applyAlignment="1">
      <alignment horizontal="center" vertical="center"/>
      <protection/>
    </xf>
    <xf numFmtId="176" fontId="4" fillId="0" borderId="18" xfId="49" applyNumberFormat="1" applyFont="1" applyBorder="1" applyAlignment="1">
      <alignment horizontal="right" vertical="center"/>
    </xf>
    <xf numFmtId="176" fontId="4" fillId="0" borderId="15" xfId="49" applyNumberFormat="1" applyFont="1" applyBorder="1" applyAlignment="1">
      <alignment horizontal="right" vertical="center"/>
    </xf>
    <xf numFmtId="176" fontId="4" fillId="0" borderId="17" xfId="49" applyNumberFormat="1" applyFont="1" applyBorder="1" applyAlignment="1">
      <alignment horizontal="right" vertical="center"/>
    </xf>
    <xf numFmtId="0" fontId="4" fillId="0" borderId="16" xfId="0" applyFont="1" applyBorder="1" applyAlignment="1" applyProtection="1">
      <alignment horizontal="center" vertical="center" shrinkToFit="1"/>
      <protection locked="0"/>
    </xf>
    <xf numFmtId="176" fontId="4" fillId="0" borderId="40" xfId="49" applyNumberFormat="1" applyFont="1" applyBorder="1" applyAlignment="1" applyProtection="1">
      <alignment shrinkToFit="1"/>
      <protection locked="0"/>
    </xf>
    <xf numFmtId="176" fontId="4" fillId="0" borderId="43" xfId="49" applyNumberFormat="1" applyFont="1" applyFill="1" applyBorder="1" applyAlignment="1">
      <alignment shrinkToFit="1"/>
    </xf>
    <xf numFmtId="176" fontId="4" fillId="0" borderId="43" xfId="49" applyNumberFormat="1" applyFont="1" applyBorder="1" applyAlignment="1" applyProtection="1">
      <alignment horizontal="right" shrinkToFit="1"/>
      <protection locked="0"/>
    </xf>
    <xf numFmtId="176" fontId="4" fillId="0" borderId="30" xfId="49" applyNumberFormat="1" applyFont="1" applyBorder="1" applyAlignment="1" applyProtection="1" quotePrefix="1">
      <alignment horizontal="right" shrinkToFit="1"/>
      <protection locked="0"/>
    </xf>
    <xf numFmtId="176" fontId="4" fillId="0" borderId="30" xfId="49" applyNumberFormat="1" applyFont="1" applyBorder="1" applyAlignment="1" applyProtection="1" quotePrefix="1">
      <alignment horizontal="right" vertical="center" shrinkToFit="1"/>
      <protection locked="0"/>
    </xf>
    <xf numFmtId="176" fontId="4" fillId="0" borderId="51" xfId="49" applyNumberFormat="1" applyFont="1" applyBorder="1" applyAlignment="1" applyProtection="1">
      <alignment horizontal="center" shrinkToFit="1"/>
      <protection locked="0"/>
    </xf>
    <xf numFmtId="176" fontId="4" fillId="0" borderId="52" xfId="49" applyNumberFormat="1" applyFont="1" applyBorder="1" applyAlignment="1" applyProtection="1">
      <alignment horizontal="center" shrinkToFit="1"/>
      <protection locked="0"/>
    </xf>
    <xf numFmtId="176" fontId="4" fillId="0" borderId="53" xfId="49" applyNumberFormat="1" applyFont="1" applyBorder="1" applyAlignment="1" applyProtection="1">
      <alignment horizontal="center" shrinkToFit="1"/>
      <protection locked="0"/>
    </xf>
    <xf numFmtId="176" fontId="4" fillId="0" borderId="54" xfId="49" applyNumberFormat="1" applyFont="1" applyBorder="1" applyAlignment="1" applyProtection="1">
      <alignment horizontal="center" shrinkToFit="1"/>
      <protection locked="0"/>
    </xf>
    <xf numFmtId="176" fontId="4" fillId="0" borderId="55" xfId="49" applyNumberFormat="1" applyFont="1" applyBorder="1" applyAlignment="1" applyProtection="1">
      <alignment horizontal="center" shrinkToFit="1"/>
      <protection locked="0"/>
    </xf>
    <xf numFmtId="176" fontId="4" fillId="0" borderId="56" xfId="49" applyNumberFormat="1" applyFont="1" applyBorder="1" applyAlignment="1" applyProtection="1">
      <alignment horizontal="center" shrinkToFit="1"/>
      <protection locked="0"/>
    </xf>
    <xf numFmtId="176" fontId="4" fillId="0" borderId="57" xfId="49" applyNumberFormat="1" applyFont="1" applyBorder="1" applyAlignment="1" applyProtection="1">
      <alignment horizontal="center" shrinkToFit="1"/>
      <protection locked="0"/>
    </xf>
    <xf numFmtId="176" fontId="4" fillId="0" borderId="58" xfId="49" applyNumberFormat="1" applyFont="1" applyBorder="1" applyAlignment="1" applyProtection="1">
      <alignment horizontal="center" shrinkToFit="1"/>
      <protection locked="0"/>
    </xf>
    <xf numFmtId="176" fontId="4" fillId="0" borderId="59" xfId="49" applyNumberFormat="1" applyFont="1" applyBorder="1" applyAlignment="1" applyProtection="1">
      <alignment horizontal="center" shrinkToFit="1"/>
      <protection locked="0"/>
    </xf>
    <xf numFmtId="0" fontId="4" fillId="0" borderId="10" xfId="0" applyFont="1" applyBorder="1" applyAlignment="1" applyProtection="1">
      <alignment vertical="center" textRotation="255"/>
      <protection locked="0"/>
    </xf>
    <xf numFmtId="0" fontId="4" fillId="0" borderId="11" xfId="0" applyFont="1" applyBorder="1" applyAlignment="1" applyProtection="1">
      <alignment vertical="center" textRotation="255"/>
      <protection locked="0"/>
    </xf>
    <xf numFmtId="0" fontId="4" fillId="0" borderId="12" xfId="0" applyFont="1" applyBorder="1" applyAlignment="1" applyProtection="1">
      <alignment vertical="center" textRotation="255"/>
      <protection locked="0"/>
    </xf>
    <xf numFmtId="176" fontId="4" fillId="0" borderId="34" xfId="51" applyNumberFormat="1" applyFont="1" applyFill="1" applyBorder="1" applyAlignment="1">
      <alignment vertical="center"/>
    </xf>
    <xf numFmtId="176" fontId="4" fillId="0" borderId="40" xfId="49" applyNumberFormat="1" applyFont="1" applyFill="1" applyBorder="1" applyAlignment="1">
      <alignment vertical="center" shrinkToFit="1"/>
    </xf>
    <xf numFmtId="176" fontId="4" fillId="0" borderId="40" xfId="0" applyNumberFormat="1" applyFont="1" applyFill="1" applyBorder="1" applyAlignment="1">
      <alignment vertical="center" shrinkToFit="1"/>
    </xf>
    <xf numFmtId="0" fontId="11" fillId="0" borderId="13" xfId="0" applyFont="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エコロジー">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7"/>
  <sheetViews>
    <sheetView tabSelected="1" view="pageBreakPreview" zoomScaleSheetLayoutView="100" zoomScalePageLayoutView="0" workbookViewId="0" topLeftCell="A1">
      <selection activeCell="A1" sqref="A1"/>
    </sheetView>
  </sheetViews>
  <sheetFormatPr defaultColWidth="9.00390625" defaultRowHeight="13.5"/>
  <cols>
    <col min="1" max="1" width="4.625" style="8" customWidth="1"/>
    <col min="2" max="2" width="18.00390625" style="1" customWidth="1"/>
    <col min="3" max="3" width="9.00390625" style="141" customWidth="1"/>
    <col min="4" max="4" width="9.25390625" style="107" customWidth="1"/>
    <col min="5" max="5" width="0.74609375" style="12" customWidth="1"/>
    <col min="6" max="6" width="3.25390625" style="9" customWidth="1"/>
    <col min="7" max="7" width="3.125" style="9" customWidth="1"/>
    <col min="8" max="8" width="16.25390625" style="9" customWidth="1"/>
    <col min="9" max="9" width="3.75390625" style="8" customWidth="1"/>
    <col min="10" max="10" width="10.875" style="10" customWidth="1"/>
    <col min="11" max="11" width="9.25390625" style="138" customWidth="1"/>
    <col min="12" max="12" width="9.25390625" style="19" customWidth="1"/>
    <col min="13" max="15" width="9.25390625" style="18" customWidth="1"/>
    <col min="16" max="16" width="9.25390625" style="19" customWidth="1"/>
    <col min="17" max="17" width="9.00390625" style="8" customWidth="1"/>
    <col min="18" max="19" width="9.25390625" style="8" bestFit="1" customWidth="1"/>
    <col min="20" max="16384" width="9.00390625" style="8" customWidth="1"/>
  </cols>
  <sheetData>
    <row r="1" spans="1:16" s="2" customFormat="1" ht="13.5" customHeight="1">
      <c r="A1" s="27" t="s">
        <v>83</v>
      </c>
      <c r="B1" s="20"/>
      <c r="C1" s="139"/>
      <c r="D1" s="103"/>
      <c r="E1" s="29"/>
      <c r="F1" s="30"/>
      <c r="G1" s="30"/>
      <c r="H1" s="30"/>
      <c r="I1" s="21"/>
      <c r="J1" s="31"/>
      <c r="K1" s="128"/>
      <c r="L1" s="28"/>
      <c r="M1" s="28"/>
      <c r="N1" s="28"/>
      <c r="O1" s="28"/>
      <c r="P1" s="28"/>
    </row>
    <row r="2" spans="1:16" s="75" customFormat="1" ht="13.5" customHeight="1">
      <c r="A2" s="38" t="s">
        <v>31</v>
      </c>
      <c r="B2" s="74"/>
      <c r="C2" s="129"/>
      <c r="D2" s="104" t="s">
        <v>60</v>
      </c>
      <c r="E2" s="235" t="s">
        <v>57</v>
      </c>
      <c r="F2" s="236"/>
      <c r="G2" s="92" t="s">
        <v>61</v>
      </c>
      <c r="H2" s="38"/>
      <c r="I2" s="45"/>
      <c r="J2" s="92" t="s">
        <v>62</v>
      </c>
      <c r="K2" s="129"/>
      <c r="L2" s="38"/>
      <c r="M2" s="38"/>
      <c r="N2" s="38"/>
      <c r="O2" s="38"/>
      <c r="P2" s="38"/>
    </row>
    <row r="3" spans="1:16" s="2" customFormat="1" ht="13.5" customHeight="1">
      <c r="A3" s="237" t="s">
        <v>72</v>
      </c>
      <c r="B3" s="237"/>
      <c r="C3" s="237"/>
      <c r="D3" s="237"/>
      <c r="E3" s="237"/>
      <c r="F3" s="237"/>
      <c r="G3" s="237"/>
      <c r="H3" s="237"/>
      <c r="I3" s="237"/>
      <c r="J3" s="237"/>
      <c r="K3" s="237"/>
      <c r="L3" s="237"/>
      <c r="M3" s="76"/>
      <c r="N3" s="76"/>
      <c r="O3" s="76"/>
      <c r="P3" s="76"/>
    </row>
    <row r="4" spans="1:18" s="2" customFormat="1" ht="15" customHeight="1">
      <c r="A4" s="21" t="s">
        <v>0</v>
      </c>
      <c r="B4" s="20"/>
      <c r="C4" s="139"/>
      <c r="D4" s="103"/>
      <c r="E4" s="29"/>
      <c r="F4" s="32" t="s">
        <v>1</v>
      </c>
      <c r="G4" s="30"/>
      <c r="H4" s="30"/>
      <c r="I4" s="30"/>
      <c r="J4" s="30"/>
      <c r="K4" s="130" t="s">
        <v>2</v>
      </c>
      <c r="L4" s="238"/>
      <c r="M4" s="369"/>
      <c r="N4" s="239"/>
      <c r="O4" s="239"/>
      <c r="P4" s="240"/>
      <c r="Q4" s="77"/>
      <c r="R4" s="77"/>
    </row>
    <row r="5" spans="1:18" s="2" customFormat="1" ht="3.75" customHeight="1">
      <c r="A5" s="212" t="s">
        <v>3</v>
      </c>
      <c r="B5" s="182" t="s">
        <v>20</v>
      </c>
      <c r="C5" s="219"/>
      <c r="D5" s="224" t="s">
        <v>59</v>
      </c>
      <c r="E5" s="29"/>
      <c r="F5" s="212" t="s">
        <v>55</v>
      </c>
      <c r="G5" s="213"/>
      <c r="H5" s="213"/>
      <c r="I5" s="213"/>
      <c r="J5" s="213"/>
      <c r="K5" s="213"/>
      <c r="L5" s="213"/>
      <c r="M5" s="83"/>
      <c r="N5" s="83"/>
      <c r="O5" s="83"/>
      <c r="P5" s="84"/>
      <c r="Q5" s="77"/>
      <c r="R5" s="77"/>
    </row>
    <row r="6" spans="1:18" s="2" customFormat="1" ht="26.25" customHeight="1">
      <c r="A6" s="217"/>
      <c r="B6" s="220"/>
      <c r="C6" s="221"/>
      <c r="D6" s="225"/>
      <c r="E6" s="29"/>
      <c r="F6" s="232"/>
      <c r="G6" s="233"/>
      <c r="H6" s="233"/>
      <c r="I6" s="233"/>
      <c r="J6" s="233"/>
      <c r="K6" s="233"/>
      <c r="L6" s="233"/>
      <c r="M6" s="390" t="s">
        <v>92</v>
      </c>
      <c r="N6" s="241" t="s">
        <v>64</v>
      </c>
      <c r="O6" s="242"/>
      <c r="P6" s="243"/>
      <c r="Q6" s="77"/>
      <c r="R6" s="77"/>
    </row>
    <row r="7" spans="1:16" s="82" customFormat="1" ht="60.75" customHeight="1">
      <c r="A7" s="218"/>
      <c r="B7" s="222"/>
      <c r="C7" s="223"/>
      <c r="D7" s="226"/>
      <c r="E7" s="81"/>
      <c r="F7" s="227" t="s">
        <v>4</v>
      </c>
      <c r="G7" s="228"/>
      <c r="H7" s="229" t="s">
        <v>63</v>
      </c>
      <c r="I7" s="230"/>
      <c r="J7" s="230"/>
      <c r="K7" s="231"/>
      <c r="L7" s="85" t="s">
        <v>58</v>
      </c>
      <c r="M7" s="108" t="s">
        <v>89</v>
      </c>
      <c r="N7" s="108" t="s">
        <v>88</v>
      </c>
      <c r="O7" s="87" t="s">
        <v>90</v>
      </c>
      <c r="P7" s="88" t="s">
        <v>91</v>
      </c>
    </row>
    <row r="8" spans="1:19" s="2" customFormat="1" ht="15" customHeight="1">
      <c r="A8" s="193" t="s">
        <v>9</v>
      </c>
      <c r="B8" s="62"/>
      <c r="C8" s="131"/>
      <c r="D8" s="61"/>
      <c r="E8" s="11"/>
      <c r="F8" s="207" t="s">
        <v>10</v>
      </c>
      <c r="G8" s="208"/>
      <c r="H8" s="196"/>
      <c r="I8" s="197"/>
      <c r="J8" s="52" t="s">
        <v>21</v>
      </c>
      <c r="K8" s="131"/>
      <c r="L8" s="109"/>
      <c r="M8" s="110"/>
      <c r="N8" s="110"/>
      <c r="O8" s="110"/>
      <c r="P8" s="111"/>
      <c r="S8" s="10"/>
    </row>
    <row r="9" spans="1:19" s="2" customFormat="1" ht="15" customHeight="1">
      <c r="A9" s="194"/>
      <c r="B9" s="63"/>
      <c r="C9" s="132"/>
      <c r="D9" s="79">
        <f>ROUNDDOWN(SUM(C8:C19)/1000,0)</f>
        <v>0</v>
      </c>
      <c r="E9" s="11"/>
      <c r="F9" s="207"/>
      <c r="G9" s="208"/>
      <c r="H9" s="192"/>
      <c r="I9" s="190"/>
      <c r="J9" s="52"/>
      <c r="K9" s="132"/>
      <c r="L9" s="112">
        <f>ROUNDDOWN(SUM(K8:K19)/1000,0)</f>
        <v>0</v>
      </c>
      <c r="M9" s="113"/>
      <c r="N9" s="113"/>
      <c r="O9" s="113"/>
      <c r="P9" s="114">
        <f>SUM(N19:O19)</f>
        <v>0</v>
      </c>
      <c r="S9" s="4"/>
    </row>
    <row r="10" spans="1:19" s="2" customFormat="1" ht="15" customHeight="1">
      <c r="A10" s="194"/>
      <c r="B10" s="64"/>
      <c r="C10" s="132"/>
      <c r="D10" s="57"/>
      <c r="E10" s="11"/>
      <c r="F10" s="207"/>
      <c r="G10" s="208"/>
      <c r="H10" s="192"/>
      <c r="I10" s="190"/>
      <c r="J10" s="52"/>
      <c r="K10" s="133"/>
      <c r="L10" s="115"/>
      <c r="M10" s="116"/>
      <c r="N10" s="116"/>
      <c r="O10" s="116"/>
      <c r="P10" s="117"/>
      <c r="S10" s="4"/>
    </row>
    <row r="11" spans="1:19" s="2" customFormat="1" ht="15" customHeight="1">
      <c r="A11" s="194"/>
      <c r="B11" s="64"/>
      <c r="C11" s="132"/>
      <c r="D11" s="57"/>
      <c r="E11" s="11"/>
      <c r="F11" s="207"/>
      <c r="G11" s="208"/>
      <c r="H11" s="192"/>
      <c r="I11" s="190"/>
      <c r="J11" s="52"/>
      <c r="K11" s="133"/>
      <c r="L11" s="80"/>
      <c r="M11" s="116"/>
      <c r="N11" s="116"/>
      <c r="O11" s="116"/>
      <c r="P11" s="89"/>
      <c r="S11" s="4"/>
    </row>
    <row r="12" spans="1:19" s="2" customFormat="1" ht="15" customHeight="1">
      <c r="A12" s="194"/>
      <c r="B12" s="64"/>
      <c r="C12" s="132"/>
      <c r="D12" s="57"/>
      <c r="E12" s="11"/>
      <c r="F12" s="207"/>
      <c r="G12" s="208"/>
      <c r="H12" s="192"/>
      <c r="I12" s="190"/>
      <c r="J12" s="52"/>
      <c r="K12" s="133"/>
      <c r="L12" s="80"/>
      <c r="M12" s="116"/>
      <c r="N12" s="116"/>
      <c r="O12" s="116"/>
      <c r="P12" s="89"/>
      <c r="S12" s="4"/>
    </row>
    <row r="13" spans="1:19" s="2" customFormat="1" ht="15" customHeight="1">
      <c r="A13" s="194"/>
      <c r="B13" s="64"/>
      <c r="C13" s="132"/>
      <c r="D13" s="57"/>
      <c r="E13" s="11"/>
      <c r="F13" s="207"/>
      <c r="G13" s="208"/>
      <c r="H13" s="192"/>
      <c r="I13" s="190"/>
      <c r="J13" s="52"/>
      <c r="K13" s="132"/>
      <c r="L13" s="80"/>
      <c r="M13" s="113"/>
      <c r="N13" s="113"/>
      <c r="O13" s="113"/>
      <c r="P13" s="89"/>
      <c r="S13" s="4"/>
    </row>
    <row r="14" spans="1:19" s="2" customFormat="1" ht="15" customHeight="1">
      <c r="A14" s="194"/>
      <c r="B14" s="64"/>
      <c r="C14" s="132"/>
      <c r="D14" s="57"/>
      <c r="E14" s="11"/>
      <c r="F14" s="207"/>
      <c r="G14" s="208"/>
      <c r="H14" s="192"/>
      <c r="I14" s="190"/>
      <c r="J14" s="52"/>
      <c r="K14" s="132"/>
      <c r="L14" s="80"/>
      <c r="M14" s="113"/>
      <c r="N14" s="113"/>
      <c r="O14" s="113"/>
      <c r="P14" s="89"/>
      <c r="S14" s="4"/>
    </row>
    <row r="15" spans="1:19" s="2" customFormat="1" ht="15" customHeight="1">
      <c r="A15" s="194"/>
      <c r="B15" s="64"/>
      <c r="C15" s="132"/>
      <c r="D15" s="57"/>
      <c r="E15" s="11"/>
      <c r="F15" s="207"/>
      <c r="G15" s="208"/>
      <c r="H15" s="192"/>
      <c r="I15" s="190"/>
      <c r="J15" s="52"/>
      <c r="K15" s="132"/>
      <c r="L15" s="80"/>
      <c r="M15" s="113"/>
      <c r="N15" s="113"/>
      <c r="O15" s="113"/>
      <c r="P15" s="89"/>
      <c r="S15" s="4"/>
    </row>
    <row r="16" spans="1:19" s="2" customFormat="1" ht="15" customHeight="1">
      <c r="A16" s="194"/>
      <c r="B16" s="63"/>
      <c r="C16" s="132"/>
      <c r="D16" s="66"/>
      <c r="E16" s="11"/>
      <c r="F16" s="207"/>
      <c r="G16" s="208"/>
      <c r="H16" s="192"/>
      <c r="I16" s="190"/>
      <c r="J16" s="52"/>
      <c r="K16" s="132"/>
      <c r="L16" s="80"/>
      <c r="M16" s="113"/>
      <c r="N16" s="113"/>
      <c r="O16" s="113"/>
      <c r="P16" s="89"/>
      <c r="S16" s="4"/>
    </row>
    <row r="17" spans="1:19" s="2" customFormat="1" ht="15" customHeight="1">
      <c r="A17" s="194"/>
      <c r="B17" s="63"/>
      <c r="C17" s="132"/>
      <c r="D17" s="66"/>
      <c r="E17" s="11"/>
      <c r="F17" s="207"/>
      <c r="G17" s="208"/>
      <c r="H17" s="192"/>
      <c r="I17" s="190"/>
      <c r="J17" s="52"/>
      <c r="K17" s="132"/>
      <c r="L17" s="80"/>
      <c r="M17" s="113"/>
      <c r="N17" s="113"/>
      <c r="O17" s="113"/>
      <c r="P17" s="89"/>
      <c r="S17" s="4"/>
    </row>
    <row r="18" spans="1:19" s="2" customFormat="1" ht="15" customHeight="1">
      <c r="A18" s="194"/>
      <c r="B18" s="64"/>
      <c r="C18" s="132"/>
      <c r="D18" s="78"/>
      <c r="E18" s="11"/>
      <c r="F18" s="207"/>
      <c r="G18" s="208"/>
      <c r="H18" s="192"/>
      <c r="I18" s="190"/>
      <c r="J18" s="52"/>
      <c r="K18" s="132"/>
      <c r="L18" s="80"/>
      <c r="M18" s="147" t="s">
        <v>73</v>
      </c>
      <c r="N18" s="147" t="s">
        <v>73</v>
      </c>
      <c r="O18" s="147" t="s">
        <v>73</v>
      </c>
      <c r="P18" s="89"/>
      <c r="S18" s="4"/>
    </row>
    <row r="19" spans="1:19" s="2" customFormat="1" ht="15" customHeight="1">
      <c r="A19" s="195"/>
      <c r="B19" s="65"/>
      <c r="C19" s="134"/>
      <c r="D19" s="58"/>
      <c r="E19" s="11"/>
      <c r="F19" s="207"/>
      <c r="G19" s="208"/>
      <c r="H19" s="234"/>
      <c r="I19" s="191"/>
      <c r="J19" s="56"/>
      <c r="K19" s="134"/>
      <c r="L19" s="118"/>
      <c r="M19" s="119">
        <f>SUM(M8:M17)</f>
        <v>0</v>
      </c>
      <c r="N19" s="119">
        <f>SUM(N8:N17)</f>
        <v>0</v>
      </c>
      <c r="O19" s="119">
        <f>SUM(O8:O17)</f>
        <v>0</v>
      </c>
      <c r="P19" s="120"/>
      <c r="S19" s="4"/>
    </row>
    <row r="20" spans="1:19" s="2" customFormat="1" ht="15" customHeight="1">
      <c r="A20" s="193" t="s">
        <v>8</v>
      </c>
      <c r="B20" s="64"/>
      <c r="C20" s="132"/>
      <c r="D20" s="61"/>
      <c r="E20" s="11"/>
      <c r="F20" s="209" t="s">
        <v>56</v>
      </c>
      <c r="G20" s="210"/>
      <c r="H20" s="196"/>
      <c r="I20" s="197"/>
      <c r="J20" s="52"/>
      <c r="K20" s="132"/>
      <c r="L20" s="121"/>
      <c r="M20" s="113"/>
      <c r="N20" s="113"/>
      <c r="O20" s="113"/>
      <c r="P20" s="122"/>
      <c r="S20" s="4"/>
    </row>
    <row r="21" spans="1:19" s="2" customFormat="1" ht="15" customHeight="1">
      <c r="A21" s="194"/>
      <c r="B21" s="64"/>
      <c r="C21" s="132"/>
      <c r="D21" s="79">
        <f>ROUNDDOWN(SUM(C20:C29)/1000,0)</f>
        <v>0</v>
      </c>
      <c r="E21" s="11"/>
      <c r="F21" s="211"/>
      <c r="G21" s="210"/>
      <c r="H21" s="192"/>
      <c r="I21" s="190"/>
      <c r="J21" s="52"/>
      <c r="K21" s="132"/>
      <c r="L21" s="112">
        <f>ROUNDDOWN(SUM(K20:K28)/1000,0)</f>
        <v>0</v>
      </c>
      <c r="M21" s="113"/>
      <c r="N21" s="113"/>
      <c r="O21" s="113"/>
      <c r="P21" s="114">
        <f>SUM(N28:O28)</f>
        <v>0</v>
      </c>
      <c r="R21" s="10"/>
      <c r="S21" s="4"/>
    </row>
    <row r="22" spans="1:19" s="2" customFormat="1" ht="15" customHeight="1">
      <c r="A22" s="194"/>
      <c r="B22" s="63"/>
      <c r="C22" s="132"/>
      <c r="D22" s="57"/>
      <c r="E22" s="11"/>
      <c r="F22" s="211"/>
      <c r="G22" s="210"/>
      <c r="H22" s="192"/>
      <c r="I22" s="190"/>
      <c r="J22" s="52"/>
      <c r="K22" s="132"/>
      <c r="L22" s="80"/>
      <c r="M22" s="113"/>
      <c r="N22" s="113"/>
      <c r="O22" s="113"/>
      <c r="P22" s="89"/>
      <c r="S22" s="4"/>
    </row>
    <row r="23" spans="1:19" s="2" customFormat="1" ht="15" customHeight="1">
      <c r="A23" s="194"/>
      <c r="B23" s="63"/>
      <c r="C23" s="132"/>
      <c r="D23" s="57"/>
      <c r="E23" s="11"/>
      <c r="F23" s="211"/>
      <c r="G23" s="210"/>
      <c r="H23" s="192"/>
      <c r="I23" s="190"/>
      <c r="J23" s="52"/>
      <c r="K23" s="132"/>
      <c r="L23" s="80"/>
      <c r="M23" s="113"/>
      <c r="N23" s="113"/>
      <c r="O23" s="113"/>
      <c r="P23" s="89"/>
      <c r="S23" s="4"/>
    </row>
    <row r="24" spans="1:19" s="2" customFormat="1" ht="15" customHeight="1">
      <c r="A24" s="194"/>
      <c r="B24" s="63"/>
      <c r="C24" s="132"/>
      <c r="D24" s="57"/>
      <c r="E24" s="11"/>
      <c r="F24" s="211"/>
      <c r="G24" s="210"/>
      <c r="H24" s="192"/>
      <c r="I24" s="190"/>
      <c r="J24" s="52"/>
      <c r="K24" s="132"/>
      <c r="L24" s="80"/>
      <c r="M24" s="113"/>
      <c r="N24" s="113"/>
      <c r="O24" s="113"/>
      <c r="P24" s="89"/>
      <c r="S24" s="4"/>
    </row>
    <row r="25" spans="1:19" s="2" customFormat="1" ht="15" customHeight="1">
      <c r="A25" s="194"/>
      <c r="B25" s="63"/>
      <c r="C25" s="132"/>
      <c r="D25" s="57"/>
      <c r="E25" s="11"/>
      <c r="F25" s="211"/>
      <c r="G25" s="210"/>
      <c r="H25" s="192"/>
      <c r="I25" s="190"/>
      <c r="J25" s="52"/>
      <c r="K25" s="132"/>
      <c r="L25" s="80"/>
      <c r="M25" s="113"/>
      <c r="N25" s="113"/>
      <c r="O25" s="113"/>
      <c r="P25" s="89"/>
      <c r="S25" s="4"/>
    </row>
    <row r="26" spans="1:19" s="2" customFormat="1" ht="15" customHeight="1">
      <c r="A26" s="194"/>
      <c r="B26" s="63"/>
      <c r="C26" s="132"/>
      <c r="D26" s="57"/>
      <c r="E26" s="11"/>
      <c r="F26" s="211"/>
      <c r="G26" s="210"/>
      <c r="H26" s="192"/>
      <c r="I26" s="190"/>
      <c r="J26" s="52"/>
      <c r="K26" s="132"/>
      <c r="L26" s="80"/>
      <c r="M26" s="113"/>
      <c r="N26" s="113"/>
      <c r="O26" s="113"/>
      <c r="P26" s="89"/>
      <c r="S26" s="4"/>
    </row>
    <row r="27" spans="1:19" s="2" customFormat="1" ht="15" customHeight="1">
      <c r="A27" s="194"/>
      <c r="B27" s="63"/>
      <c r="C27" s="132"/>
      <c r="D27" s="57"/>
      <c r="E27" s="11"/>
      <c r="F27" s="211"/>
      <c r="G27" s="210"/>
      <c r="H27" s="192"/>
      <c r="I27" s="190"/>
      <c r="J27" s="52"/>
      <c r="K27" s="132"/>
      <c r="L27" s="80"/>
      <c r="M27" s="147" t="s">
        <v>73</v>
      </c>
      <c r="N27" s="147" t="s">
        <v>73</v>
      </c>
      <c r="O27" s="147" t="s">
        <v>73</v>
      </c>
      <c r="P27" s="89"/>
      <c r="S27" s="4"/>
    </row>
    <row r="28" spans="1:19" s="2" customFormat="1" ht="15" customHeight="1">
      <c r="A28" s="194"/>
      <c r="B28" s="63"/>
      <c r="C28" s="132"/>
      <c r="D28" s="57"/>
      <c r="E28" s="11"/>
      <c r="F28" s="211"/>
      <c r="G28" s="210"/>
      <c r="H28" s="234"/>
      <c r="I28" s="191"/>
      <c r="J28" s="56"/>
      <c r="K28" s="134"/>
      <c r="L28" s="118"/>
      <c r="M28" s="119">
        <f>SUM(M20:M26)</f>
        <v>0</v>
      </c>
      <c r="N28" s="119">
        <f>SUM(N20:N26)</f>
        <v>0</v>
      </c>
      <c r="O28" s="119">
        <f>SUM(O20:O26)</f>
        <v>0</v>
      </c>
      <c r="P28" s="120"/>
      <c r="S28" s="4"/>
    </row>
    <row r="29" spans="1:19" s="2" customFormat="1" ht="15" customHeight="1">
      <c r="A29" s="195"/>
      <c r="B29" s="65"/>
      <c r="C29" s="134"/>
      <c r="D29" s="58"/>
      <c r="E29" s="11"/>
      <c r="F29" s="207" t="s">
        <v>14</v>
      </c>
      <c r="G29" s="208"/>
      <c r="H29" s="197"/>
      <c r="I29" s="197"/>
      <c r="J29" s="52"/>
      <c r="K29" s="132"/>
      <c r="L29" s="121"/>
      <c r="M29" s="113"/>
      <c r="N29" s="113"/>
      <c r="O29" s="113"/>
      <c r="P29" s="122"/>
      <c r="S29" s="4"/>
    </row>
    <row r="30" spans="1:19" s="2" customFormat="1" ht="15" customHeight="1">
      <c r="A30" s="193" t="s">
        <v>11</v>
      </c>
      <c r="B30" s="63"/>
      <c r="C30" s="132"/>
      <c r="D30" s="61"/>
      <c r="E30" s="11"/>
      <c r="F30" s="207"/>
      <c r="G30" s="208"/>
      <c r="H30" s="190"/>
      <c r="I30" s="190"/>
      <c r="J30" s="52"/>
      <c r="K30" s="132"/>
      <c r="L30" s="112">
        <f>ROUNDDOWN(SUM(K29:K52)/1000,0)</f>
        <v>0</v>
      </c>
      <c r="M30" s="113"/>
      <c r="N30" s="113"/>
      <c r="O30" s="113"/>
      <c r="P30" s="114">
        <f>SUM(N52:O52)</f>
        <v>0</v>
      </c>
      <c r="S30" s="4"/>
    </row>
    <row r="31" spans="1:19" s="2" customFormat="1" ht="15" customHeight="1">
      <c r="A31" s="194"/>
      <c r="B31" s="63"/>
      <c r="C31" s="132"/>
      <c r="D31" s="79">
        <f>ROUNDDOWN(SUM(C30:C42)/1000,0)</f>
        <v>0</v>
      </c>
      <c r="E31" s="11"/>
      <c r="F31" s="207"/>
      <c r="G31" s="208"/>
      <c r="H31" s="190"/>
      <c r="I31" s="190"/>
      <c r="J31" s="52"/>
      <c r="K31" s="132"/>
      <c r="L31" s="80"/>
      <c r="M31" s="113"/>
      <c r="N31" s="113"/>
      <c r="O31" s="113"/>
      <c r="P31" s="89"/>
      <c r="R31" s="10"/>
      <c r="S31" s="4"/>
    </row>
    <row r="32" spans="1:19" s="2" customFormat="1" ht="15" customHeight="1">
      <c r="A32" s="194"/>
      <c r="B32" s="63"/>
      <c r="C32" s="132"/>
      <c r="D32" s="57"/>
      <c r="E32" s="11"/>
      <c r="F32" s="207"/>
      <c r="G32" s="208"/>
      <c r="H32" s="190"/>
      <c r="I32" s="190"/>
      <c r="J32" s="52"/>
      <c r="K32" s="132"/>
      <c r="L32" s="80"/>
      <c r="M32" s="113"/>
      <c r="N32" s="113"/>
      <c r="O32" s="113"/>
      <c r="P32" s="89"/>
      <c r="S32" s="4"/>
    </row>
    <row r="33" spans="1:19" s="2" customFormat="1" ht="15" customHeight="1">
      <c r="A33" s="194"/>
      <c r="B33" s="63"/>
      <c r="C33" s="132"/>
      <c r="D33" s="57"/>
      <c r="E33" s="11"/>
      <c r="F33" s="207"/>
      <c r="G33" s="208"/>
      <c r="H33" s="190"/>
      <c r="I33" s="190"/>
      <c r="J33" s="52"/>
      <c r="K33" s="132"/>
      <c r="L33" s="80"/>
      <c r="M33" s="113"/>
      <c r="N33" s="113"/>
      <c r="O33" s="113"/>
      <c r="P33" s="89"/>
      <c r="S33" s="4"/>
    </row>
    <row r="34" spans="1:19" s="2" customFormat="1" ht="15" customHeight="1">
      <c r="A34" s="194"/>
      <c r="B34" s="63"/>
      <c r="C34" s="132"/>
      <c r="D34" s="57"/>
      <c r="E34" s="11"/>
      <c r="F34" s="207"/>
      <c r="G34" s="208"/>
      <c r="H34" s="190"/>
      <c r="I34" s="190"/>
      <c r="J34" s="52"/>
      <c r="K34" s="132"/>
      <c r="L34" s="80"/>
      <c r="M34" s="113"/>
      <c r="N34" s="113"/>
      <c r="O34" s="113"/>
      <c r="P34" s="89"/>
      <c r="S34" s="4"/>
    </row>
    <row r="35" spans="1:19" s="2" customFormat="1" ht="15" customHeight="1">
      <c r="A35" s="194"/>
      <c r="B35" s="63"/>
      <c r="C35" s="132"/>
      <c r="D35" s="57"/>
      <c r="E35" s="11"/>
      <c r="F35" s="207"/>
      <c r="G35" s="208"/>
      <c r="H35" s="190"/>
      <c r="I35" s="190"/>
      <c r="J35" s="52"/>
      <c r="K35" s="132"/>
      <c r="L35" s="80"/>
      <c r="M35" s="113"/>
      <c r="N35" s="113"/>
      <c r="O35" s="113"/>
      <c r="P35" s="89"/>
      <c r="S35" s="4"/>
    </row>
    <row r="36" spans="1:19" s="2" customFormat="1" ht="15" customHeight="1">
      <c r="A36" s="194"/>
      <c r="B36" s="63"/>
      <c r="C36" s="132"/>
      <c r="D36" s="57"/>
      <c r="E36" s="11"/>
      <c r="F36" s="207"/>
      <c r="G36" s="208"/>
      <c r="H36" s="190"/>
      <c r="I36" s="190"/>
      <c r="J36" s="52"/>
      <c r="K36" s="132"/>
      <c r="L36" s="80"/>
      <c r="M36" s="113"/>
      <c r="N36" s="113"/>
      <c r="O36" s="113"/>
      <c r="P36" s="89"/>
      <c r="S36" s="4"/>
    </row>
    <row r="37" spans="1:19" s="2" customFormat="1" ht="15" customHeight="1">
      <c r="A37" s="194"/>
      <c r="B37" s="63"/>
      <c r="C37" s="132"/>
      <c r="D37" s="57"/>
      <c r="E37" s="11"/>
      <c r="F37" s="207"/>
      <c r="G37" s="208"/>
      <c r="H37" s="190"/>
      <c r="I37" s="190"/>
      <c r="J37" s="52"/>
      <c r="K37" s="132"/>
      <c r="L37" s="80"/>
      <c r="M37" s="113"/>
      <c r="N37" s="113"/>
      <c r="O37" s="113"/>
      <c r="P37" s="89"/>
      <c r="S37" s="4"/>
    </row>
    <row r="38" spans="1:19" s="2" customFormat="1" ht="15" customHeight="1">
      <c r="A38" s="194"/>
      <c r="B38" s="63"/>
      <c r="C38" s="132"/>
      <c r="D38" s="57"/>
      <c r="E38" s="11"/>
      <c r="F38" s="207"/>
      <c r="G38" s="208"/>
      <c r="H38" s="190"/>
      <c r="I38" s="190"/>
      <c r="J38" s="52"/>
      <c r="K38" s="132"/>
      <c r="L38" s="80"/>
      <c r="M38" s="113"/>
      <c r="N38" s="113"/>
      <c r="O38" s="113"/>
      <c r="P38" s="89"/>
      <c r="S38" s="4"/>
    </row>
    <row r="39" spans="1:19" s="2" customFormat="1" ht="15" customHeight="1">
      <c r="A39" s="194"/>
      <c r="B39" s="63"/>
      <c r="C39" s="132"/>
      <c r="D39" s="57"/>
      <c r="E39" s="11"/>
      <c r="F39" s="207"/>
      <c r="G39" s="208"/>
      <c r="H39" s="190"/>
      <c r="I39" s="190"/>
      <c r="J39" s="52"/>
      <c r="K39" s="132"/>
      <c r="L39" s="80"/>
      <c r="M39" s="113"/>
      <c r="N39" s="113"/>
      <c r="O39" s="113"/>
      <c r="P39" s="89"/>
      <c r="S39" s="4"/>
    </row>
    <row r="40" spans="1:19" s="2" customFormat="1" ht="15" customHeight="1">
      <c r="A40" s="194"/>
      <c r="B40" s="63"/>
      <c r="C40" s="132"/>
      <c r="D40" s="57"/>
      <c r="E40" s="11"/>
      <c r="F40" s="207"/>
      <c r="G40" s="208"/>
      <c r="H40" s="190"/>
      <c r="I40" s="190"/>
      <c r="J40" s="52"/>
      <c r="K40" s="132"/>
      <c r="L40" s="80"/>
      <c r="M40" s="113"/>
      <c r="N40" s="113"/>
      <c r="O40" s="113"/>
      <c r="P40" s="89"/>
      <c r="S40" s="4"/>
    </row>
    <row r="41" spans="1:19" s="2" customFormat="1" ht="15" customHeight="1">
      <c r="A41" s="194"/>
      <c r="B41" s="63"/>
      <c r="C41" s="132"/>
      <c r="D41" s="57"/>
      <c r="E41" s="11"/>
      <c r="F41" s="207"/>
      <c r="G41" s="208"/>
      <c r="H41" s="190"/>
      <c r="I41" s="190"/>
      <c r="J41" s="52"/>
      <c r="K41" s="132"/>
      <c r="L41" s="80"/>
      <c r="M41" s="113"/>
      <c r="N41" s="113"/>
      <c r="O41" s="113"/>
      <c r="P41" s="89"/>
      <c r="S41" s="6"/>
    </row>
    <row r="42" spans="1:18" s="2" customFormat="1" ht="15" customHeight="1">
      <c r="A42" s="195"/>
      <c r="B42" s="65"/>
      <c r="C42" s="134"/>
      <c r="D42" s="58"/>
      <c r="E42" s="11"/>
      <c r="F42" s="207"/>
      <c r="G42" s="208"/>
      <c r="H42" s="190"/>
      <c r="I42" s="190"/>
      <c r="J42" s="52"/>
      <c r="K42" s="132"/>
      <c r="L42" s="80"/>
      <c r="M42" s="113"/>
      <c r="N42" s="113"/>
      <c r="O42" s="113"/>
      <c r="P42" s="89"/>
      <c r="R42" s="4"/>
    </row>
    <row r="43" spans="1:18" s="2" customFormat="1" ht="15" customHeight="1">
      <c r="A43" s="193" t="s">
        <v>12</v>
      </c>
      <c r="B43" s="63"/>
      <c r="C43" s="132"/>
      <c r="D43" s="61"/>
      <c r="E43" s="11"/>
      <c r="F43" s="207"/>
      <c r="G43" s="208"/>
      <c r="H43" s="190"/>
      <c r="I43" s="190"/>
      <c r="J43" s="52"/>
      <c r="K43" s="132"/>
      <c r="L43" s="80"/>
      <c r="M43" s="113"/>
      <c r="N43" s="113"/>
      <c r="O43" s="113"/>
      <c r="P43" s="89"/>
      <c r="R43" s="4"/>
    </row>
    <row r="44" spans="1:18" s="2" customFormat="1" ht="15" customHeight="1">
      <c r="A44" s="194"/>
      <c r="B44" s="63"/>
      <c r="C44" s="132"/>
      <c r="D44" s="79">
        <f>ROUNDDOWN(SUM(C43:C54)/1000,0)</f>
        <v>0</v>
      </c>
      <c r="E44" s="11"/>
      <c r="F44" s="207"/>
      <c r="G44" s="208"/>
      <c r="H44" s="190"/>
      <c r="I44" s="190"/>
      <c r="J44" s="52"/>
      <c r="K44" s="132"/>
      <c r="L44" s="80"/>
      <c r="M44" s="113"/>
      <c r="N44" s="113"/>
      <c r="O44" s="113"/>
      <c r="P44" s="89"/>
      <c r="R44" s="4"/>
    </row>
    <row r="45" spans="1:18" s="2" customFormat="1" ht="15" customHeight="1">
      <c r="A45" s="194"/>
      <c r="B45" s="63"/>
      <c r="C45" s="132"/>
      <c r="D45" s="57"/>
      <c r="E45" s="11"/>
      <c r="F45" s="207"/>
      <c r="G45" s="208"/>
      <c r="H45" s="190"/>
      <c r="I45" s="190"/>
      <c r="J45" s="52"/>
      <c r="K45" s="132"/>
      <c r="L45" s="80"/>
      <c r="M45" s="113"/>
      <c r="N45" s="113"/>
      <c r="O45" s="113"/>
      <c r="P45" s="89"/>
      <c r="R45" s="4"/>
    </row>
    <row r="46" spans="1:18" s="2" customFormat="1" ht="15" customHeight="1">
      <c r="A46" s="194"/>
      <c r="B46" s="63"/>
      <c r="C46" s="132"/>
      <c r="D46" s="57"/>
      <c r="E46" s="11"/>
      <c r="F46" s="207"/>
      <c r="G46" s="208"/>
      <c r="H46" s="190"/>
      <c r="I46" s="190"/>
      <c r="J46" s="52"/>
      <c r="K46" s="132"/>
      <c r="L46" s="80"/>
      <c r="M46" s="113"/>
      <c r="N46" s="113"/>
      <c r="O46" s="113"/>
      <c r="P46" s="89"/>
      <c r="R46" s="4"/>
    </row>
    <row r="47" spans="1:18" s="2" customFormat="1" ht="15" customHeight="1">
      <c r="A47" s="194"/>
      <c r="B47" s="63"/>
      <c r="C47" s="132"/>
      <c r="D47" s="57"/>
      <c r="E47" s="11"/>
      <c r="F47" s="207"/>
      <c r="G47" s="208"/>
      <c r="H47" s="190"/>
      <c r="I47" s="190"/>
      <c r="J47" s="52"/>
      <c r="K47" s="132"/>
      <c r="L47" s="80"/>
      <c r="M47" s="113"/>
      <c r="N47" s="113"/>
      <c r="O47" s="113"/>
      <c r="P47" s="89"/>
      <c r="R47" s="4"/>
    </row>
    <row r="48" spans="1:18" s="2" customFormat="1" ht="15" customHeight="1">
      <c r="A48" s="194"/>
      <c r="B48" s="63"/>
      <c r="C48" s="132"/>
      <c r="D48" s="57"/>
      <c r="E48" s="11"/>
      <c r="F48" s="207"/>
      <c r="G48" s="208"/>
      <c r="H48" s="190"/>
      <c r="I48" s="190"/>
      <c r="J48" s="52"/>
      <c r="K48" s="132"/>
      <c r="L48" s="80"/>
      <c r="M48" s="113"/>
      <c r="N48" s="113"/>
      <c r="O48" s="113"/>
      <c r="P48" s="89"/>
      <c r="R48" s="4"/>
    </row>
    <row r="49" spans="1:18" s="2" customFormat="1" ht="15" customHeight="1">
      <c r="A49" s="194"/>
      <c r="B49" s="63"/>
      <c r="C49" s="132"/>
      <c r="D49" s="57"/>
      <c r="E49" s="11"/>
      <c r="F49" s="207"/>
      <c r="G49" s="208"/>
      <c r="H49" s="190"/>
      <c r="I49" s="190"/>
      <c r="J49" s="52"/>
      <c r="K49" s="132"/>
      <c r="L49" s="80"/>
      <c r="M49" s="113"/>
      <c r="N49" s="113"/>
      <c r="O49" s="113"/>
      <c r="P49" s="89"/>
      <c r="R49" s="4"/>
    </row>
    <row r="50" spans="1:18" s="2" customFormat="1" ht="15" customHeight="1">
      <c r="A50" s="194"/>
      <c r="B50" s="63"/>
      <c r="C50" s="132"/>
      <c r="D50" s="57"/>
      <c r="E50" s="11"/>
      <c r="F50" s="207"/>
      <c r="G50" s="208"/>
      <c r="H50" s="190"/>
      <c r="I50" s="190"/>
      <c r="J50" s="52"/>
      <c r="K50" s="132"/>
      <c r="L50" s="80"/>
      <c r="M50" s="113"/>
      <c r="N50" s="113"/>
      <c r="O50" s="113"/>
      <c r="P50" s="89"/>
      <c r="R50" s="4"/>
    </row>
    <row r="51" spans="1:18" s="2" customFormat="1" ht="15" customHeight="1">
      <c r="A51" s="194"/>
      <c r="B51" s="63"/>
      <c r="C51" s="132"/>
      <c r="D51" s="57"/>
      <c r="E51" s="11"/>
      <c r="F51" s="207"/>
      <c r="G51" s="208"/>
      <c r="H51" s="190"/>
      <c r="I51" s="190"/>
      <c r="J51" s="52"/>
      <c r="K51" s="132"/>
      <c r="L51" s="80"/>
      <c r="M51" s="147" t="s">
        <v>73</v>
      </c>
      <c r="N51" s="147" t="s">
        <v>73</v>
      </c>
      <c r="O51" s="147" t="s">
        <v>73</v>
      </c>
      <c r="P51" s="89"/>
      <c r="R51" s="4"/>
    </row>
    <row r="52" spans="1:18" s="2" customFormat="1" ht="15" customHeight="1">
      <c r="A52" s="194"/>
      <c r="B52" s="63"/>
      <c r="C52" s="132"/>
      <c r="D52" s="57"/>
      <c r="E52" s="11"/>
      <c r="F52" s="207"/>
      <c r="G52" s="208"/>
      <c r="H52" s="190"/>
      <c r="I52" s="190"/>
      <c r="J52" s="52"/>
      <c r="K52" s="132"/>
      <c r="L52" s="80"/>
      <c r="M52" s="119">
        <f>SUM(M29:M50)</f>
        <v>0</v>
      </c>
      <c r="N52" s="119">
        <f>SUM(N29:N50)</f>
        <v>0</v>
      </c>
      <c r="O52" s="119">
        <f>SUM(O29:O50)</f>
        <v>0</v>
      </c>
      <c r="P52" s="89"/>
      <c r="R52" s="4"/>
    </row>
    <row r="53" spans="1:18" s="2" customFormat="1" ht="15" customHeight="1">
      <c r="A53" s="194"/>
      <c r="B53" s="63"/>
      <c r="C53" s="132"/>
      <c r="D53" s="57"/>
      <c r="E53" s="11"/>
      <c r="F53" s="207"/>
      <c r="G53" s="208"/>
      <c r="H53" s="197" t="s">
        <v>30</v>
      </c>
      <c r="I53" s="197"/>
      <c r="J53" s="59"/>
      <c r="K53" s="131"/>
      <c r="L53" s="123"/>
      <c r="M53" s="110"/>
      <c r="N53" s="110"/>
      <c r="O53" s="110"/>
      <c r="P53" s="124"/>
      <c r="R53" s="4"/>
    </row>
    <row r="54" spans="1:18" s="2" customFormat="1" ht="15" customHeight="1">
      <c r="A54" s="195"/>
      <c r="B54" s="65"/>
      <c r="C54" s="134"/>
      <c r="D54" s="58"/>
      <c r="E54" s="11"/>
      <c r="F54" s="207"/>
      <c r="G54" s="208"/>
      <c r="H54" s="190"/>
      <c r="I54" s="190"/>
      <c r="J54" s="52"/>
      <c r="K54" s="132"/>
      <c r="L54" s="112">
        <f>ROUNDDOWN(SUM(K53:K56)/1000,0)</f>
        <v>0</v>
      </c>
      <c r="M54" s="113">
        <v>0</v>
      </c>
      <c r="N54" s="113">
        <v>0</v>
      </c>
      <c r="O54" s="113">
        <f>L54</f>
        <v>0</v>
      </c>
      <c r="P54" s="114">
        <f>SUM(N53:O56)</f>
        <v>0</v>
      </c>
      <c r="R54" s="4"/>
    </row>
    <row r="55" spans="1:18" s="2" customFormat="1" ht="15" customHeight="1">
      <c r="A55" s="182" t="s">
        <v>5</v>
      </c>
      <c r="B55" s="183"/>
      <c r="C55" s="184"/>
      <c r="D55" s="185">
        <f>D9+D21+D31+D44</f>
        <v>0</v>
      </c>
      <c r="E55" s="11"/>
      <c r="F55" s="207"/>
      <c r="G55" s="208"/>
      <c r="H55" s="190"/>
      <c r="I55" s="190"/>
      <c r="J55" s="52"/>
      <c r="K55" s="132"/>
      <c r="L55" s="115"/>
      <c r="M55" s="113"/>
      <c r="N55" s="113"/>
      <c r="O55" s="113"/>
      <c r="P55" s="117"/>
      <c r="R55" s="4"/>
    </row>
    <row r="56" spans="1:18" s="2" customFormat="1" ht="15" customHeight="1">
      <c r="A56" s="187"/>
      <c r="B56" s="188"/>
      <c r="C56" s="189"/>
      <c r="D56" s="186"/>
      <c r="E56" s="11"/>
      <c r="F56" s="207"/>
      <c r="G56" s="208"/>
      <c r="H56" s="191"/>
      <c r="I56" s="191"/>
      <c r="J56" s="60"/>
      <c r="K56" s="135"/>
      <c r="L56" s="125"/>
      <c r="M56" s="126"/>
      <c r="N56" s="126"/>
      <c r="O56" s="126"/>
      <c r="P56" s="127"/>
      <c r="R56" s="4"/>
    </row>
    <row r="57" spans="1:18" s="2" customFormat="1" ht="15" customHeight="1">
      <c r="A57" s="212" t="s">
        <v>6</v>
      </c>
      <c r="B57" s="213"/>
      <c r="C57" s="214"/>
      <c r="D57" s="272">
        <f>D72-D55-D69</f>
        <v>0</v>
      </c>
      <c r="E57" s="11"/>
      <c r="F57" s="207"/>
      <c r="G57" s="208"/>
      <c r="H57" s="197" t="s">
        <v>32</v>
      </c>
      <c r="I57" s="197"/>
      <c r="J57" s="59"/>
      <c r="K57" s="131"/>
      <c r="L57" s="123"/>
      <c r="M57" s="110"/>
      <c r="N57" s="110"/>
      <c r="O57" s="110"/>
      <c r="P57" s="124"/>
      <c r="R57" s="4"/>
    </row>
    <row r="58" spans="1:18" s="2" customFormat="1" ht="15" customHeight="1">
      <c r="A58" s="304"/>
      <c r="B58" s="305"/>
      <c r="C58" s="306"/>
      <c r="D58" s="273"/>
      <c r="E58" s="11"/>
      <c r="F58" s="207"/>
      <c r="G58" s="208"/>
      <c r="H58" s="190"/>
      <c r="I58" s="190"/>
      <c r="J58" s="52"/>
      <c r="K58" s="132"/>
      <c r="L58" s="112">
        <f>ROUNDDOWN(SUM(K57:K60)/1000,0)</f>
        <v>0</v>
      </c>
      <c r="M58" s="113">
        <v>0</v>
      </c>
      <c r="N58" s="113">
        <v>0</v>
      </c>
      <c r="O58" s="113">
        <f>L58</f>
        <v>0</v>
      </c>
      <c r="P58" s="114">
        <f>SUM(N57:O60)</f>
        <v>0</v>
      </c>
      <c r="R58" s="4"/>
    </row>
    <row r="59" spans="1:18" s="2" customFormat="1" ht="15" customHeight="1">
      <c r="A59" s="274" t="s">
        <v>26</v>
      </c>
      <c r="B59" s="275"/>
      <c r="C59" s="276"/>
      <c r="D59" s="280">
        <f>D61+D63</f>
        <v>0</v>
      </c>
      <c r="E59" s="11"/>
      <c r="F59" s="207"/>
      <c r="G59" s="208"/>
      <c r="H59" s="190"/>
      <c r="I59" s="190"/>
      <c r="J59" s="52"/>
      <c r="K59" s="132"/>
      <c r="L59" s="115"/>
      <c r="M59" s="113"/>
      <c r="N59" s="113"/>
      <c r="O59" s="113"/>
      <c r="P59" s="117"/>
      <c r="R59" s="4"/>
    </row>
    <row r="60" spans="1:18" s="2" customFormat="1" ht="15" customHeight="1">
      <c r="A60" s="277"/>
      <c r="B60" s="278"/>
      <c r="C60" s="279"/>
      <c r="D60" s="281"/>
      <c r="E60" s="11"/>
      <c r="F60" s="207"/>
      <c r="G60" s="208"/>
      <c r="H60" s="191"/>
      <c r="I60" s="191"/>
      <c r="J60" s="60"/>
      <c r="K60" s="135"/>
      <c r="L60" s="125"/>
      <c r="M60" s="126"/>
      <c r="N60" s="126"/>
      <c r="O60" s="126"/>
      <c r="P60" s="127"/>
      <c r="R60" s="4"/>
    </row>
    <row r="61" spans="1:18" s="2" customFormat="1" ht="15" customHeight="1">
      <c r="A61" s="150"/>
      <c r="B61" s="282" t="s">
        <v>82</v>
      </c>
      <c r="C61" s="283"/>
      <c r="D61" s="261"/>
      <c r="E61" s="11"/>
      <c r="F61" s="263" t="s">
        <v>52</v>
      </c>
      <c r="G61" s="264"/>
      <c r="H61" s="264"/>
      <c r="I61" s="264"/>
      <c r="J61" s="264"/>
      <c r="K61" s="265"/>
      <c r="L61" s="252">
        <f>L9+L21+L30+L54+L58</f>
        <v>0</v>
      </c>
      <c r="M61" s="142" t="s">
        <v>78</v>
      </c>
      <c r="N61" s="142" t="s">
        <v>35</v>
      </c>
      <c r="O61" s="142" t="s">
        <v>80</v>
      </c>
      <c r="P61" s="388" t="s">
        <v>103</v>
      </c>
      <c r="R61" s="4"/>
    </row>
    <row r="62" spans="1:17" s="2" customFormat="1" ht="15" customHeight="1">
      <c r="A62" s="148"/>
      <c r="B62" s="284"/>
      <c r="C62" s="283"/>
      <c r="D62" s="261"/>
      <c r="E62" s="11"/>
      <c r="F62" s="266"/>
      <c r="G62" s="267"/>
      <c r="H62" s="267"/>
      <c r="I62" s="267"/>
      <c r="J62" s="267"/>
      <c r="K62" s="268"/>
      <c r="L62" s="253"/>
      <c r="M62" s="143">
        <f>M19+M28+M52+M54+M58</f>
        <v>0</v>
      </c>
      <c r="N62" s="143">
        <f>N19+N28+N52+N54+N58</f>
        <v>0</v>
      </c>
      <c r="O62" s="143">
        <f>O19+O28+O52+O54+O58</f>
        <v>0</v>
      </c>
      <c r="P62" s="146">
        <f>P9+P21+P30+P54+P58</f>
        <v>0</v>
      </c>
      <c r="Q62" s="4"/>
    </row>
    <row r="63" spans="1:16" s="2" customFormat="1" ht="15" customHeight="1">
      <c r="A63" s="148"/>
      <c r="B63" s="285" t="s">
        <v>81</v>
      </c>
      <c r="C63" s="286"/>
      <c r="D63" s="261"/>
      <c r="E63" s="11"/>
      <c r="F63" s="182" t="s">
        <v>53</v>
      </c>
      <c r="G63" s="183"/>
      <c r="H63" s="183"/>
      <c r="I63" s="183"/>
      <c r="J63" s="183"/>
      <c r="K63" s="184"/>
      <c r="L63" s="252">
        <f>IF($I$2="○","",('②別紙・消費税等仕入控除税額（２か年度）'!H57))</f>
        <v>0</v>
      </c>
      <c r="M63" s="142" t="s">
        <v>79</v>
      </c>
      <c r="N63" s="142" t="s">
        <v>36</v>
      </c>
      <c r="O63" s="142" t="s">
        <v>102</v>
      </c>
      <c r="P63" s="388" t="s">
        <v>104</v>
      </c>
    </row>
    <row r="64" spans="1:16" s="2" customFormat="1" ht="15" customHeight="1">
      <c r="A64" s="149"/>
      <c r="B64" s="287"/>
      <c r="C64" s="288"/>
      <c r="D64" s="262"/>
      <c r="E64" s="11"/>
      <c r="F64" s="258" t="s">
        <v>54</v>
      </c>
      <c r="G64" s="259"/>
      <c r="H64" s="259"/>
      <c r="I64" s="259"/>
      <c r="J64" s="259"/>
      <c r="K64" s="260"/>
      <c r="L64" s="253"/>
      <c r="M64" s="143">
        <f>IF($I$2="○","",'②別紙・消費税等仕入控除税額（２か年度）'!G58)</f>
        <v>0</v>
      </c>
      <c r="N64" s="143">
        <f>IF($I$2="○","",'②別紙・消費税等仕入控除税額（２か年度）'!G59)</f>
        <v>0</v>
      </c>
      <c r="O64" s="143">
        <f>IF($I$2="○","",'②別紙・消費税等仕入控除税額（２か年度）'!G60)</f>
        <v>0</v>
      </c>
      <c r="P64" s="146">
        <f>IF($I$2="○","",SUM(N64:O64))</f>
        <v>0</v>
      </c>
    </row>
    <row r="65" spans="1:17" s="2" customFormat="1" ht="15" customHeight="1">
      <c r="A65" s="244" t="s">
        <v>29</v>
      </c>
      <c r="B65" s="245"/>
      <c r="C65" s="246"/>
      <c r="D65" s="300">
        <f>ROUNDDOWN(IF(L54&gt;1000,1000,L54),-1)</f>
        <v>0</v>
      </c>
      <c r="E65" s="11"/>
      <c r="F65" s="212" t="s">
        <v>65</v>
      </c>
      <c r="G65" s="213"/>
      <c r="H65" s="213"/>
      <c r="I65" s="213"/>
      <c r="J65" s="213"/>
      <c r="K65" s="214"/>
      <c r="L65" s="252">
        <f>IF(I2="○",L61,(L61-L63))</f>
        <v>0</v>
      </c>
      <c r="M65" s="144" t="s">
        <v>50</v>
      </c>
      <c r="N65" s="144" t="s">
        <v>51</v>
      </c>
      <c r="O65" s="144" t="s">
        <v>70</v>
      </c>
      <c r="P65" s="389" t="s">
        <v>105</v>
      </c>
      <c r="Q65" s="3"/>
    </row>
    <row r="66" spans="1:18" s="2" customFormat="1" ht="15" customHeight="1">
      <c r="A66" s="247"/>
      <c r="B66" s="248"/>
      <c r="C66" s="249"/>
      <c r="D66" s="301"/>
      <c r="E66" s="11"/>
      <c r="F66" s="269" t="s">
        <v>87</v>
      </c>
      <c r="G66" s="270"/>
      <c r="H66" s="270"/>
      <c r="I66" s="270"/>
      <c r="J66" s="270"/>
      <c r="K66" s="271"/>
      <c r="L66" s="253"/>
      <c r="M66" s="145">
        <f>IF(F3="○",M62,(M62-M64))</f>
        <v>0</v>
      </c>
      <c r="N66" s="145">
        <f>IF(G3="○",N62,(N62-N64))</f>
        <v>0</v>
      </c>
      <c r="O66" s="145">
        <f>IF(H3="○",O62,(O62-O64))</f>
        <v>0</v>
      </c>
      <c r="P66" s="146">
        <f>IF(I3="○",P62,(P62-P64))</f>
        <v>0</v>
      </c>
      <c r="R66" s="7"/>
    </row>
    <row r="67" spans="1:16" s="2" customFormat="1" ht="15" customHeight="1">
      <c r="A67" s="244" t="s">
        <v>34</v>
      </c>
      <c r="B67" s="245"/>
      <c r="C67" s="246"/>
      <c r="D67" s="250">
        <f>ROUNDDOWN(IF(L57&gt;1000,1000,L57),-1)</f>
        <v>0</v>
      </c>
      <c r="E67" s="11"/>
      <c r="F67" s="254" t="s">
        <v>66</v>
      </c>
      <c r="G67" s="255"/>
      <c r="H67" s="215"/>
      <c r="I67" s="216"/>
      <c r="J67" s="90"/>
      <c r="K67" s="132"/>
      <c r="L67" s="370"/>
      <c r="M67" s="375"/>
      <c r="N67" s="376"/>
      <c r="O67" s="376"/>
      <c r="P67" s="377"/>
    </row>
    <row r="68" spans="1:16" s="2" customFormat="1" ht="15" customHeight="1">
      <c r="A68" s="247"/>
      <c r="B68" s="248"/>
      <c r="C68" s="249"/>
      <c r="D68" s="251"/>
      <c r="E68" s="11"/>
      <c r="F68" s="254"/>
      <c r="G68" s="255"/>
      <c r="H68" s="215"/>
      <c r="I68" s="216"/>
      <c r="J68" s="26"/>
      <c r="K68" s="132"/>
      <c r="L68" s="371">
        <f>ROUNDDOWN(SUM(K67:K70)/1000,0)</f>
        <v>0</v>
      </c>
      <c r="M68" s="378"/>
      <c r="N68" s="379"/>
      <c r="O68" s="379"/>
      <c r="P68" s="380"/>
    </row>
    <row r="69" spans="1:16" s="2" customFormat="1" ht="15" customHeight="1">
      <c r="A69" s="289" t="s">
        <v>33</v>
      </c>
      <c r="B69" s="290"/>
      <c r="C69" s="291"/>
      <c r="D69" s="295">
        <f>D59+SUM(D65:D68)</f>
        <v>0</v>
      </c>
      <c r="E69" s="11"/>
      <c r="F69" s="254"/>
      <c r="G69" s="255"/>
      <c r="H69" s="215"/>
      <c r="I69" s="216"/>
      <c r="J69" s="26"/>
      <c r="K69" s="132"/>
      <c r="L69" s="372"/>
      <c r="M69" s="378"/>
      <c r="N69" s="379"/>
      <c r="O69" s="379"/>
      <c r="P69" s="380"/>
    </row>
    <row r="70" spans="1:16" s="2" customFormat="1" ht="15" customHeight="1">
      <c r="A70" s="289"/>
      <c r="B70" s="290"/>
      <c r="C70" s="291"/>
      <c r="D70" s="296"/>
      <c r="E70" s="11"/>
      <c r="F70" s="256"/>
      <c r="G70" s="257"/>
      <c r="H70" s="302"/>
      <c r="I70" s="303"/>
      <c r="J70" s="91"/>
      <c r="K70" s="134"/>
      <c r="L70" s="373"/>
      <c r="M70" s="378"/>
      <c r="N70" s="379"/>
      <c r="O70" s="379"/>
      <c r="P70" s="380"/>
    </row>
    <row r="71" spans="1:17" s="2" customFormat="1" ht="15" customHeight="1">
      <c r="A71" s="292"/>
      <c r="B71" s="293"/>
      <c r="C71" s="294"/>
      <c r="D71" s="297"/>
      <c r="E71" s="11"/>
      <c r="F71" s="198" t="s">
        <v>28</v>
      </c>
      <c r="G71" s="199"/>
      <c r="H71" s="199"/>
      <c r="I71" s="199"/>
      <c r="J71" s="199"/>
      <c r="K71" s="200"/>
      <c r="L71" s="370"/>
      <c r="M71" s="378"/>
      <c r="N71" s="379"/>
      <c r="O71" s="379"/>
      <c r="P71" s="380"/>
      <c r="Q71" s="6"/>
    </row>
    <row r="72" spans="1:16" s="2" customFormat="1" ht="15" customHeight="1">
      <c r="A72" s="182" t="s">
        <v>84</v>
      </c>
      <c r="B72" s="183"/>
      <c r="C72" s="184"/>
      <c r="D72" s="185">
        <f>L72</f>
        <v>0</v>
      </c>
      <c r="E72" s="11"/>
      <c r="F72" s="201"/>
      <c r="G72" s="202"/>
      <c r="H72" s="202"/>
      <c r="I72" s="202"/>
      <c r="J72" s="202"/>
      <c r="K72" s="203"/>
      <c r="L72" s="371">
        <f>L61+L68</f>
        <v>0</v>
      </c>
      <c r="M72" s="378"/>
      <c r="N72" s="379"/>
      <c r="O72" s="379"/>
      <c r="P72" s="380"/>
    </row>
    <row r="73" spans="1:16" s="2" customFormat="1" ht="15" customHeight="1">
      <c r="A73" s="187"/>
      <c r="B73" s="188"/>
      <c r="C73" s="189"/>
      <c r="D73" s="186"/>
      <c r="E73" s="44"/>
      <c r="F73" s="204"/>
      <c r="G73" s="205"/>
      <c r="H73" s="205"/>
      <c r="I73" s="205"/>
      <c r="J73" s="205"/>
      <c r="K73" s="206"/>
      <c r="L73" s="374"/>
      <c r="M73" s="381"/>
      <c r="N73" s="382"/>
      <c r="O73" s="382"/>
      <c r="P73" s="383"/>
    </row>
    <row r="74" spans="1:16" s="2" customFormat="1" ht="24.75" customHeight="1">
      <c r="A74" s="298" t="s">
        <v>106</v>
      </c>
      <c r="B74" s="298"/>
      <c r="C74" s="298"/>
      <c r="D74" s="298"/>
      <c r="E74" s="298"/>
      <c r="F74" s="298"/>
      <c r="G74" s="298"/>
      <c r="H74" s="298"/>
      <c r="I74" s="298"/>
      <c r="J74" s="299"/>
      <c r="K74" s="136" t="s">
        <v>7</v>
      </c>
      <c r="L74" s="179"/>
      <c r="M74" s="180"/>
      <c r="N74" s="180"/>
      <c r="O74" s="180"/>
      <c r="P74" s="181"/>
    </row>
    <row r="75" spans="2:16" ht="13.5">
      <c r="B75" s="177"/>
      <c r="C75" s="178"/>
      <c r="D75" s="178"/>
      <c r="F75" s="13"/>
      <c r="G75" s="13"/>
      <c r="H75" s="13"/>
      <c r="I75" s="5"/>
      <c r="K75" s="137"/>
      <c r="L75" s="17"/>
      <c r="M75" s="17"/>
      <c r="N75" s="17"/>
      <c r="O75" s="17"/>
      <c r="P75" s="17"/>
    </row>
    <row r="76" spans="1:4" ht="13.5">
      <c r="A76" s="13"/>
      <c r="B76" s="13"/>
      <c r="C76" s="140"/>
      <c r="D76" s="105"/>
    </row>
    <row r="77" ht="13.5">
      <c r="D77" s="106"/>
    </row>
  </sheetData>
  <sheetProtection formatCells="0" formatColumns="0"/>
  <mergeCells count="104">
    <mergeCell ref="M67:P73"/>
    <mergeCell ref="A43:A54"/>
    <mergeCell ref="A74:J74"/>
    <mergeCell ref="A65:C66"/>
    <mergeCell ref="D65:D66"/>
    <mergeCell ref="H38:I38"/>
    <mergeCell ref="H39:I39"/>
    <mergeCell ref="H42:I42"/>
    <mergeCell ref="D61:D62"/>
    <mergeCell ref="H70:I70"/>
    <mergeCell ref="H69:I69"/>
    <mergeCell ref="A57:C58"/>
    <mergeCell ref="D57:D58"/>
    <mergeCell ref="A59:C60"/>
    <mergeCell ref="D59:D60"/>
    <mergeCell ref="B61:C62"/>
    <mergeCell ref="B63:C64"/>
    <mergeCell ref="A69:C71"/>
    <mergeCell ref="D69:D71"/>
    <mergeCell ref="H55:I55"/>
    <mergeCell ref="H40:I40"/>
    <mergeCell ref="H44:I44"/>
    <mergeCell ref="H37:I37"/>
    <mergeCell ref="H49:I49"/>
    <mergeCell ref="F66:K66"/>
    <mergeCell ref="H54:I54"/>
    <mergeCell ref="H51:I51"/>
    <mergeCell ref="H43:I43"/>
    <mergeCell ref="H50:I50"/>
    <mergeCell ref="H58:I58"/>
    <mergeCell ref="H53:I53"/>
    <mergeCell ref="L61:L62"/>
    <mergeCell ref="L63:L64"/>
    <mergeCell ref="L65:L66"/>
    <mergeCell ref="D72:D73"/>
    <mergeCell ref="H60:I60"/>
    <mergeCell ref="F67:G70"/>
    <mergeCell ref="F64:K64"/>
    <mergeCell ref="H68:I68"/>
    <mergeCell ref="D63:D64"/>
    <mergeCell ref="A72:C73"/>
    <mergeCell ref="H57:I57"/>
    <mergeCell ref="A67:C68"/>
    <mergeCell ref="D67:D68"/>
    <mergeCell ref="H41:I41"/>
    <mergeCell ref="H32:I32"/>
    <mergeCell ref="H52:I52"/>
    <mergeCell ref="F61:K62"/>
    <mergeCell ref="F29:G60"/>
    <mergeCell ref="H45:I45"/>
    <mergeCell ref="H28:I28"/>
    <mergeCell ref="A8:A19"/>
    <mergeCell ref="A20:A29"/>
    <mergeCell ref="N6:P6"/>
    <mergeCell ref="H24:I24"/>
    <mergeCell ref="H34:I34"/>
    <mergeCell ref="H29:I29"/>
    <mergeCell ref="H30:I30"/>
    <mergeCell ref="H27:I27"/>
    <mergeCell ref="H19:I19"/>
    <mergeCell ref="H31:I31"/>
    <mergeCell ref="H20:I20"/>
    <mergeCell ref="H14:I14"/>
    <mergeCell ref="E2:F2"/>
    <mergeCell ref="H23:I23"/>
    <mergeCell ref="H9:I9"/>
    <mergeCell ref="A3:L3"/>
    <mergeCell ref="L4:P4"/>
    <mergeCell ref="H11:I11"/>
    <mergeCell ref="H10:I10"/>
    <mergeCell ref="F5:L6"/>
    <mergeCell ref="H13:I13"/>
    <mergeCell ref="H12:I12"/>
    <mergeCell ref="H22:I22"/>
    <mergeCell ref="H21:I21"/>
    <mergeCell ref="H25:I25"/>
    <mergeCell ref="H15:I15"/>
    <mergeCell ref="H17:I17"/>
    <mergeCell ref="H67:I67"/>
    <mergeCell ref="A5:A7"/>
    <mergeCell ref="B5:C7"/>
    <mergeCell ref="D5:D7"/>
    <mergeCell ref="H18:I18"/>
    <mergeCell ref="F7:G7"/>
    <mergeCell ref="H7:K7"/>
    <mergeCell ref="H16:I16"/>
    <mergeCell ref="A30:A42"/>
    <mergeCell ref="H46:I46"/>
    <mergeCell ref="H47:I47"/>
    <mergeCell ref="H8:I8"/>
    <mergeCell ref="F71:K73"/>
    <mergeCell ref="F8:G19"/>
    <mergeCell ref="H26:I26"/>
    <mergeCell ref="F20:G28"/>
    <mergeCell ref="F65:K65"/>
    <mergeCell ref="F63:K63"/>
    <mergeCell ref="D55:D56"/>
    <mergeCell ref="A55:C56"/>
    <mergeCell ref="H33:I33"/>
    <mergeCell ref="H56:I56"/>
    <mergeCell ref="H59:I59"/>
    <mergeCell ref="H48:I48"/>
    <mergeCell ref="H35:I35"/>
    <mergeCell ref="H36:I36"/>
  </mergeCells>
  <dataValidations count="2">
    <dataValidation type="list" showInputMessage="1" showErrorMessage="1" promptTitle="消費税等仕入控除税額の取扱" prompt="免税事業者又は簡易課税事業者はセル「Ｉ２」で、○を選択してください。" sqref="I2">
      <formula1>"　,○"</formula1>
    </dataValidation>
    <dataValidation type="list" showInputMessage="1" showErrorMessage="1" promptTitle="消費税等仕入控除税額の取扱" prompt="課税事業者はセル「Ｅ２」で、○を選択してください。" sqref="E2:F2">
      <formula1>"　,○"</formula1>
    </dataValidation>
  </dataValidations>
  <printOptions horizontalCentered="1" verticalCentered="1"/>
  <pageMargins left="0.1968503937007874" right="0.1968503937007874" top="0.3937007874015748" bottom="0" header="0.3937007874015748" footer="0.1968503937007874"/>
  <pageSetup horizontalDpi="1200" verticalDpi="1200" orientation="portrait" paperSize="9" scale="76" r:id="rId3"/>
  <ignoredErrors>
    <ignoredError sqref="L21" formulaRange="1"/>
  </ignoredErrors>
  <legacyDrawing r:id="rId2"/>
</worksheet>
</file>

<file path=xl/worksheets/sheet2.xml><?xml version="1.0" encoding="utf-8"?>
<worksheet xmlns="http://schemas.openxmlformats.org/spreadsheetml/2006/main" xmlns:r="http://schemas.openxmlformats.org/officeDocument/2006/relationships">
  <dimension ref="A1:K64"/>
  <sheetViews>
    <sheetView view="pageBreakPreview" zoomScaleSheetLayoutView="100" zoomScalePageLayoutView="0" workbookViewId="0" topLeftCell="A1">
      <selection activeCell="A1" sqref="A1"/>
    </sheetView>
  </sheetViews>
  <sheetFormatPr defaultColWidth="9.00390625" defaultRowHeight="13.5"/>
  <cols>
    <col min="1" max="2" width="3.25390625" style="15" customWidth="1"/>
    <col min="3" max="3" width="11.875" style="15" customWidth="1"/>
    <col min="4" max="4" width="15.625" style="15" customWidth="1"/>
    <col min="5" max="5" width="17.125" style="15" customWidth="1"/>
    <col min="6" max="6" width="12.375" style="16" customWidth="1"/>
    <col min="7" max="7" width="10.75390625" style="16" customWidth="1"/>
    <col min="8" max="8" width="10.125" style="102" customWidth="1"/>
    <col min="9" max="9" width="5.00390625" style="16" customWidth="1"/>
    <col min="10" max="16384" width="9.00390625" style="15" customWidth="1"/>
  </cols>
  <sheetData>
    <row r="1" spans="1:9" s="14" customFormat="1" ht="16.5" customHeight="1">
      <c r="A1" s="33" t="s">
        <v>85</v>
      </c>
      <c r="B1" s="33"/>
      <c r="C1" s="33"/>
      <c r="D1" s="33"/>
      <c r="E1" s="33"/>
      <c r="F1" s="34"/>
      <c r="G1" s="34"/>
      <c r="H1" s="333" t="str">
        <f>IF(('①収支予算様式（２か年度）'!I2)="○","提出不要","提出必須")</f>
        <v>提出必須</v>
      </c>
      <c r="I1" s="333"/>
    </row>
    <row r="2" spans="1:9" ht="16.5" customHeight="1">
      <c r="A2" s="43" t="s">
        <v>16</v>
      </c>
      <c r="B2" s="36"/>
      <c r="C2" s="36"/>
      <c r="D2" s="36"/>
      <c r="E2" s="36"/>
      <c r="F2" s="37"/>
      <c r="G2" s="37"/>
      <c r="H2" s="333"/>
      <c r="I2" s="333"/>
    </row>
    <row r="3" spans="1:9" ht="9" customHeight="1">
      <c r="A3" s="35"/>
      <c r="B3" s="36"/>
      <c r="C3" s="36"/>
      <c r="D3" s="36"/>
      <c r="E3" s="36"/>
      <c r="F3" s="37"/>
      <c r="G3" s="37"/>
      <c r="H3" s="99"/>
      <c r="I3" s="42"/>
    </row>
    <row r="4" spans="1:9" ht="20.25" customHeight="1">
      <c r="A4" s="336" t="s">
        <v>22</v>
      </c>
      <c r="B4" s="337"/>
      <c r="C4" s="345">
        <f>'①収支予算様式（２か年度）'!L4</f>
        <v>0</v>
      </c>
      <c r="D4" s="346"/>
      <c r="E4" s="347"/>
      <c r="F4" s="37"/>
      <c r="G4" s="37"/>
      <c r="H4" s="99"/>
      <c r="I4" s="42"/>
    </row>
    <row r="5" spans="1:9" ht="9" customHeight="1">
      <c r="A5" s="35"/>
      <c r="B5" s="36"/>
      <c r="C5" s="36"/>
      <c r="D5" s="36"/>
      <c r="E5" s="36"/>
      <c r="F5" s="37"/>
      <c r="G5" s="37"/>
      <c r="H5" s="100"/>
      <c r="I5" s="39"/>
    </row>
    <row r="6" spans="1:9" s="152" customFormat="1" ht="18.75" customHeight="1">
      <c r="A6" s="151" t="s">
        <v>23</v>
      </c>
      <c r="B6" s="353" t="s">
        <v>76</v>
      </c>
      <c r="C6" s="353"/>
      <c r="D6" s="353"/>
      <c r="E6" s="353"/>
      <c r="F6" s="353"/>
      <c r="G6" s="353"/>
      <c r="H6" s="353"/>
      <c r="I6" s="353"/>
    </row>
    <row r="7" spans="1:9" s="154" customFormat="1" ht="24" customHeight="1">
      <c r="A7" s="359" t="s">
        <v>37</v>
      </c>
      <c r="B7" s="365"/>
      <c r="C7" s="350" t="s">
        <v>95</v>
      </c>
      <c r="D7" s="351"/>
      <c r="E7" s="351"/>
      <c r="F7" s="352"/>
      <c r="G7" s="357">
        <f>'①収支予算様式（２か年度）'!L61</f>
        <v>0</v>
      </c>
      <c r="H7" s="358"/>
      <c r="I7" s="153" t="s">
        <v>19</v>
      </c>
    </row>
    <row r="8" spans="1:11" s="152" customFormat="1" ht="24" customHeight="1">
      <c r="A8" s="359" t="s">
        <v>38</v>
      </c>
      <c r="B8" s="365"/>
      <c r="C8" s="354" t="s">
        <v>93</v>
      </c>
      <c r="D8" s="355"/>
      <c r="E8" s="355"/>
      <c r="F8" s="356"/>
      <c r="G8" s="357">
        <f>G7-G11-G10-G9</f>
        <v>0</v>
      </c>
      <c r="H8" s="358"/>
      <c r="I8" s="153" t="s">
        <v>19</v>
      </c>
      <c r="J8" s="155"/>
      <c r="K8" s="155"/>
    </row>
    <row r="9" spans="1:11" s="152" customFormat="1" ht="24" customHeight="1">
      <c r="A9" s="359" t="s">
        <v>39</v>
      </c>
      <c r="B9" s="360"/>
      <c r="C9" s="340" t="s">
        <v>96</v>
      </c>
      <c r="D9" s="341"/>
      <c r="E9" s="341"/>
      <c r="F9" s="342"/>
      <c r="G9" s="343">
        <f>'①収支予算様式（２か年度）'!M62</f>
        <v>0</v>
      </c>
      <c r="H9" s="344"/>
      <c r="I9" s="156" t="s">
        <v>19</v>
      </c>
      <c r="J9" s="155"/>
      <c r="K9" s="155"/>
    </row>
    <row r="10" spans="1:11" s="152" customFormat="1" ht="24" customHeight="1">
      <c r="A10" s="359" t="s">
        <v>40</v>
      </c>
      <c r="B10" s="360"/>
      <c r="C10" s="340" t="s">
        <v>86</v>
      </c>
      <c r="D10" s="341"/>
      <c r="E10" s="341"/>
      <c r="F10" s="342"/>
      <c r="G10" s="343">
        <f>'①収支予算様式（２か年度）'!N62</f>
        <v>0</v>
      </c>
      <c r="H10" s="344"/>
      <c r="I10" s="156" t="s">
        <v>19</v>
      </c>
      <c r="J10" s="155"/>
      <c r="K10" s="155"/>
    </row>
    <row r="11" spans="1:11" s="152" customFormat="1" ht="24" customHeight="1">
      <c r="A11" s="338" t="s">
        <v>94</v>
      </c>
      <c r="B11" s="339"/>
      <c r="C11" s="340" t="s">
        <v>77</v>
      </c>
      <c r="D11" s="341"/>
      <c r="E11" s="341"/>
      <c r="F11" s="342"/>
      <c r="G11" s="343">
        <f>'①収支予算様式（２か年度）'!P62</f>
        <v>0</v>
      </c>
      <c r="H11" s="344"/>
      <c r="I11" s="156" t="s">
        <v>19</v>
      </c>
      <c r="J11" s="155"/>
      <c r="K11" s="155"/>
    </row>
    <row r="12" spans="1:11" s="152" customFormat="1" ht="9" customHeight="1">
      <c r="A12" s="157"/>
      <c r="B12" s="158"/>
      <c r="C12" s="158"/>
      <c r="D12" s="158"/>
      <c r="E12" s="159"/>
      <c r="F12" s="160"/>
      <c r="G12" s="160"/>
      <c r="H12" s="168"/>
      <c r="I12" s="159"/>
      <c r="J12" s="155"/>
      <c r="K12" s="155"/>
    </row>
    <row r="13" spans="1:9" s="5" customFormat="1" ht="18.75" customHeight="1">
      <c r="A13" s="93" t="s">
        <v>27</v>
      </c>
      <c r="B13" s="94" t="s">
        <v>67</v>
      </c>
      <c r="C13" s="94"/>
      <c r="D13" s="94"/>
      <c r="E13" s="95"/>
      <c r="F13" s="96"/>
      <c r="G13" s="46"/>
      <c r="H13" s="101"/>
      <c r="I13" s="46"/>
    </row>
    <row r="14" spans="1:9" s="40" customFormat="1" ht="24.75" customHeight="1">
      <c r="A14" s="334" t="s">
        <v>17</v>
      </c>
      <c r="B14" s="335"/>
      <c r="C14" s="97"/>
      <c r="D14" s="97" t="s">
        <v>18</v>
      </c>
      <c r="E14" s="97"/>
      <c r="F14" s="98" t="s">
        <v>25</v>
      </c>
      <c r="G14" s="161" t="s">
        <v>68</v>
      </c>
      <c r="H14" s="348" t="s">
        <v>24</v>
      </c>
      <c r="I14" s="349"/>
    </row>
    <row r="15" spans="1:9" s="5" customFormat="1" ht="12" customHeight="1">
      <c r="A15" s="193" t="s">
        <v>74</v>
      </c>
      <c r="B15" s="384" t="s">
        <v>10</v>
      </c>
      <c r="C15" s="49"/>
      <c r="D15" s="68"/>
      <c r="E15" s="68"/>
      <c r="F15" s="73"/>
      <c r="G15" s="162"/>
      <c r="H15" s="52"/>
      <c r="I15" s="22" t="s">
        <v>15</v>
      </c>
    </row>
    <row r="16" spans="1:9" s="5" customFormat="1" ht="12">
      <c r="A16" s="194"/>
      <c r="B16" s="385"/>
      <c r="C16" s="47"/>
      <c r="D16" s="69"/>
      <c r="E16" s="70"/>
      <c r="F16" s="54"/>
      <c r="G16" s="163"/>
      <c r="H16" s="169">
        <f>ROUNDDOWN(SUMIF(G15:G26,"Ａ１",F15:F26)/1000,0)+ROUNDDOWN(SUMIF(G15:G26,"Ａ２",F15:F26)/1000,0)+ROUNDDOWN(SUMIF(G15:G26,"Ａ３",F15:F26)/1000,0)+ROUNDDOWN(SUMIF(G15:G26,"Ａ４",F15:F26)/1000,0)</f>
        <v>0</v>
      </c>
      <c r="I16" s="23" t="s">
        <v>19</v>
      </c>
    </row>
    <row r="17" spans="1:9" s="5" customFormat="1" ht="12">
      <c r="A17" s="194"/>
      <c r="B17" s="385"/>
      <c r="C17" s="48"/>
      <c r="D17" s="71"/>
      <c r="E17" s="71"/>
      <c r="F17" s="54"/>
      <c r="G17" s="163"/>
      <c r="H17" s="52"/>
      <c r="I17" s="23"/>
    </row>
    <row r="18" spans="1:9" s="5" customFormat="1" ht="12">
      <c r="A18" s="194"/>
      <c r="B18" s="385"/>
      <c r="C18" s="48"/>
      <c r="D18" s="71"/>
      <c r="E18" s="71"/>
      <c r="F18" s="54"/>
      <c r="G18" s="163"/>
      <c r="H18" s="52"/>
      <c r="I18" s="23"/>
    </row>
    <row r="19" spans="1:9" s="5" customFormat="1" ht="12">
      <c r="A19" s="194"/>
      <c r="B19" s="385"/>
      <c r="C19" s="48"/>
      <c r="D19" s="71"/>
      <c r="E19" s="71"/>
      <c r="F19" s="54"/>
      <c r="G19" s="163"/>
      <c r="H19" s="52"/>
      <c r="I19" s="23"/>
    </row>
    <row r="20" spans="1:9" s="5" customFormat="1" ht="12">
      <c r="A20" s="194"/>
      <c r="B20" s="385"/>
      <c r="C20" s="48"/>
      <c r="D20" s="71"/>
      <c r="E20" s="71"/>
      <c r="F20" s="54"/>
      <c r="G20" s="163"/>
      <c r="H20" s="52"/>
      <c r="I20" s="23"/>
    </row>
    <row r="21" spans="1:9" s="5" customFormat="1" ht="12">
      <c r="A21" s="194"/>
      <c r="B21" s="385"/>
      <c r="C21" s="48"/>
      <c r="D21" s="71"/>
      <c r="E21" s="71"/>
      <c r="F21" s="86"/>
      <c r="G21" s="163"/>
      <c r="H21" s="52"/>
      <c r="I21" s="23"/>
    </row>
    <row r="22" spans="1:9" s="5" customFormat="1" ht="12">
      <c r="A22" s="194"/>
      <c r="B22" s="385"/>
      <c r="C22" s="48"/>
      <c r="D22" s="71"/>
      <c r="E22" s="71"/>
      <c r="F22" s="54"/>
      <c r="G22" s="163"/>
      <c r="H22" s="52"/>
      <c r="I22" s="23"/>
    </row>
    <row r="23" spans="1:9" s="5" customFormat="1" ht="12">
      <c r="A23" s="194"/>
      <c r="B23" s="385"/>
      <c r="C23" s="48"/>
      <c r="D23" s="71"/>
      <c r="E23" s="71"/>
      <c r="F23" s="54"/>
      <c r="G23" s="163"/>
      <c r="H23" s="52"/>
      <c r="I23" s="23"/>
    </row>
    <row r="24" spans="1:9" s="5" customFormat="1" ht="12">
      <c r="A24" s="194"/>
      <c r="B24" s="385"/>
      <c r="C24" s="48"/>
      <c r="D24" s="71"/>
      <c r="E24" s="71"/>
      <c r="F24" s="54"/>
      <c r="G24" s="163"/>
      <c r="H24" s="52"/>
      <c r="I24" s="23"/>
    </row>
    <row r="25" spans="1:9" s="5" customFormat="1" ht="12">
      <c r="A25" s="194"/>
      <c r="B25" s="385"/>
      <c r="C25" s="48"/>
      <c r="D25" s="71"/>
      <c r="E25" s="71"/>
      <c r="F25" s="54"/>
      <c r="G25" s="163"/>
      <c r="H25" s="52"/>
      <c r="I25" s="23"/>
    </row>
    <row r="26" spans="1:9" s="5" customFormat="1" ht="12">
      <c r="A26" s="194"/>
      <c r="B26" s="386"/>
      <c r="C26" s="50"/>
      <c r="D26" s="72"/>
      <c r="E26" s="72"/>
      <c r="F26" s="67"/>
      <c r="G26" s="163"/>
      <c r="H26" s="56"/>
      <c r="I26" s="23"/>
    </row>
    <row r="27" spans="1:9" s="5" customFormat="1" ht="12">
      <c r="A27" s="194"/>
      <c r="B27" s="385" t="s">
        <v>13</v>
      </c>
      <c r="C27" s="48"/>
      <c r="D27" s="71"/>
      <c r="E27" s="71"/>
      <c r="F27" s="54"/>
      <c r="G27" s="162"/>
      <c r="H27" s="52"/>
      <c r="I27" s="25"/>
    </row>
    <row r="28" spans="1:9" s="5" customFormat="1" ht="12">
      <c r="A28" s="194"/>
      <c r="B28" s="385"/>
      <c r="C28" s="47"/>
      <c r="D28" s="69"/>
      <c r="E28" s="70"/>
      <c r="F28" s="53"/>
      <c r="G28" s="163"/>
      <c r="H28" s="169">
        <f>ROUNDDOWN(SUMIF(G27:G38,"Ａ１",F27:F38)/1000,0)+ROUNDDOWN(SUMIF(G27:G38,"Ａ２",F27:F38)/1000,0)+ROUNDDOWN(SUMIF(G27:G38,"Ａ３",F27:F38)/1000,0)+ROUNDDOWN(SUMIF(G27:G38,"Ａ４",F27:F38)/1000,0)</f>
        <v>0</v>
      </c>
      <c r="I28" s="23" t="s">
        <v>19</v>
      </c>
    </row>
    <row r="29" spans="1:9" s="5" customFormat="1" ht="12">
      <c r="A29" s="194"/>
      <c r="B29" s="385"/>
      <c r="C29" s="48"/>
      <c r="D29" s="71"/>
      <c r="E29" s="71"/>
      <c r="F29" s="54"/>
      <c r="G29" s="163"/>
      <c r="H29" s="52"/>
      <c r="I29" s="23"/>
    </row>
    <row r="30" spans="1:9" s="5" customFormat="1" ht="12">
      <c r="A30" s="194"/>
      <c r="B30" s="385"/>
      <c r="C30" s="48"/>
      <c r="D30" s="71"/>
      <c r="E30" s="71"/>
      <c r="F30" s="54"/>
      <c r="G30" s="163"/>
      <c r="H30" s="52"/>
      <c r="I30" s="23"/>
    </row>
    <row r="31" spans="1:9" s="5" customFormat="1" ht="12">
      <c r="A31" s="194"/>
      <c r="B31" s="385"/>
      <c r="C31" s="48"/>
      <c r="D31" s="71"/>
      <c r="E31" s="71"/>
      <c r="F31" s="54"/>
      <c r="G31" s="163"/>
      <c r="H31" s="52"/>
      <c r="I31" s="23"/>
    </row>
    <row r="32" spans="1:9" s="5" customFormat="1" ht="12">
      <c r="A32" s="194"/>
      <c r="B32" s="385"/>
      <c r="C32" s="48"/>
      <c r="D32" s="71"/>
      <c r="E32" s="71"/>
      <c r="F32" s="54"/>
      <c r="G32" s="163"/>
      <c r="H32" s="52"/>
      <c r="I32" s="23"/>
    </row>
    <row r="33" spans="1:9" s="5" customFormat="1" ht="12">
      <c r="A33" s="194"/>
      <c r="B33" s="385"/>
      <c r="C33" s="48"/>
      <c r="D33" s="71"/>
      <c r="E33" s="71"/>
      <c r="F33" s="54"/>
      <c r="G33" s="163"/>
      <c r="H33" s="52"/>
      <c r="I33" s="23"/>
    </row>
    <row r="34" spans="1:9" s="5" customFormat="1" ht="12">
      <c r="A34" s="194"/>
      <c r="B34" s="385"/>
      <c r="C34" s="48"/>
      <c r="D34" s="71"/>
      <c r="E34" s="71"/>
      <c r="F34" s="54"/>
      <c r="G34" s="163"/>
      <c r="H34" s="52"/>
      <c r="I34" s="23"/>
    </row>
    <row r="35" spans="1:9" s="5" customFormat="1" ht="12">
      <c r="A35" s="194"/>
      <c r="B35" s="385"/>
      <c r="C35" s="48"/>
      <c r="D35" s="71"/>
      <c r="E35" s="71"/>
      <c r="F35" s="54"/>
      <c r="G35" s="163"/>
      <c r="H35" s="52"/>
      <c r="I35" s="23"/>
    </row>
    <row r="36" spans="1:9" s="5" customFormat="1" ht="12">
      <c r="A36" s="194"/>
      <c r="B36" s="385"/>
      <c r="C36" s="48"/>
      <c r="D36" s="71"/>
      <c r="E36" s="71"/>
      <c r="F36" s="54"/>
      <c r="G36" s="163"/>
      <c r="H36" s="52"/>
      <c r="I36" s="23"/>
    </row>
    <row r="37" spans="1:9" s="5" customFormat="1" ht="12">
      <c r="A37" s="194"/>
      <c r="B37" s="385"/>
      <c r="C37" s="48"/>
      <c r="D37" s="71"/>
      <c r="E37" s="71"/>
      <c r="F37" s="54"/>
      <c r="G37" s="163"/>
      <c r="H37" s="52"/>
      <c r="I37" s="23"/>
    </row>
    <row r="38" spans="1:9" s="5" customFormat="1" ht="12">
      <c r="A38" s="194"/>
      <c r="B38" s="386"/>
      <c r="C38" s="51"/>
      <c r="D38" s="72"/>
      <c r="E38" s="72"/>
      <c r="F38" s="67"/>
      <c r="G38" s="163"/>
      <c r="H38" s="56"/>
      <c r="I38" s="23"/>
    </row>
    <row r="39" spans="1:9" s="5" customFormat="1" ht="12">
      <c r="A39" s="194"/>
      <c r="B39" s="385" t="s">
        <v>48</v>
      </c>
      <c r="C39" s="48"/>
      <c r="D39" s="71"/>
      <c r="E39" s="71"/>
      <c r="F39" s="54"/>
      <c r="G39" s="162"/>
      <c r="H39" s="52"/>
      <c r="I39" s="25"/>
    </row>
    <row r="40" spans="1:9" s="5" customFormat="1" ht="12">
      <c r="A40" s="194"/>
      <c r="B40" s="385"/>
      <c r="C40" s="47"/>
      <c r="D40" s="69"/>
      <c r="E40" s="70"/>
      <c r="F40" s="55"/>
      <c r="G40" s="163"/>
      <c r="H40" s="169">
        <f>ROUNDDOWN(SUMIF(G39:G48,"Ａ１",F39:F48)/1000,0)+ROUNDDOWN(SUMIF(G39:G48,"Ａ２",F39:F48)/1000,0)+ROUNDDOWN(SUMIF(G39:G48,"Ａ３",F39:F48)/1000,0)+ROUNDDOWN(SUMIF(G39:G48,"Ａ４",F39:F48)/1000,0)</f>
        <v>0</v>
      </c>
      <c r="I40" s="41" t="s">
        <v>19</v>
      </c>
    </row>
    <row r="41" spans="1:9" s="5" customFormat="1" ht="12">
      <c r="A41" s="194"/>
      <c r="B41" s="385"/>
      <c r="C41" s="48"/>
      <c r="D41" s="71"/>
      <c r="E41" s="71"/>
      <c r="F41" s="54"/>
      <c r="G41" s="163"/>
      <c r="H41" s="52"/>
      <c r="I41" s="23"/>
    </row>
    <row r="42" spans="1:9" s="5" customFormat="1" ht="12">
      <c r="A42" s="194"/>
      <c r="B42" s="385"/>
      <c r="C42" s="48"/>
      <c r="D42" s="71"/>
      <c r="E42" s="71"/>
      <c r="F42" s="54"/>
      <c r="G42" s="163"/>
      <c r="H42" s="52"/>
      <c r="I42" s="23"/>
    </row>
    <row r="43" spans="1:9" s="5" customFormat="1" ht="12">
      <c r="A43" s="194"/>
      <c r="B43" s="385"/>
      <c r="C43" s="48"/>
      <c r="D43" s="71"/>
      <c r="E43" s="71"/>
      <c r="F43" s="54"/>
      <c r="G43" s="163"/>
      <c r="H43" s="52"/>
      <c r="I43" s="23"/>
    </row>
    <row r="44" spans="1:9" s="5" customFormat="1" ht="12">
      <c r="A44" s="194"/>
      <c r="B44" s="385"/>
      <c r="C44" s="48"/>
      <c r="D44" s="71"/>
      <c r="E44" s="71"/>
      <c r="F44" s="54"/>
      <c r="G44" s="163"/>
      <c r="H44" s="52"/>
      <c r="I44" s="23"/>
    </row>
    <row r="45" spans="1:9" s="5" customFormat="1" ht="12">
      <c r="A45" s="194"/>
      <c r="B45" s="385"/>
      <c r="C45" s="48"/>
      <c r="D45" s="71"/>
      <c r="E45" s="71"/>
      <c r="F45" s="54"/>
      <c r="G45" s="163"/>
      <c r="H45" s="52"/>
      <c r="I45" s="23"/>
    </row>
    <row r="46" spans="1:9" s="5" customFormat="1" ht="12">
      <c r="A46" s="194"/>
      <c r="B46" s="385"/>
      <c r="C46" s="48"/>
      <c r="D46" s="71"/>
      <c r="E46" s="71"/>
      <c r="F46" s="54"/>
      <c r="G46" s="163"/>
      <c r="H46" s="52"/>
      <c r="I46" s="23"/>
    </row>
    <row r="47" spans="1:9" s="5" customFormat="1" ht="12">
      <c r="A47" s="194"/>
      <c r="B47" s="385"/>
      <c r="C47" s="48"/>
      <c r="D47" s="71"/>
      <c r="E47" s="71"/>
      <c r="F47" s="54"/>
      <c r="G47" s="163"/>
      <c r="H47" s="52"/>
      <c r="I47" s="23"/>
    </row>
    <row r="48" spans="1:9" s="5" customFormat="1" ht="12">
      <c r="A48" s="194"/>
      <c r="B48" s="386"/>
      <c r="C48" s="48"/>
      <c r="D48" s="71"/>
      <c r="E48" s="72"/>
      <c r="F48" s="67"/>
      <c r="G48" s="163"/>
      <c r="H48" s="56"/>
      <c r="I48" s="24"/>
    </row>
    <row r="49" spans="1:9" s="5" customFormat="1" ht="22.5" customHeight="1">
      <c r="A49" s="194"/>
      <c r="B49" s="213" t="s">
        <v>71</v>
      </c>
      <c r="C49" s="213"/>
      <c r="D49" s="213"/>
      <c r="E49" s="361"/>
      <c r="F49" s="164" t="s">
        <v>41</v>
      </c>
      <c r="G49" s="170">
        <f>ROUNDDOWN(SUMIF($G$15:$G$26,"Ａ１",$F$15:$F$26)/1000,0)+ROUNDDOWN(SUMIF($G$27:$G$38,"Ａ１",$F$27:$F$38)/1000,0)+ROUNDDOWN(SUMIF($G$39:$G$48,"Ａ１",$F$39:$F$48)/1000,0)</f>
        <v>0</v>
      </c>
      <c r="H49" s="366">
        <f>SUM(G49:G52)</f>
        <v>0</v>
      </c>
      <c r="I49" s="318" t="s">
        <v>19</v>
      </c>
    </row>
    <row r="50" spans="1:9" s="5" customFormat="1" ht="22.5" customHeight="1">
      <c r="A50" s="194"/>
      <c r="B50" s="305"/>
      <c r="C50" s="305"/>
      <c r="D50" s="305"/>
      <c r="E50" s="362"/>
      <c r="F50" s="165" t="s">
        <v>42</v>
      </c>
      <c r="G50" s="171">
        <f>ROUNDDOWN(SUMIF($G$15:$G$26,"Ａ２",$F$15:$F$26)/1000,0)+ROUNDDOWN(SUMIF($G$27:$G$38,"Ａ２",$F$27:$F$38)/1000,0)+ROUNDDOWN(SUMIF($G$39:$G$48,"Ａ２",$F$39:$F$48)/1000,0)</f>
        <v>0</v>
      </c>
      <c r="H50" s="367"/>
      <c r="I50" s="319"/>
    </row>
    <row r="51" spans="1:9" s="5" customFormat="1" ht="22.5" customHeight="1">
      <c r="A51" s="194"/>
      <c r="B51" s="305"/>
      <c r="C51" s="305"/>
      <c r="D51" s="305"/>
      <c r="E51" s="362"/>
      <c r="F51" s="166" t="s">
        <v>43</v>
      </c>
      <c r="G51" s="172">
        <f>ROUNDDOWN(SUMIF($G$15:$G$26,"Ａ３",$F$15:$F$26)/1000,0)+ROUNDDOWN(SUMIF($G$27:$G$38,"Ａ３",$F$27:$F$38)/1000,0)+ROUNDDOWN(SUMIF($G$39:$G$48,"Ａ３",$F$39:$F$48)/1000,0)</f>
        <v>0</v>
      </c>
      <c r="H51" s="367"/>
      <c r="I51" s="319"/>
    </row>
    <row r="52" spans="1:9" s="5" customFormat="1" ht="22.5" customHeight="1">
      <c r="A52" s="195"/>
      <c r="B52" s="363"/>
      <c r="C52" s="363"/>
      <c r="D52" s="363"/>
      <c r="E52" s="364"/>
      <c r="F52" s="166" t="s">
        <v>97</v>
      </c>
      <c r="G52" s="172">
        <f>ROUNDDOWN(SUMIF($G$15:$G$26,"Ａ４",$F$15:$F$26)/1000,0)+ROUNDDOWN(SUMIF($G$27:$G$38,"Ａ４",$F$27:$F$38)/1000,0)+ROUNDDOWN(SUMIF($G$39:$G$48,"Ａ４",$F$39:$F$48)/1000,0)</f>
        <v>0</v>
      </c>
      <c r="H52" s="368"/>
      <c r="I52" s="320"/>
    </row>
    <row r="53" spans="1:9" s="5" customFormat="1" ht="22.5" customHeight="1">
      <c r="A53" s="307" t="s">
        <v>75</v>
      </c>
      <c r="B53" s="308"/>
      <c r="C53" s="308"/>
      <c r="D53" s="308"/>
      <c r="E53" s="309"/>
      <c r="F53" s="164" t="s">
        <v>44</v>
      </c>
      <c r="G53" s="173">
        <f>G8</f>
        <v>0</v>
      </c>
      <c r="H53" s="366">
        <f>SUM(G53:G56)</f>
        <v>0</v>
      </c>
      <c r="I53" s="318" t="s">
        <v>19</v>
      </c>
    </row>
    <row r="54" spans="1:9" s="5" customFormat="1" ht="22.5" customHeight="1">
      <c r="A54" s="310"/>
      <c r="B54" s="311"/>
      <c r="C54" s="311"/>
      <c r="D54" s="311"/>
      <c r="E54" s="312"/>
      <c r="F54" s="165" t="s">
        <v>45</v>
      </c>
      <c r="G54" s="174">
        <f>G9</f>
        <v>0</v>
      </c>
      <c r="H54" s="367"/>
      <c r="I54" s="319"/>
    </row>
    <row r="55" spans="1:9" s="5" customFormat="1" ht="22.5" customHeight="1">
      <c r="A55" s="310"/>
      <c r="B55" s="311"/>
      <c r="C55" s="311"/>
      <c r="D55" s="311"/>
      <c r="E55" s="312"/>
      <c r="F55" s="167" t="s">
        <v>35</v>
      </c>
      <c r="G55" s="172">
        <f>G10</f>
        <v>0</v>
      </c>
      <c r="H55" s="367"/>
      <c r="I55" s="319"/>
    </row>
    <row r="56" spans="1:9" s="5" customFormat="1" ht="22.5" customHeight="1">
      <c r="A56" s="313"/>
      <c r="B56" s="314"/>
      <c r="C56" s="314"/>
      <c r="D56" s="314"/>
      <c r="E56" s="315"/>
      <c r="F56" s="167" t="s">
        <v>98</v>
      </c>
      <c r="G56" s="172">
        <f>G11</f>
        <v>0</v>
      </c>
      <c r="H56" s="368"/>
      <c r="I56" s="320"/>
    </row>
    <row r="57" spans="1:9" s="5" customFormat="1" ht="22.5" customHeight="1">
      <c r="A57" s="321" t="s">
        <v>100</v>
      </c>
      <c r="B57" s="322"/>
      <c r="C57" s="322"/>
      <c r="D57" s="322"/>
      <c r="E57" s="323"/>
      <c r="F57" s="164" t="s">
        <v>46</v>
      </c>
      <c r="G57" s="175">
        <f>ROUNDDOWN((G53-G49)*8/108,0)</f>
        <v>0</v>
      </c>
      <c r="H57" s="330">
        <f>SUM(G57:G60)</f>
        <v>0</v>
      </c>
      <c r="I57" s="318" t="s">
        <v>19</v>
      </c>
    </row>
    <row r="58" spans="1:9" s="5" customFormat="1" ht="22.5" customHeight="1">
      <c r="A58" s="324"/>
      <c r="B58" s="325"/>
      <c r="C58" s="325"/>
      <c r="D58" s="325"/>
      <c r="E58" s="326"/>
      <c r="F58" s="165" t="s">
        <v>47</v>
      </c>
      <c r="G58" s="176">
        <f>ROUNDDOWN((G54-G50)*8/108,0)</f>
        <v>0</v>
      </c>
      <c r="H58" s="331"/>
      <c r="I58" s="319"/>
    </row>
    <row r="59" spans="1:9" s="5" customFormat="1" ht="22.5" customHeight="1">
      <c r="A59" s="324"/>
      <c r="B59" s="325"/>
      <c r="C59" s="325"/>
      <c r="D59" s="325"/>
      <c r="E59" s="326"/>
      <c r="F59" s="165" t="s">
        <v>99</v>
      </c>
      <c r="G59" s="176">
        <f>ROUNDDOWN((G55-G51)*8/108,0)</f>
        <v>0</v>
      </c>
      <c r="H59" s="331"/>
      <c r="I59" s="319"/>
    </row>
    <row r="60" spans="1:9" s="5" customFormat="1" ht="22.5" customHeight="1">
      <c r="A60" s="327"/>
      <c r="B60" s="328"/>
      <c r="C60" s="328"/>
      <c r="D60" s="328"/>
      <c r="E60" s="329"/>
      <c r="F60" s="166" t="s">
        <v>69</v>
      </c>
      <c r="G60" s="172">
        <f>ROUNDDOWN((G56-G52)*10/110,0)</f>
        <v>0</v>
      </c>
      <c r="H60" s="332"/>
      <c r="I60" s="320"/>
    </row>
    <row r="61" spans="1:9" s="5" customFormat="1" ht="22.5" customHeight="1">
      <c r="A61" s="321" t="s">
        <v>101</v>
      </c>
      <c r="B61" s="322"/>
      <c r="C61" s="322"/>
      <c r="D61" s="322"/>
      <c r="E61" s="323"/>
      <c r="F61" s="164" t="s">
        <v>49</v>
      </c>
      <c r="G61" s="173">
        <f>G53-G57</f>
        <v>0</v>
      </c>
      <c r="H61" s="316">
        <f>SUM(G61:G64)</f>
        <v>0</v>
      </c>
      <c r="I61" s="318" t="s">
        <v>19</v>
      </c>
    </row>
    <row r="62" spans="1:9" s="5" customFormat="1" ht="22.5" customHeight="1">
      <c r="A62" s="324"/>
      <c r="B62" s="325"/>
      <c r="C62" s="325"/>
      <c r="D62" s="325"/>
      <c r="E62" s="326"/>
      <c r="F62" s="165" t="s">
        <v>50</v>
      </c>
      <c r="G62" s="387">
        <f>G54-G58</f>
        <v>0</v>
      </c>
      <c r="H62" s="317"/>
      <c r="I62" s="319"/>
    </row>
    <row r="63" spans="1:9" s="5" customFormat="1" ht="22.5" customHeight="1">
      <c r="A63" s="324"/>
      <c r="B63" s="325"/>
      <c r="C63" s="325"/>
      <c r="D63" s="325"/>
      <c r="E63" s="326"/>
      <c r="F63" s="165" t="s">
        <v>51</v>
      </c>
      <c r="G63" s="387">
        <f>G55-G59</f>
        <v>0</v>
      </c>
      <c r="H63" s="317"/>
      <c r="I63" s="319"/>
    </row>
    <row r="64" spans="1:9" s="5" customFormat="1" ht="22.5" customHeight="1">
      <c r="A64" s="324"/>
      <c r="B64" s="325"/>
      <c r="C64" s="325"/>
      <c r="D64" s="325"/>
      <c r="E64" s="326"/>
      <c r="F64" s="166" t="s">
        <v>70</v>
      </c>
      <c r="G64" s="172">
        <f>G56-G60</f>
        <v>0</v>
      </c>
      <c r="H64" s="317"/>
      <c r="I64" s="319"/>
    </row>
  </sheetData>
  <sheetProtection formatCells="0" formatColumns="0"/>
  <mergeCells count="37">
    <mergeCell ref="G9:H9"/>
    <mergeCell ref="B49:E52"/>
    <mergeCell ref="A15:A52"/>
    <mergeCell ref="H49:H52"/>
    <mergeCell ref="I49:I52"/>
    <mergeCell ref="A53:E56"/>
    <mergeCell ref="H53:H56"/>
    <mergeCell ref="I53:I56"/>
    <mergeCell ref="A7:B7"/>
    <mergeCell ref="G7:H7"/>
    <mergeCell ref="A8:B8"/>
    <mergeCell ref="B15:B26"/>
    <mergeCell ref="G10:H10"/>
    <mergeCell ref="A9:B9"/>
    <mergeCell ref="C9:F9"/>
    <mergeCell ref="A61:E64"/>
    <mergeCell ref="H61:H64"/>
    <mergeCell ref="I61:I64"/>
    <mergeCell ref="C8:F8"/>
    <mergeCell ref="G8:H8"/>
    <mergeCell ref="B39:B48"/>
    <mergeCell ref="A10:B10"/>
    <mergeCell ref="C10:F10"/>
    <mergeCell ref="B27:B38"/>
    <mergeCell ref="H1:I2"/>
    <mergeCell ref="A14:B14"/>
    <mergeCell ref="A4:B4"/>
    <mergeCell ref="A11:B11"/>
    <mergeCell ref="C11:F11"/>
    <mergeCell ref="G11:H11"/>
    <mergeCell ref="C4:E4"/>
    <mergeCell ref="H14:I14"/>
    <mergeCell ref="C7:F7"/>
    <mergeCell ref="B6:I6"/>
    <mergeCell ref="A57:E60"/>
    <mergeCell ref="H57:H60"/>
    <mergeCell ref="I57:I60"/>
  </mergeCells>
  <conditionalFormatting sqref="C4:E4">
    <cfRule type="cellIs" priority="1" dxfId="1" operator="equal" stopIfTrue="1">
      <formula>0</formula>
    </cfRule>
  </conditionalFormatting>
  <dataValidations count="1">
    <dataValidation type="list" allowBlank="1" showInputMessage="1" showErrorMessage="1" sqref="G15:G48">
      <formula1>"Ａ１,Ａ２,Ａ３,Ａ４"</formula1>
    </dataValidation>
  </dataValidations>
  <printOptions horizontalCentered="1"/>
  <pageMargins left="0.7086614173228347" right="0.5118110236220472" top="0.15748031496062992" bottom="0.15748031496062992" header="0.31496062992125984" footer="0.31496062992125984"/>
  <pageSetup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dc:creator>
  <cp:keywords/>
  <dc:description/>
  <cp:lastModifiedBy>企画調査課齋藤</cp:lastModifiedBy>
  <cp:lastPrinted>2019-05-17T07:57:41Z</cp:lastPrinted>
  <dcterms:created xsi:type="dcterms:W3CDTF">2008-04-23T08:55:31Z</dcterms:created>
  <dcterms:modified xsi:type="dcterms:W3CDTF">2019-05-17T07:58:45Z</dcterms:modified>
  <cp:category/>
  <cp:version/>
  <cp:contentType/>
  <cp:contentStatus/>
</cp:coreProperties>
</file>