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2\02_申請書\03_国際事業\02_R2_shinsei_kyodo_kaigai\"/>
    </mc:Choice>
  </mc:AlternateContent>
  <bookViews>
    <workbookView xWindow="-2325" yWindow="75" windowWidth="15480" windowHeight="8610" tabRatio="823"/>
  </bookViews>
  <sheets>
    <sheet name="支出予算書" sheetId="4" r:id="rId1"/>
    <sheet name="別紙「消費税等仕入控除税額予算書」" sheetId="2" r:id="rId2"/>
    <sheet name="収支計画書" sheetId="5" r:id="rId3"/>
    <sheet name="別紙　入場料詳細" sheetId="8" r:id="rId4"/>
    <sheet name="日程表" sheetId="10" r:id="rId5"/>
    <sheet name="渡航者名簿" sheetId="11" r:id="rId6"/>
  </sheets>
  <definedNames>
    <definedName name="_xlnm.Print_Area" localSheetId="0">支出予算書!$A$1:$H$43</definedName>
    <definedName name="_xlnm.Print_Area" localSheetId="2">収支計画書!$B$1:$O$54</definedName>
    <definedName name="_xlnm.Print_Area" localSheetId="4">日程表!$A$1:$G$24</definedName>
    <definedName name="_xlnm.Print_Area" localSheetId="3">'別紙　入場料詳細'!$B$1:$R$22</definedName>
    <definedName name="_xlnm.Print_Area" localSheetId="1">別紙「消費税等仕入控除税額予算書」!$B$1:$I$45</definedName>
  </definedNames>
  <calcPr calcId="162913"/>
</workbook>
</file>

<file path=xl/calcChain.xml><?xml version="1.0" encoding="utf-8"?>
<calcChain xmlns="http://schemas.openxmlformats.org/spreadsheetml/2006/main">
  <c r="O17" i="5" l="1"/>
  <c r="O19" i="5" s="1"/>
  <c r="O14" i="5" l="1"/>
  <c r="O11" i="5"/>
  <c r="O7" i="5"/>
  <c r="O5" i="5"/>
  <c r="G22" i="10" l="1"/>
  <c r="C27" i="11"/>
  <c r="B24" i="10"/>
  <c r="I38" i="5"/>
  <c r="I24" i="5"/>
  <c r="O24" i="5"/>
  <c r="D2" i="2"/>
  <c r="H17" i="2"/>
  <c r="H5" i="2"/>
  <c r="G17" i="4"/>
  <c r="G5" i="4"/>
  <c r="G37" i="4" s="1"/>
  <c r="I6" i="8"/>
  <c r="F7" i="8"/>
  <c r="L7" i="8"/>
  <c r="R7" i="8"/>
  <c r="L8" i="8"/>
  <c r="R8" i="8"/>
  <c r="L9" i="8"/>
  <c r="F12" i="8"/>
  <c r="F20" i="8"/>
  <c r="F22" i="8"/>
  <c r="L12" i="8"/>
  <c r="L20" i="8"/>
  <c r="L22" i="8"/>
  <c r="R12" i="8"/>
  <c r="F13" i="8"/>
  <c r="L13" i="8"/>
  <c r="R13" i="8"/>
  <c r="F14" i="8"/>
  <c r="L14" i="8"/>
  <c r="R14" i="8"/>
  <c r="F15" i="8"/>
  <c r="L15" i="8"/>
  <c r="R15" i="8"/>
  <c r="F16" i="8"/>
  <c r="L16" i="8"/>
  <c r="R16" i="8"/>
  <c r="F17" i="8"/>
  <c r="L17" i="8"/>
  <c r="R17" i="8"/>
  <c r="F18" i="8"/>
  <c r="L18" i="8"/>
  <c r="R18" i="8"/>
  <c r="F19" i="8"/>
  <c r="L19" i="8"/>
  <c r="R19" i="8"/>
  <c r="E20" i="8"/>
  <c r="E22" i="8"/>
  <c r="C9" i="8"/>
  <c r="K20" i="8"/>
  <c r="I8" i="8"/>
  <c r="Q20" i="8"/>
  <c r="Q22" i="8"/>
  <c r="O9" i="8"/>
  <c r="R20" i="8"/>
  <c r="R22" i="8"/>
  <c r="K22" i="8"/>
  <c r="I9" i="8"/>
  <c r="F27" i="8"/>
  <c r="L27" i="8"/>
  <c r="R27" i="8"/>
  <c r="F28" i="8"/>
  <c r="R28" i="8"/>
  <c r="F32" i="8"/>
  <c r="L32" i="8"/>
  <c r="L40" i="8"/>
  <c r="L42" i="8"/>
  <c r="R32" i="8"/>
  <c r="R40" i="8"/>
  <c r="R42" i="8"/>
  <c r="F33" i="8"/>
  <c r="L33" i="8"/>
  <c r="R33" i="8"/>
  <c r="F34" i="8"/>
  <c r="F40" i="8"/>
  <c r="F42" i="8"/>
  <c r="L34" i="8"/>
  <c r="R34" i="8"/>
  <c r="F35" i="8"/>
  <c r="L35" i="8"/>
  <c r="R35" i="8"/>
  <c r="F36" i="8"/>
  <c r="L36" i="8"/>
  <c r="R36" i="8"/>
  <c r="F37" i="8"/>
  <c r="L37" i="8"/>
  <c r="R37" i="8"/>
  <c r="F38" i="8"/>
  <c r="L38" i="8"/>
  <c r="R38" i="8"/>
  <c r="F39" i="8"/>
  <c r="L39" i="8"/>
  <c r="R39" i="8"/>
  <c r="E40" i="8"/>
  <c r="F29" i="8"/>
  <c r="K40" i="8"/>
  <c r="L28" i="8"/>
  <c r="Q40" i="8"/>
  <c r="R29" i="8"/>
  <c r="E42" i="8"/>
  <c r="C29" i="8"/>
  <c r="Q42" i="8"/>
  <c r="O29" i="8"/>
  <c r="F47" i="8"/>
  <c r="L47" i="8"/>
  <c r="R47" i="8"/>
  <c r="F48" i="8"/>
  <c r="L48" i="8"/>
  <c r="R48" i="8"/>
  <c r="F49" i="8"/>
  <c r="R49" i="8"/>
  <c r="F52" i="8"/>
  <c r="L52" i="8"/>
  <c r="R52" i="8"/>
  <c r="R60" i="8"/>
  <c r="R62" i="8"/>
  <c r="F53" i="8"/>
  <c r="F60" i="8"/>
  <c r="F62" i="8"/>
  <c r="L53" i="8"/>
  <c r="R53" i="8"/>
  <c r="F54" i="8"/>
  <c r="L54" i="8"/>
  <c r="R54" i="8"/>
  <c r="F55" i="8"/>
  <c r="L55" i="8"/>
  <c r="R55" i="8"/>
  <c r="F56" i="8"/>
  <c r="L56" i="8"/>
  <c r="R56" i="8"/>
  <c r="F57" i="8"/>
  <c r="L57" i="8"/>
  <c r="R57" i="8"/>
  <c r="F58" i="8"/>
  <c r="L58" i="8"/>
  <c r="R58" i="8"/>
  <c r="F59" i="8"/>
  <c r="L59" i="8"/>
  <c r="R59" i="8"/>
  <c r="E60" i="8"/>
  <c r="C48" i="8"/>
  <c r="K60" i="8"/>
  <c r="K62" i="8"/>
  <c r="I49" i="8"/>
  <c r="L60" i="8"/>
  <c r="L62" i="8"/>
  <c r="Q60" i="8"/>
  <c r="O48" i="8"/>
  <c r="E62" i="8"/>
  <c r="C49" i="8"/>
  <c r="Q62" i="8"/>
  <c r="O49" i="8"/>
  <c r="F67" i="8"/>
  <c r="L67" i="8"/>
  <c r="R67" i="8"/>
  <c r="L68" i="8"/>
  <c r="F72" i="8"/>
  <c r="F80" i="8"/>
  <c r="F82" i="8"/>
  <c r="L72" i="8"/>
  <c r="R72" i="8"/>
  <c r="R80" i="8"/>
  <c r="R82" i="8"/>
  <c r="F73" i="8"/>
  <c r="L73" i="8"/>
  <c r="L80" i="8"/>
  <c r="L82" i="8"/>
  <c r="R73" i="8"/>
  <c r="F74" i="8"/>
  <c r="L74" i="8"/>
  <c r="R74" i="8"/>
  <c r="F75" i="8"/>
  <c r="L75" i="8"/>
  <c r="R75" i="8"/>
  <c r="F76" i="8"/>
  <c r="L76" i="8"/>
  <c r="R76" i="8"/>
  <c r="F77" i="8"/>
  <c r="L77" i="8"/>
  <c r="R77" i="8"/>
  <c r="F78" i="8"/>
  <c r="L78" i="8"/>
  <c r="R78" i="8"/>
  <c r="F79" i="8"/>
  <c r="L79" i="8"/>
  <c r="R79" i="8"/>
  <c r="E80" i="8"/>
  <c r="F68" i="8"/>
  <c r="K80" i="8"/>
  <c r="L69" i="8"/>
  <c r="Q80" i="8"/>
  <c r="R68" i="8"/>
  <c r="K82" i="8"/>
  <c r="I69" i="8"/>
  <c r="F87" i="8"/>
  <c r="L87" i="8"/>
  <c r="R87" i="8"/>
  <c r="F88" i="8"/>
  <c r="L88" i="8"/>
  <c r="R88" i="8"/>
  <c r="L89" i="8"/>
  <c r="F92" i="8"/>
  <c r="L92" i="8"/>
  <c r="L100" i="8"/>
  <c r="L102" i="8"/>
  <c r="R92" i="8"/>
  <c r="F93" i="8"/>
  <c r="L93" i="8"/>
  <c r="R93" i="8"/>
  <c r="F94" i="8"/>
  <c r="L94" i="8"/>
  <c r="R94" i="8"/>
  <c r="F95" i="8"/>
  <c r="L95" i="8"/>
  <c r="R95" i="8"/>
  <c r="F96" i="8"/>
  <c r="L96" i="8"/>
  <c r="R96" i="8"/>
  <c r="F97" i="8"/>
  <c r="L97" i="8"/>
  <c r="R97" i="8"/>
  <c r="F98" i="8"/>
  <c r="L98" i="8"/>
  <c r="R98" i="8"/>
  <c r="F99" i="8"/>
  <c r="L99" i="8"/>
  <c r="R99" i="8"/>
  <c r="E100" i="8"/>
  <c r="E102" i="8"/>
  <c r="C89" i="8"/>
  <c r="F100" i="8"/>
  <c r="F102" i="8"/>
  <c r="K100" i="8"/>
  <c r="I88" i="8"/>
  <c r="Q100" i="8"/>
  <c r="Q102" i="8"/>
  <c r="O89" i="8"/>
  <c r="R100" i="8"/>
  <c r="R102" i="8"/>
  <c r="K102" i="8"/>
  <c r="I89" i="8"/>
  <c r="F107" i="8"/>
  <c r="L107" i="8"/>
  <c r="R107" i="8"/>
  <c r="F108" i="8"/>
  <c r="R108" i="8"/>
  <c r="F112" i="8"/>
  <c r="L112" i="8"/>
  <c r="L120" i="8"/>
  <c r="L122" i="8"/>
  <c r="R112" i="8"/>
  <c r="R120" i="8"/>
  <c r="R122" i="8"/>
  <c r="F113" i="8"/>
  <c r="L113" i="8"/>
  <c r="R113" i="8"/>
  <c r="F114" i="8"/>
  <c r="F120" i="8"/>
  <c r="F122" i="8"/>
  <c r="L114" i="8"/>
  <c r="R114" i="8"/>
  <c r="F115" i="8"/>
  <c r="L115" i="8"/>
  <c r="R115" i="8"/>
  <c r="F116" i="8"/>
  <c r="L116" i="8"/>
  <c r="R116" i="8"/>
  <c r="F117" i="8"/>
  <c r="L117" i="8"/>
  <c r="R117" i="8"/>
  <c r="F118" i="8"/>
  <c r="L118" i="8"/>
  <c r="R118" i="8"/>
  <c r="F119" i="8"/>
  <c r="L119" i="8"/>
  <c r="R119" i="8"/>
  <c r="E120" i="8"/>
  <c r="F109" i="8"/>
  <c r="K120" i="8"/>
  <c r="L108" i="8"/>
  <c r="Q120" i="8"/>
  <c r="R109" i="8"/>
  <c r="E122" i="8"/>
  <c r="C109" i="8"/>
  <c r="Q122" i="8"/>
  <c r="O109" i="8"/>
  <c r="E2" i="5"/>
  <c r="H15" i="5"/>
  <c r="H16" i="5"/>
  <c r="H13" i="5"/>
  <c r="H14" i="5"/>
  <c r="H17" i="5"/>
  <c r="H18" i="5"/>
  <c r="H19" i="5"/>
  <c r="H21" i="5"/>
  <c r="G19" i="5"/>
  <c r="H10" i="5"/>
  <c r="H8" i="5"/>
  <c r="H9" i="5"/>
  <c r="G21" i="5"/>
  <c r="E10" i="5"/>
  <c r="F8" i="8"/>
  <c r="O68" i="8"/>
  <c r="I108" i="8"/>
  <c r="C68" i="8"/>
  <c r="I28" i="8"/>
  <c r="I1" i="8"/>
  <c r="L109" i="8"/>
  <c r="O88" i="8"/>
  <c r="C88" i="8"/>
  <c r="R69" i="8"/>
  <c r="F69" i="8"/>
  <c r="I48" i="8"/>
  <c r="L29" i="8"/>
  <c r="O8" i="8"/>
  <c r="C8" i="8"/>
  <c r="D2" i="8"/>
  <c r="K122" i="8"/>
  <c r="I109" i="8"/>
  <c r="O108" i="8"/>
  <c r="C108" i="8"/>
  <c r="R89" i="8"/>
  <c r="F89" i="8"/>
  <c r="Q82" i="8"/>
  <c r="O69" i="8"/>
  <c r="E82" i="8"/>
  <c r="C69" i="8"/>
  <c r="I68" i="8"/>
  <c r="L49" i="8"/>
  <c r="K42" i="8"/>
  <c r="I29" i="8"/>
  <c r="O28" i="8"/>
  <c r="C28" i="8"/>
  <c r="R9" i="8"/>
  <c r="F9" i="8"/>
  <c r="M2" i="8"/>
  <c r="M1" i="8"/>
  <c r="D1" i="8"/>
  <c r="E9" i="5"/>
  <c r="I5" i="5"/>
  <c r="H37" i="2"/>
  <c r="H38" i="2" l="1"/>
  <c r="O50" i="5"/>
  <c r="O51" i="5" s="1"/>
  <c r="O21" i="5" s="1"/>
  <c r="I2" i="8"/>
  <c r="R2" i="8"/>
  <c r="H40" i="2" l="1"/>
  <c r="G38" i="4" s="1"/>
  <c r="G39" i="4" s="1"/>
  <c r="H42" i="2" l="1"/>
</calcChain>
</file>

<file path=xl/comments1.xml><?xml version="1.0" encoding="utf-8"?>
<comments xmlns="http://schemas.openxmlformats.org/spreadsheetml/2006/main">
  <authors>
    <author>日本芸術文化振興会</author>
  </authors>
  <commentList>
    <comment ref="H5" authorId="0" shapeId="0">
      <text>
        <r>
          <rPr>
            <sz val="10"/>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E7" authorId="0" shapeId="0">
      <text>
        <r>
          <rPr>
            <sz val="10"/>
            <color indexed="81"/>
            <rFont val="ＭＳ Ｐゴシック"/>
            <family val="3"/>
            <charset val="128"/>
          </rPr>
          <t>一公演毎に使用する席数を入力してください。（数字のみ）
会場の最大収容人数ではなく、実際使用する席の最大数を入力してください。
※記入済みの数字に上書きして入力してください。
　ただし、色のついているセルは自動入力となります。</t>
        </r>
      </text>
    </comment>
    <comment ref="G1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H20" authorId="0" shapeId="0">
      <text>
        <r>
          <rPr>
            <sz val="10"/>
            <color indexed="81"/>
            <rFont val="ＭＳ Ｐゴシック"/>
            <family val="3"/>
            <charset val="128"/>
          </rPr>
          <t>割引販売等により実際の販売価格が小計額と異なる場合は、その差額を入力してください。
差額が「1,000,000円」の場合、「-1000000」と入力してください。
割引のある券種が少なく、上の表中に書ききれる場合は、 
席種欄に「Ｓ席（学生割引）」等として記入しても構いません。</t>
        </r>
      </text>
    </comment>
  </commentList>
</comments>
</file>

<file path=xl/comments2.xml><?xml version="1.0" encoding="utf-8"?>
<comments xmlns="http://schemas.openxmlformats.org/spreadsheetml/2006/main">
  <authors>
    <author>日本芸術文化振興会</author>
  </authors>
  <commentList>
    <comment ref="C6" authorId="0" shapeId="0">
      <text>
        <r>
          <rPr>
            <sz val="10"/>
            <color indexed="81"/>
            <rFont val="ＭＳ Ｐゴシック"/>
            <family val="3"/>
            <charset val="128"/>
          </rPr>
          <t>一公演毎に使用する席数を入力してください。
（数字のみ）
会場の最大収容人数ではなく、実際使用する席の最大数を入力してください。</t>
        </r>
      </text>
    </comment>
    <comment ref="E12" authorId="0" shapeId="0">
      <text>
        <r>
          <rPr>
            <sz val="10"/>
            <color indexed="81"/>
            <rFont val="ＭＳ Ｐゴシック"/>
            <family val="3"/>
            <charset val="128"/>
          </rPr>
          <t>販売枚数（見込み）について、全公演の合計数を入力してください。
招待券についても同様です。</t>
        </r>
      </text>
    </comment>
    <comment ref="F21" authorId="0" shapeId="0">
      <text>
        <r>
          <rPr>
            <sz val="11"/>
            <color indexed="81"/>
            <rFont val="ＭＳ Ｐゴシック"/>
            <family val="3"/>
            <charset val="128"/>
          </rPr>
          <t>割引販売等により実際の販売価格が小計額と異なる場合は、その差額を入力してください。
差額が「1,000,000円」の場合、「-1000000」と入力してください。
割引のある券種が少なく、上の表中に書ききれる場合は、 
席種欄に「Ｓ席（学生割引）」等として記入しても構いません。</t>
        </r>
      </text>
    </comment>
  </commentList>
</comments>
</file>

<file path=xl/comments3.xml><?xml version="1.0" encoding="utf-8"?>
<comments xmlns="http://schemas.openxmlformats.org/spreadsheetml/2006/main">
  <authors>
    <author>日本芸術文化振興会</author>
  </authors>
  <commentList>
    <comment ref="G3" authorId="0" shapeId="0">
      <text>
        <r>
          <rPr>
            <b/>
            <sz val="9"/>
            <color indexed="81"/>
            <rFont val="MS P ゴシック"/>
            <family val="3"/>
            <charset val="128"/>
          </rPr>
          <t>日程表「A」が活動全体の日程を示すものとなるように作成し、別日程の渡航者がいる場合は、右肩にアルファベット（B、C・・・）を振ってそれぞれ作成してください。</t>
        </r>
      </text>
    </comment>
  </commentList>
</comments>
</file>

<file path=xl/comments4.xml><?xml version="1.0" encoding="utf-8"?>
<comments xmlns="http://schemas.openxmlformats.org/spreadsheetml/2006/main">
  <authors>
    <author>日本芸術文化振興会</author>
  </authors>
  <commentList>
    <comment ref="A2" authorId="0" shapeId="0">
      <text>
        <r>
          <rPr>
            <b/>
            <sz val="9"/>
            <color indexed="81"/>
            <rFont val="MS P ゴシック"/>
            <family val="3"/>
            <charset val="128"/>
          </rPr>
          <t>日程表と連動しますので、日程毎に記入してください。</t>
        </r>
      </text>
    </comment>
    <comment ref="G4" authorId="0" shapeId="0">
      <text>
        <r>
          <rPr>
            <b/>
            <sz val="9"/>
            <color indexed="81"/>
            <rFont val="MS P ゴシック"/>
            <family val="3"/>
            <charset val="128"/>
          </rPr>
          <t>日程表と対応するアルファベット（A、B、C・・・）を振ってください。</t>
        </r>
      </text>
    </comment>
  </commentList>
</comments>
</file>

<file path=xl/sharedStrings.xml><?xml version="1.0" encoding="utf-8"?>
<sst xmlns="http://schemas.openxmlformats.org/spreadsheetml/2006/main" count="593" uniqueCount="133">
  <si>
    <t>項目</t>
    <rPh sb="0" eb="2">
      <t>コウモク</t>
    </rPh>
    <phoneticPr fontId="1"/>
  </si>
  <si>
    <t>小計（Ａ）</t>
    <rPh sb="0" eb="2">
      <t>ショウケイ</t>
    </rPh>
    <phoneticPr fontId="1"/>
  </si>
  <si>
    <t>消費税等仕入控除税額計（Ｂ）</t>
    <rPh sb="0" eb="3">
      <t>ショウヒゼイ</t>
    </rPh>
    <rPh sb="3" eb="4">
      <t>トウ</t>
    </rPh>
    <rPh sb="4" eb="6">
      <t>シイレ</t>
    </rPh>
    <rPh sb="6" eb="8">
      <t>コウジョ</t>
    </rPh>
    <rPh sb="8" eb="10">
      <t>ゼイガク</t>
    </rPh>
    <rPh sb="10" eb="11">
      <t>ケイ</t>
    </rPh>
    <phoneticPr fontId="1"/>
  </si>
  <si>
    <t>課税対象外経費計</t>
    <rPh sb="0" eb="2">
      <t>カゼイ</t>
    </rPh>
    <rPh sb="2" eb="5">
      <t>タイショウガイ</t>
    </rPh>
    <rPh sb="5" eb="7">
      <t>ケイヒ</t>
    </rPh>
    <rPh sb="7" eb="8">
      <t>ケイ</t>
    </rPh>
    <phoneticPr fontId="1"/>
  </si>
  <si>
    <t>助　　成　　対　　象　　経　　費</t>
    <rPh sb="0" eb="1">
      <t>スケ</t>
    </rPh>
    <rPh sb="3" eb="4">
      <t>シゲル</t>
    </rPh>
    <rPh sb="6" eb="7">
      <t>タイ</t>
    </rPh>
    <rPh sb="9" eb="10">
      <t>ゾウ</t>
    </rPh>
    <rPh sb="12" eb="13">
      <t>キョウ</t>
    </rPh>
    <rPh sb="15" eb="16">
      <t>ヒ</t>
    </rPh>
    <phoneticPr fontId="1"/>
  </si>
  <si>
    <t>細目</t>
    <rPh sb="0" eb="2">
      <t>サイモク</t>
    </rPh>
    <phoneticPr fontId="1"/>
  </si>
  <si>
    <t>（収入）　</t>
  </si>
  <si>
    <t>項　目</t>
    <rPh sb="0" eb="1">
      <t>コウ</t>
    </rPh>
    <rPh sb="2" eb="3">
      <t>モク</t>
    </rPh>
    <phoneticPr fontId="1"/>
  </si>
  <si>
    <t>　内　訳（円）</t>
  </si>
  <si>
    <t>内　訳（円）</t>
  </si>
  <si>
    <t>（支出）</t>
  </si>
  <si>
    <t>項　目</t>
  </si>
  <si>
    <t>整理番号</t>
  </si>
  <si>
    <t>支払い先</t>
    <rPh sb="0" eb="2">
      <t>シハラ</t>
    </rPh>
    <rPh sb="3" eb="4">
      <t>サキ</t>
    </rPh>
    <phoneticPr fontId="1"/>
  </si>
  <si>
    <t>単価・数量</t>
    <rPh sb="0" eb="2">
      <t>タンカ</t>
    </rPh>
    <rPh sb="3" eb="5">
      <t>スウリョウ</t>
    </rPh>
    <phoneticPr fontId="1"/>
  </si>
  <si>
    <t>内訳</t>
    <rPh sb="0" eb="2">
      <t>ウチワケ</t>
    </rPh>
    <phoneticPr fontId="1"/>
  </si>
  <si>
    <t>入場料
収入</t>
    <phoneticPr fontId="2"/>
  </si>
  <si>
    <t>会場名</t>
    <rPh sb="0" eb="2">
      <t>カイジョウ</t>
    </rPh>
    <rPh sb="2" eb="3">
      <t>メイ</t>
    </rPh>
    <phoneticPr fontId="2"/>
  </si>
  <si>
    <t>合　計</t>
    <rPh sb="0" eb="1">
      <t>ゴウ</t>
    </rPh>
    <phoneticPr fontId="2"/>
  </si>
  <si>
    <t>招待券枚数→</t>
    <rPh sb="0" eb="3">
      <t>ショウタイケン</t>
    </rPh>
    <rPh sb="3" eb="5">
      <t>マイスウ</t>
    </rPh>
    <phoneticPr fontId="2"/>
  </si>
  <si>
    <t>公演回数</t>
    <rPh sb="0" eb="2">
      <t>コウエン</t>
    </rPh>
    <rPh sb="2" eb="4">
      <t>カイスウ</t>
    </rPh>
    <phoneticPr fontId="2"/>
  </si>
  <si>
    <t>単価×枚数</t>
    <rPh sb="0" eb="2">
      <t>タンカ</t>
    </rPh>
    <rPh sb="3" eb="5">
      <t>マイスウ</t>
    </rPh>
    <phoneticPr fontId="2"/>
  </si>
  <si>
    <t>単価</t>
  </si>
  <si>
    <t>席種</t>
    <rPh sb="0" eb="1">
      <t>セキ</t>
    </rPh>
    <rPh sb="1" eb="2">
      <t>シュ</t>
    </rPh>
    <phoneticPr fontId="2"/>
  </si>
  <si>
    <t>合計</t>
    <rPh sb="0" eb="2">
      <t>ゴウケイ</t>
    </rPh>
    <phoneticPr fontId="2"/>
  </si>
  <si>
    <t>小計</t>
    <rPh sb="0" eb="2">
      <t>ショウケイ</t>
    </rPh>
    <phoneticPr fontId="2"/>
  </si>
  <si>
    <t>割引販売を行っている場合のみ、
割引額の合計額を記入</t>
    <rPh sb="0" eb="2">
      <t>ワリビキ</t>
    </rPh>
    <rPh sb="2" eb="4">
      <t>ハンバイ</t>
    </rPh>
    <rPh sb="5" eb="6">
      <t>オコナ</t>
    </rPh>
    <rPh sb="10" eb="12">
      <t>バアイ</t>
    </rPh>
    <rPh sb="16" eb="18">
      <t>ワリビキ</t>
    </rPh>
    <rPh sb="18" eb="19">
      <t>ガク</t>
    </rPh>
    <rPh sb="20" eb="22">
      <t>ゴウケイ</t>
    </rPh>
    <rPh sb="22" eb="23">
      <t>ガク</t>
    </rPh>
    <rPh sb="24" eb="26">
      <t>キニュウ</t>
    </rPh>
    <phoneticPr fontId="3"/>
  </si>
  <si>
    <t>入場者数</t>
    <rPh sb="2" eb="3">
      <t>モノ</t>
    </rPh>
    <rPh sb="3" eb="4">
      <t>カズ</t>
    </rPh>
    <phoneticPr fontId="3"/>
  </si>
  <si>
    <t>入場料詳細は別紙記載→</t>
    <rPh sb="0" eb="3">
      <t>ニュウジョウリョウ</t>
    </rPh>
    <rPh sb="3" eb="5">
      <t>ショウサイ</t>
    </rPh>
    <rPh sb="6" eb="8">
      <t>ベッシ</t>
    </rPh>
    <rPh sb="8" eb="10">
      <t>キサイ</t>
    </rPh>
    <phoneticPr fontId="2"/>
  </si>
  <si>
    <t>使用席数</t>
    <phoneticPr fontId="2"/>
  </si>
  <si>
    <t>使用席数×公演回数</t>
    <rPh sb="5" eb="7">
      <t>コウエン</t>
    </rPh>
    <rPh sb="7" eb="9">
      <t>カイスウ</t>
    </rPh>
    <phoneticPr fontId="2"/>
  </si>
  <si>
    <t>助成対象経費（支出予算書　小計Ａ）</t>
    <rPh sb="0" eb="2">
      <t>ジョセイ</t>
    </rPh>
    <rPh sb="2" eb="4">
      <t>タイショウ</t>
    </rPh>
    <rPh sb="4" eb="6">
      <t>ケイヒ</t>
    </rPh>
    <rPh sb="7" eb="9">
      <t>シシュツ</t>
    </rPh>
    <rPh sb="9" eb="12">
      <t>ヨサンショ</t>
    </rPh>
    <rPh sb="13" eb="15">
      <t>ショウケイ</t>
    </rPh>
    <phoneticPr fontId="2"/>
  </si>
  <si>
    <t>販売枚数</t>
    <rPh sb="0" eb="2">
      <t>ハンバイ</t>
    </rPh>
    <rPh sb="2" eb="4">
      <t>マイスウ</t>
    </rPh>
    <rPh sb="3" eb="4">
      <t>カズ</t>
    </rPh>
    <phoneticPr fontId="3"/>
  </si>
  <si>
    <t>収入率</t>
    <rPh sb="0" eb="2">
      <t>シュウニュウ</t>
    </rPh>
    <phoneticPr fontId="2"/>
  </si>
  <si>
    <t>※Ａ４判１枚に収まるように作成してください。</t>
    <rPh sb="3" eb="4">
      <t>ハン</t>
    </rPh>
    <phoneticPr fontId="1"/>
  </si>
  <si>
    <t>整 理 番 号</t>
  </si>
  <si>
    <t>入場率</t>
    <phoneticPr fontId="3"/>
  </si>
  <si>
    <t>入場券内訳（見込み）</t>
    <phoneticPr fontId="2"/>
  </si>
  <si>
    <t>×</t>
    <phoneticPr fontId="2"/>
  </si>
  <si>
    <t>助成対象とならない経費</t>
    <phoneticPr fontId="2"/>
  </si>
  <si>
    <t>枚数</t>
    <phoneticPr fontId="2"/>
  </si>
  <si>
    <t>別紙　消費税等仕入控除税額予算書（課税事業者用）</t>
    <rPh sb="0" eb="2">
      <t>ベッシ</t>
    </rPh>
    <rPh sb="3" eb="6">
      <t>ショウヒゼイ</t>
    </rPh>
    <rPh sb="6" eb="7">
      <t>トウ</t>
    </rPh>
    <rPh sb="7" eb="9">
      <t>シイレ</t>
    </rPh>
    <rPh sb="9" eb="11">
      <t>コウジョ</t>
    </rPh>
    <rPh sb="11" eb="13">
      <t>ゼイガク</t>
    </rPh>
    <rPh sb="13" eb="16">
      <t>ヨサンショ</t>
    </rPh>
    <rPh sb="17" eb="19">
      <t>カゼイ</t>
    </rPh>
    <rPh sb="19" eb="22">
      <t>ジギョウシャ</t>
    </rPh>
    <rPh sb="22" eb="23">
      <t>ヨウ</t>
    </rPh>
    <phoneticPr fontId="1"/>
  </si>
  <si>
    <t>支払額(円)</t>
    <rPh sb="0" eb="2">
      <t>シハライ</t>
    </rPh>
    <rPh sb="2" eb="3">
      <t>ガク</t>
    </rPh>
    <rPh sb="4" eb="5">
      <t>エン</t>
    </rPh>
    <phoneticPr fontId="1"/>
  </si>
  <si>
    <t>予算額(千円)</t>
    <rPh sb="0" eb="3">
      <t>ヨサンガク</t>
    </rPh>
    <rPh sb="4" eb="6">
      <t>センエン</t>
    </rPh>
    <phoneticPr fontId="1"/>
  </si>
  <si>
    <t>自己負担金</t>
    <phoneticPr fontId="2"/>
  </si>
  <si>
    <t>予算(千円)</t>
  </si>
  <si>
    <t>予算(千円)</t>
    <phoneticPr fontId="2"/>
  </si>
  <si>
    <t>旅費</t>
    <rPh sb="0" eb="2">
      <t>リョヒ</t>
    </rPh>
    <phoneticPr fontId="1"/>
  </si>
  <si>
    <t>団体名</t>
    <rPh sb="0" eb="2">
      <t>ダンタイ</t>
    </rPh>
    <rPh sb="2" eb="3">
      <t>メイ</t>
    </rPh>
    <phoneticPr fontId="1"/>
  </si>
  <si>
    <t>団体名</t>
    <rPh sb="0" eb="2">
      <t>ダンタイ</t>
    </rPh>
    <rPh sb="2" eb="3">
      <t>メイ</t>
    </rPh>
    <phoneticPr fontId="2"/>
  </si>
  <si>
    <t>※舞台費、旅費は助成対象経費を除く。</t>
    <rPh sb="1" eb="3">
      <t>ブタイ</t>
    </rPh>
    <rPh sb="3" eb="4">
      <t>ヒ</t>
    </rPh>
    <rPh sb="5" eb="7">
      <t>リョヒ</t>
    </rPh>
    <rPh sb="8" eb="10">
      <t>ジョセイ</t>
    </rPh>
    <rPh sb="10" eb="12">
      <t>タイショウ</t>
    </rPh>
    <rPh sb="12" eb="14">
      <t>ケイヒ</t>
    </rPh>
    <rPh sb="15" eb="16">
      <t>ノゾ</t>
    </rPh>
    <phoneticPr fontId="2"/>
  </si>
  <si>
    <t>（Ａ４判１枚に収まるように作成してください。）</t>
    <rPh sb="3" eb="4">
      <t>ハン</t>
    </rPh>
    <phoneticPr fontId="2"/>
  </si>
  <si>
    <t>合計</t>
    <rPh sb="0" eb="2">
      <t>ゴウケイ</t>
    </rPh>
    <phoneticPr fontId="1"/>
  </si>
  <si>
    <t>割引販売を行っている場合のみ、
割引額の合計額を記入</t>
    <rPh sb="0" eb="2">
      <t>ワリビキ</t>
    </rPh>
    <rPh sb="2" eb="4">
      <t>ハンバイ</t>
    </rPh>
    <rPh sb="5" eb="6">
      <t>オコナ</t>
    </rPh>
    <rPh sb="10" eb="12">
      <t>バアイ</t>
    </rPh>
    <rPh sb="16" eb="18">
      <t>ワリビキ</t>
    </rPh>
    <rPh sb="18" eb="19">
      <t>ガク</t>
    </rPh>
    <rPh sb="20" eb="22">
      <t>ゴウケイ</t>
    </rPh>
    <rPh sb="22" eb="23">
      <t>ガク</t>
    </rPh>
    <rPh sb="24" eb="26">
      <t>キニュウ</t>
    </rPh>
    <phoneticPr fontId="1"/>
  </si>
  <si>
    <t>小計</t>
    <rPh sb="0" eb="2">
      <t>ショウケイ</t>
    </rPh>
    <phoneticPr fontId="1"/>
  </si>
  <si>
    <t>招待券枚数→</t>
    <rPh sb="0" eb="3">
      <t>ショウタイケン</t>
    </rPh>
    <rPh sb="3" eb="5">
      <t>マイスウ</t>
    </rPh>
    <phoneticPr fontId="1"/>
  </si>
  <si>
    <t>×</t>
    <phoneticPr fontId="1"/>
  </si>
  <si>
    <t>×</t>
    <phoneticPr fontId="1"/>
  </si>
  <si>
    <t>×</t>
    <phoneticPr fontId="1"/>
  </si>
  <si>
    <t>×</t>
    <phoneticPr fontId="1"/>
  </si>
  <si>
    <t>単価×枚数</t>
    <rPh sb="0" eb="2">
      <t>タンカ</t>
    </rPh>
    <rPh sb="3" eb="5">
      <t>マイスウ</t>
    </rPh>
    <phoneticPr fontId="1"/>
  </si>
  <si>
    <t>枚数</t>
    <phoneticPr fontId="1"/>
  </si>
  <si>
    <t>席種</t>
    <rPh sb="0" eb="1">
      <t>セキ</t>
    </rPh>
    <rPh sb="1" eb="2">
      <t>シュ</t>
    </rPh>
    <phoneticPr fontId="1"/>
  </si>
  <si>
    <t>枚数</t>
    <phoneticPr fontId="1"/>
  </si>
  <si>
    <t>入場券内訳（見込み）</t>
    <phoneticPr fontId="1"/>
  </si>
  <si>
    <t>入場券内訳（見込み）</t>
    <phoneticPr fontId="1"/>
  </si>
  <si>
    <t>入場率</t>
    <phoneticPr fontId="1"/>
  </si>
  <si>
    <t>入場者数</t>
    <rPh sb="2" eb="3">
      <t>モノ</t>
    </rPh>
    <rPh sb="3" eb="4">
      <t>カズ</t>
    </rPh>
    <phoneticPr fontId="1"/>
  </si>
  <si>
    <t>入場率</t>
    <phoneticPr fontId="1"/>
  </si>
  <si>
    <t>収入率</t>
  </si>
  <si>
    <t>販売枚数</t>
    <phoneticPr fontId="1"/>
  </si>
  <si>
    <t>販売枚数</t>
    <phoneticPr fontId="1"/>
  </si>
  <si>
    <t>使用席数×公演回数</t>
    <rPh sb="5" eb="7">
      <t>コウエン</t>
    </rPh>
    <rPh sb="7" eb="9">
      <t>カイスウ</t>
    </rPh>
    <phoneticPr fontId="1"/>
  </si>
  <si>
    <t>公演回数</t>
    <rPh sb="0" eb="2">
      <t>コウエン</t>
    </rPh>
    <rPh sb="2" eb="4">
      <t>カイスウ</t>
    </rPh>
    <phoneticPr fontId="1"/>
  </si>
  <si>
    <t>使用席数</t>
    <phoneticPr fontId="1"/>
  </si>
  <si>
    <t>使用席数</t>
    <phoneticPr fontId="1"/>
  </si>
  <si>
    <t>会場名</t>
    <rPh sb="0" eb="2">
      <t>カイジョウ</t>
    </rPh>
    <rPh sb="2" eb="3">
      <t>メイ</t>
    </rPh>
    <phoneticPr fontId="1"/>
  </si>
  <si>
    <t>公演日</t>
    <rPh sb="0" eb="3">
      <t>コウエンビ</t>
    </rPh>
    <phoneticPr fontId="1"/>
  </si>
  <si>
    <t>×</t>
    <phoneticPr fontId="1"/>
  </si>
  <si>
    <t>入場券内訳（見込み）</t>
    <phoneticPr fontId="1"/>
  </si>
  <si>
    <t>販売枚数</t>
    <phoneticPr fontId="1"/>
  </si>
  <si>
    <t>枚数</t>
    <phoneticPr fontId="1"/>
  </si>
  <si>
    <t>入場券内訳（見込み）</t>
    <phoneticPr fontId="1"/>
  </si>
  <si>
    <t>入場率 (c/a)</t>
    <rPh sb="0" eb="2">
      <t>ニュウジョウ</t>
    </rPh>
    <rPh sb="2" eb="3">
      <t>リツ</t>
    </rPh>
    <phoneticPr fontId="1"/>
  </si>
  <si>
    <t>入場者合計 (c)</t>
    <rPh sb="0" eb="3">
      <t>ニュウジョウシャ</t>
    </rPh>
    <rPh sb="3" eb="5">
      <t>ゴウケイ</t>
    </rPh>
    <phoneticPr fontId="1"/>
  </si>
  <si>
    <t>収入率 (b/a)</t>
    <phoneticPr fontId="1"/>
  </si>
  <si>
    <t>販売枚数合計 (b)</t>
    <rPh sb="0" eb="2">
      <t>ハンバイ</t>
    </rPh>
    <rPh sb="2" eb="4">
      <t>マイスウ</t>
    </rPh>
    <phoneticPr fontId="1"/>
  </si>
  <si>
    <t>（別紙　入場料詳細）</t>
    <rPh sb="1" eb="3">
      <t>ベッシ</t>
    </rPh>
    <rPh sb="4" eb="7">
      <t>ニュウジョウリョウ</t>
    </rPh>
    <rPh sb="7" eb="9">
      <t>ショウサイ</t>
    </rPh>
    <phoneticPr fontId="1"/>
  </si>
  <si>
    <t>入場料合計</t>
    <rPh sb="0" eb="2">
      <t>ニュウジョウ</t>
    </rPh>
    <rPh sb="3" eb="5">
      <t>ゴウケイ</t>
    </rPh>
    <phoneticPr fontId="1"/>
  </si>
  <si>
    <t>総使用席数 (a)</t>
    <phoneticPr fontId="1"/>
  </si>
  <si>
    <t>公演回数合計</t>
    <rPh sb="0" eb="2">
      <t>コウエン</t>
    </rPh>
    <rPh sb="2" eb="4">
      <t>カイスウ</t>
    </rPh>
    <rPh sb="4" eb="6">
      <t>ゴウケイ</t>
    </rPh>
    <phoneticPr fontId="1"/>
  </si>
  <si>
    <t>単価</t>
    <rPh sb="0" eb="2">
      <t>タンカ</t>
    </rPh>
    <phoneticPr fontId="2"/>
  </si>
  <si>
    <t>助成対象経費　小計（Ａ）</t>
    <rPh sb="0" eb="2">
      <t>ジョセイ</t>
    </rPh>
    <rPh sb="2" eb="4">
      <t>タイショウ</t>
    </rPh>
    <rPh sb="4" eb="6">
      <t>ケイヒ</t>
    </rPh>
    <rPh sb="7" eb="9">
      <t>ショウケイ</t>
    </rPh>
    <phoneticPr fontId="1"/>
  </si>
  <si>
    <r>
      <rPr>
        <sz val="12"/>
        <color indexed="8"/>
        <rFont val="ＭＳ 明朝"/>
        <family val="1"/>
        <charset val="128"/>
      </rPr>
      <t>消費税等仕入控除税額計（Ｂ）</t>
    </r>
    <r>
      <rPr>
        <sz val="10"/>
        <color indexed="8"/>
        <rFont val="ＭＳ 明朝"/>
        <family val="1"/>
        <charset val="128"/>
      </rPr>
      <t xml:space="preserve">
</t>
    </r>
    <r>
      <rPr>
        <sz val="9"/>
        <color indexed="8"/>
        <rFont val="ＭＳ 明朝"/>
        <family val="1"/>
        <charset val="128"/>
      </rPr>
      <t>※</t>
    </r>
    <r>
      <rPr>
        <sz val="9"/>
        <color indexed="8"/>
        <rFont val="ＭＳ 明朝"/>
        <family val="1"/>
        <charset val="128"/>
      </rPr>
      <t>｛小計（Ａ）－課税対象外経費計｝×１０／１１０</t>
    </r>
    <rPh sb="0" eb="3">
      <t>ショウヒゼイ</t>
    </rPh>
    <rPh sb="3" eb="4">
      <t>トウ</t>
    </rPh>
    <rPh sb="4" eb="6">
      <t>シイレ</t>
    </rPh>
    <rPh sb="6" eb="8">
      <t>コウジョ</t>
    </rPh>
    <rPh sb="8" eb="10">
      <t>ゼイガク</t>
    </rPh>
    <rPh sb="10" eb="11">
      <t>ケイ</t>
    </rPh>
    <rPh sb="17" eb="19">
      <t>ショウケイ</t>
    </rPh>
    <phoneticPr fontId="1"/>
  </si>
  <si>
    <t>収支計画書</t>
    <rPh sb="0" eb="2">
      <t>シュウシ</t>
    </rPh>
    <rPh sb="2" eb="5">
      <t>ケイカクショ</t>
    </rPh>
    <phoneticPr fontId="1"/>
  </si>
  <si>
    <r>
      <rPr>
        <sz val="12"/>
        <color indexed="8"/>
        <rFont val="ＭＳ 明朝"/>
        <family val="1"/>
        <charset val="128"/>
      </rPr>
      <t xml:space="preserve">助成対象経費計（Ｃ）
</t>
    </r>
    <r>
      <rPr>
        <sz val="9"/>
        <color indexed="8"/>
        <rFont val="ＭＳ 明朝"/>
        <family val="1"/>
        <charset val="128"/>
      </rPr>
      <t>※</t>
    </r>
    <r>
      <rPr>
        <sz val="9"/>
        <color indexed="8"/>
        <rFont val="ＭＳ 明朝"/>
        <family val="1"/>
        <charset val="128"/>
      </rPr>
      <t>小計（Ａ）－消費税等仕入控除税額計（Ｂ）</t>
    </r>
    <rPh sb="0" eb="2">
      <t>ジョセイ</t>
    </rPh>
    <rPh sb="2" eb="4">
      <t>タイショウ</t>
    </rPh>
    <rPh sb="4" eb="6">
      <t>ケイヒ</t>
    </rPh>
    <rPh sb="6" eb="7">
      <t>ケイ</t>
    </rPh>
    <phoneticPr fontId="1"/>
  </si>
  <si>
    <t>助成対象とならない経費</t>
    <phoneticPr fontId="1"/>
  </si>
  <si>
    <t>整理番号</t>
    <rPh sb="0" eb="2">
      <t>セイリ</t>
    </rPh>
    <rPh sb="2" eb="4">
      <t>バンゴウ</t>
    </rPh>
    <phoneticPr fontId="1"/>
  </si>
  <si>
    <t>渡航者名簿</t>
    <rPh sb="0" eb="3">
      <t>トコウシャ</t>
    </rPh>
    <rPh sb="3" eb="5">
      <t>メイボ</t>
    </rPh>
    <phoneticPr fontId="1"/>
  </si>
  <si>
    <t>氏名（芸名）</t>
    <rPh sb="0" eb="2">
      <t>シメイ</t>
    </rPh>
    <rPh sb="3" eb="5">
      <t>ゲイメイ</t>
    </rPh>
    <phoneticPr fontId="1"/>
  </si>
  <si>
    <t>在住国</t>
    <rPh sb="0" eb="2">
      <t>ザイジュウ</t>
    </rPh>
    <rPh sb="2" eb="3">
      <t>コク</t>
    </rPh>
    <phoneticPr fontId="1"/>
  </si>
  <si>
    <t>備考（役割）</t>
    <rPh sb="0" eb="2">
      <t>ビコウ</t>
    </rPh>
    <rPh sb="3" eb="5">
      <t>ヤクワリ</t>
    </rPh>
    <phoneticPr fontId="1"/>
  </si>
  <si>
    <t>団体名</t>
    <rPh sb="0" eb="2">
      <t>ダンタイ</t>
    </rPh>
    <rPh sb="2" eb="3">
      <t>メイ</t>
    </rPh>
    <phoneticPr fontId="1"/>
  </si>
  <si>
    <t>日　　程　　表</t>
    <rPh sb="0" eb="1">
      <t>ヒ</t>
    </rPh>
    <rPh sb="3" eb="4">
      <t>ホド</t>
    </rPh>
    <rPh sb="6" eb="7">
      <t>ヒョウ</t>
    </rPh>
    <phoneticPr fontId="18"/>
  </si>
  <si>
    <t>月日(曜)</t>
    <rPh sb="0" eb="2">
      <t>ガッピ</t>
    </rPh>
    <rPh sb="3" eb="4">
      <t>ヨウ</t>
    </rPh>
    <phoneticPr fontId="18"/>
  </si>
  <si>
    <t>公演都市名
（国名）</t>
    <rPh sb="0" eb="2">
      <t>コウエン</t>
    </rPh>
    <rPh sb="2" eb="5">
      <t>トシメイ</t>
    </rPh>
    <rPh sb="7" eb="9">
      <t>コクメイ</t>
    </rPh>
    <phoneticPr fontId="18"/>
  </si>
  <si>
    <t>公演日程等
（移動経路）</t>
    <rPh sb="0" eb="2">
      <t>コウエン</t>
    </rPh>
    <rPh sb="2" eb="4">
      <t>ニッテイ</t>
    </rPh>
    <rPh sb="4" eb="5">
      <t>トウ</t>
    </rPh>
    <rPh sb="7" eb="9">
      <t>イドウ</t>
    </rPh>
    <rPh sb="9" eb="11">
      <t>ケイロ</t>
    </rPh>
    <phoneticPr fontId="18"/>
  </si>
  <si>
    <t>交通手段</t>
    <rPh sb="0" eb="2">
      <t>コウツウ</t>
    </rPh>
    <rPh sb="2" eb="4">
      <t>シュダン</t>
    </rPh>
    <phoneticPr fontId="18"/>
  </si>
  <si>
    <r>
      <t xml:space="preserve">会場
</t>
    </r>
    <r>
      <rPr>
        <sz val="10"/>
        <color indexed="8"/>
        <rFont val="ＭＳ Ｐゴシック"/>
        <family val="3"/>
        <charset val="128"/>
      </rPr>
      <t>カタカナ表記</t>
    </r>
    <rPh sb="0" eb="2">
      <t>カイジョウ</t>
    </rPh>
    <rPh sb="7" eb="9">
      <t>ヒョウキ</t>
    </rPh>
    <phoneticPr fontId="18"/>
  </si>
  <si>
    <r>
      <t xml:space="preserve">宿泊先
</t>
    </r>
    <r>
      <rPr>
        <sz val="10"/>
        <color indexed="8"/>
        <rFont val="ＭＳ Ｐゴシック"/>
        <family val="3"/>
        <charset val="128"/>
      </rPr>
      <t>カタカナ表記</t>
    </r>
    <rPh sb="0" eb="2">
      <t>シュクハク</t>
    </rPh>
    <rPh sb="2" eb="3">
      <t>サキ</t>
    </rPh>
    <rPh sb="8" eb="10">
      <t>ヒョウキ</t>
    </rPh>
    <phoneticPr fontId="18"/>
  </si>
  <si>
    <t>対象泊数</t>
    <rPh sb="0" eb="2">
      <t>タイショウ</t>
    </rPh>
    <rPh sb="2" eb="3">
      <t>ハク</t>
    </rPh>
    <rPh sb="3" eb="4">
      <t>スウ</t>
    </rPh>
    <phoneticPr fontId="18"/>
  </si>
  <si>
    <t>合計宿泊数</t>
    <rPh sb="0" eb="2">
      <t>ゴウケイ</t>
    </rPh>
    <rPh sb="2" eb="4">
      <t>シュクハク</t>
    </rPh>
    <rPh sb="4" eb="5">
      <t>スウ</t>
    </rPh>
    <phoneticPr fontId="18"/>
  </si>
  <si>
    <t>団体名</t>
    <rPh sb="0" eb="3">
      <t>ダンタイメイ</t>
    </rPh>
    <phoneticPr fontId="18"/>
  </si>
  <si>
    <t>整理番号</t>
    <rPh sb="0" eb="2">
      <t>セイリ</t>
    </rPh>
    <rPh sb="2" eb="4">
      <t>バンゴウ</t>
    </rPh>
    <phoneticPr fontId="18"/>
  </si>
  <si>
    <t>No.</t>
    <phoneticPr fontId="1"/>
  </si>
  <si>
    <t>謝金・旅費※・宣伝費　等</t>
    <rPh sb="0" eb="2">
      <t>シャキン</t>
    </rPh>
    <rPh sb="3" eb="5">
      <t>リョヒ</t>
    </rPh>
    <rPh sb="7" eb="10">
      <t>センデンヒ</t>
    </rPh>
    <rPh sb="11" eb="12">
      <t>トウ</t>
    </rPh>
    <phoneticPr fontId="1"/>
  </si>
  <si>
    <t>出演費・音楽費・文芸費</t>
    <rPh sb="0" eb="2">
      <t>シュツエン</t>
    </rPh>
    <rPh sb="2" eb="3">
      <t>ヒ</t>
    </rPh>
    <rPh sb="4" eb="6">
      <t>オンガク</t>
    </rPh>
    <rPh sb="6" eb="7">
      <t>ヒ</t>
    </rPh>
    <rPh sb="8" eb="10">
      <t>ブンゲイ</t>
    </rPh>
    <rPh sb="10" eb="11">
      <t>ヒ</t>
    </rPh>
    <phoneticPr fontId="2"/>
  </si>
  <si>
    <t>会場費・舞台費※・運搬費</t>
    <rPh sb="0" eb="3">
      <t>カイジョウヒ</t>
    </rPh>
    <rPh sb="4" eb="6">
      <t>ブタイ</t>
    </rPh>
    <rPh sb="6" eb="7">
      <t>ヒ</t>
    </rPh>
    <rPh sb="9" eb="11">
      <t>ウンパン</t>
    </rPh>
    <rPh sb="11" eb="12">
      <t>ヒ</t>
    </rPh>
    <phoneticPr fontId="2"/>
  </si>
  <si>
    <t>助成対象経費のうち課税対象外経費</t>
    <rPh sb="0" eb="6">
      <t>ジョセイタイショウケイヒ</t>
    </rPh>
    <rPh sb="9" eb="11">
      <t>カゼイ</t>
    </rPh>
    <rPh sb="11" eb="13">
      <t>タイショウ</t>
    </rPh>
    <rPh sb="13" eb="14">
      <t>ガイ</t>
    </rPh>
    <rPh sb="14" eb="16">
      <t>ケイヒ</t>
    </rPh>
    <phoneticPr fontId="1"/>
  </si>
  <si>
    <t>共催者
負担金</t>
    <rPh sb="0" eb="3">
      <t>キョウサイシャ</t>
    </rPh>
    <rPh sb="4" eb="7">
      <t>フタンキン</t>
    </rPh>
    <phoneticPr fontId="1"/>
  </si>
  <si>
    <t>公的な
補助金
助成金</t>
    <phoneticPr fontId="2"/>
  </si>
  <si>
    <t>民間からの
寄附金
協賛金等</t>
    <phoneticPr fontId="2"/>
  </si>
  <si>
    <t>その他収入</t>
    <rPh sb="2" eb="3">
      <t>タ</t>
    </rPh>
    <rPh sb="3" eb="5">
      <t>シュウニュウ</t>
    </rPh>
    <phoneticPr fontId="2"/>
  </si>
  <si>
    <t>Ａ－６</t>
    <phoneticPr fontId="1"/>
  </si>
  <si>
    <t>Ａ－７</t>
    <phoneticPr fontId="1"/>
  </si>
  <si>
    <r>
      <t xml:space="preserve">　　　　                                </t>
    </r>
    <r>
      <rPr>
        <sz val="12"/>
        <rFont val="ＭＳ 明朝"/>
        <family val="1"/>
        <charset val="128"/>
      </rPr>
      <t>助成対象経費（Ｃ）</t>
    </r>
    <r>
      <rPr>
        <sz val="10"/>
        <rFont val="ＭＳ 明朝"/>
        <family val="1"/>
        <charset val="128"/>
      </rPr>
      <t xml:space="preserve">
          　　　　        （下記のいずれかを選択し、Ｃ欄に該当する金額を記入。）
　　　　　　　　　　　　　　　 □　課税事業者　（C)＝(A)-(B)
　　　　　　　　　　　 　　　　□　免税事業者、簡易課税事業者　（C)＝(A)</t>
    </r>
    <phoneticPr fontId="1"/>
  </si>
  <si>
    <r>
      <rPr>
        <sz val="12"/>
        <color theme="1"/>
        <rFont val="ＭＳ 明朝"/>
        <family val="1"/>
        <charset val="128"/>
      </rPr>
      <t>交付を受けようとする助成金の額</t>
    </r>
    <r>
      <rPr>
        <sz val="10"/>
        <color theme="1"/>
        <rFont val="ＭＳ 明朝"/>
        <family val="1"/>
        <charset val="128"/>
      </rPr>
      <t xml:space="preserve">
内定額の範囲内で、かつ、助成対象経費(Ｃ)の範囲内（千円未満は切捨て）</t>
    </r>
    <phoneticPr fontId="1"/>
  </si>
  <si>
    <t>交付を受けようとする助成金の額</t>
    <rPh sb="0" eb="2">
      <t>コウフ</t>
    </rPh>
    <rPh sb="3" eb="4">
      <t>ウ</t>
    </rPh>
    <rPh sb="10" eb="13">
      <t>ジョセイキン</t>
    </rPh>
    <rPh sb="14" eb="15">
      <t>ガク</t>
    </rPh>
    <phoneticPr fontId="2"/>
  </si>
  <si>
    <t>支出予算書（国際共同制作公演）</t>
  </si>
  <si>
    <t>文芸費</t>
    <rPh sb="0" eb="2">
      <t>ブンゲイ</t>
    </rPh>
    <rPh sb="2" eb="3">
      <t>ヒ</t>
    </rPh>
    <phoneticPr fontId="1"/>
  </si>
  <si>
    <t>Ｂ－３</t>
    <phoneticPr fontId="1"/>
  </si>
  <si>
    <t>Ｂ－４</t>
    <phoneticPr fontId="1"/>
  </si>
  <si>
    <t>Ｂ－５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</si>
</sst>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0.0%"/>
    <numFmt numFmtId="178" formatCode="#,##0;[Red]#,##0"/>
  </numFmts>
  <fonts count="44">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color indexed="81"/>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9"/>
      <color indexed="8"/>
      <name val="ＭＳ 明朝"/>
      <family val="1"/>
      <charset val="128"/>
    </font>
    <font>
      <sz val="10"/>
      <color indexed="8"/>
      <name val="ＭＳ 明朝"/>
      <family val="1"/>
      <charset val="128"/>
    </font>
    <font>
      <sz val="10"/>
      <name val="ＭＳ 明朝"/>
      <family val="1"/>
      <charset val="128"/>
    </font>
    <font>
      <sz val="8"/>
      <name val="ＭＳ 明朝"/>
      <family val="1"/>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1"/>
      <name val="ＭＳ Ｐゴシック"/>
      <family val="3"/>
      <charset val="128"/>
    </font>
    <font>
      <b/>
      <sz val="9"/>
      <color indexed="81"/>
      <name val="MS P 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b/>
      <sz val="12"/>
      <color theme="1"/>
      <name val="ＭＳ 明朝"/>
      <family val="1"/>
      <charset val="128"/>
    </font>
    <font>
      <sz val="9"/>
      <color theme="1"/>
      <name val="ＭＳ 明朝"/>
      <family val="1"/>
      <charset val="128"/>
    </font>
    <font>
      <sz val="10"/>
      <color theme="0"/>
      <name val="ＭＳ 明朝"/>
      <family val="1"/>
      <charset val="128"/>
    </font>
    <font>
      <sz val="16"/>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z val="10.5"/>
      <color theme="1"/>
      <name val="Century"/>
      <family val="1"/>
    </font>
    <font>
      <sz val="10.5"/>
      <color theme="1"/>
      <name val="ＭＳ Ｐ明朝"/>
      <family val="1"/>
      <charset val="128"/>
    </font>
    <font>
      <sz val="11"/>
      <color theme="1"/>
      <name val="ＭＳ Ｐゴシック"/>
      <family val="3"/>
      <charset val="128"/>
    </font>
    <font>
      <sz val="18"/>
      <color theme="1"/>
      <name val="ＭＳ Ｐゴシック"/>
      <family val="3"/>
      <charset val="128"/>
    </font>
    <font>
      <b/>
      <sz val="11"/>
      <color theme="1"/>
      <name val="ＭＳ Ｐゴシック"/>
      <family val="3"/>
      <charset val="128"/>
    </font>
    <font>
      <b/>
      <sz val="10"/>
      <color theme="1"/>
      <name val="ＭＳ Ｐゴシック"/>
      <family val="3"/>
      <charset val="128"/>
    </font>
    <font>
      <b/>
      <sz val="16"/>
      <color theme="1"/>
      <name val="ＭＳ 明朝"/>
      <family val="1"/>
      <charset val="128"/>
    </font>
    <font>
      <sz val="10"/>
      <color theme="1"/>
      <name val="ＭＳ Ｐゴシック"/>
      <family val="3"/>
      <charset val="128"/>
    </font>
    <font>
      <b/>
      <sz val="18"/>
      <color theme="1"/>
      <name val="ＭＳ Ｐゴシック"/>
      <family val="3"/>
      <charset val="128"/>
    </font>
    <font>
      <sz val="16"/>
      <color theme="1"/>
      <name val="ＭＳ Ｐゴシック"/>
      <family val="3"/>
      <charset val="128"/>
    </font>
    <font>
      <sz val="20"/>
      <color theme="1"/>
      <name val="ＭＳ 明朝"/>
      <family val="1"/>
      <charset val="128"/>
    </font>
    <font>
      <sz val="12"/>
      <color theme="1"/>
      <name val="ＭＳ 明朝"/>
      <family val="1"/>
      <charset val="128"/>
    </font>
    <font>
      <sz val="8"/>
      <color theme="1"/>
      <name val="ＭＳ 明朝"/>
      <family val="1"/>
      <charset val="128"/>
    </font>
    <font>
      <b/>
      <sz val="20"/>
      <color theme="1"/>
      <name val="ＭＳ Ｐゴシック"/>
      <family val="3"/>
      <charset val="128"/>
    </font>
    <font>
      <sz val="20"/>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s>
  <cellStyleXfs count="5">
    <xf numFmtId="0" fontId="0" fillId="0" borderId="0">
      <alignment vertical="center"/>
    </xf>
    <xf numFmtId="9" fontId="12" fillId="0" borderId="0" applyFont="0" applyFill="0" applyBorder="0" applyAlignment="0" applyProtection="0">
      <alignment vertical="center"/>
    </xf>
    <xf numFmtId="38" fontId="20" fillId="0" borderId="0" applyFont="0" applyFill="0" applyBorder="0" applyAlignment="0" applyProtection="0">
      <alignment vertical="center"/>
    </xf>
    <xf numFmtId="38" fontId="12" fillId="0" borderId="0" applyFont="0" applyFill="0" applyBorder="0" applyAlignment="0" applyProtection="0"/>
    <xf numFmtId="0" fontId="12" fillId="0" borderId="0"/>
  </cellStyleXfs>
  <cellXfs count="419">
    <xf numFmtId="0" fontId="0" fillId="0" borderId="0" xfId="0">
      <alignment vertical="center"/>
    </xf>
    <xf numFmtId="0" fontId="21" fillId="0" borderId="1" xfId="0" applyFont="1" applyFill="1" applyBorder="1">
      <alignment vertical="center"/>
    </xf>
    <xf numFmtId="38" fontId="21" fillId="2" borderId="1" xfId="2" applyFont="1" applyFill="1" applyBorder="1" applyProtection="1">
      <alignment vertical="center"/>
    </xf>
    <xf numFmtId="177" fontId="21" fillId="2" borderId="1" xfId="0" applyNumberFormat="1" applyFont="1" applyFill="1" applyBorder="1" applyAlignment="1" applyProtection="1">
      <alignment horizontal="right" vertical="center"/>
    </xf>
    <xf numFmtId="177" fontId="21" fillId="2" borderId="1" xfId="2" applyNumberFormat="1" applyFont="1" applyFill="1" applyBorder="1" applyAlignment="1" applyProtection="1">
      <alignment horizontal="right" vertical="center"/>
    </xf>
    <xf numFmtId="38" fontId="21" fillId="0" borderId="2" xfId="2" applyFont="1" applyFill="1" applyBorder="1" applyAlignment="1">
      <alignment horizontal="right" vertical="center"/>
    </xf>
    <xf numFmtId="38" fontId="21" fillId="2" borderId="1" xfId="2" applyFont="1" applyFill="1" applyBorder="1" applyAlignment="1" applyProtection="1">
      <alignment horizontal="right" vertical="center"/>
    </xf>
    <xf numFmtId="38" fontId="21" fillId="2" borderId="2" xfId="2" applyFont="1" applyFill="1" applyBorder="1" applyAlignment="1" applyProtection="1">
      <alignment horizontal="right" vertical="center"/>
    </xf>
    <xf numFmtId="38" fontId="21" fillId="2" borderId="1" xfId="2" applyFont="1" applyFill="1" applyBorder="1" applyAlignment="1" applyProtection="1">
      <alignment vertical="center"/>
    </xf>
    <xf numFmtId="38" fontId="21" fillId="0" borderId="1" xfId="2" applyFont="1" applyFill="1" applyBorder="1" applyAlignment="1">
      <alignment horizontal="right" vertical="center"/>
    </xf>
    <xf numFmtId="38" fontId="21" fillId="2" borderId="3" xfId="2" applyFont="1" applyFill="1" applyBorder="1" applyAlignment="1" applyProtection="1">
      <alignment horizontal="right" vertical="center"/>
    </xf>
    <xf numFmtId="38" fontId="21" fillId="2" borderId="4" xfId="2" applyFont="1" applyFill="1" applyBorder="1" applyAlignment="1" applyProtection="1">
      <alignment vertical="center"/>
    </xf>
    <xf numFmtId="38" fontId="21" fillId="0" borderId="0" xfId="2" applyFont="1" applyFill="1" applyBorder="1" applyAlignment="1">
      <alignment horizontal="right" vertical="center" shrinkToFit="1"/>
    </xf>
    <xf numFmtId="0" fontId="21" fillId="0" borderId="5" xfId="0" applyNumberFormat="1" applyFont="1" applyFill="1" applyBorder="1" applyAlignment="1">
      <alignment horizontal="center" vertical="center" shrinkToFit="1"/>
    </xf>
    <xf numFmtId="0" fontId="21" fillId="0" borderId="5" xfId="0" applyNumberFormat="1" applyFont="1" applyFill="1" applyBorder="1" applyAlignment="1">
      <alignment shrinkToFit="1"/>
    </xf>
    <xf numFmtId="0" fontId="21" fillId="0" borderId="0" xfId="0" applyFont="1">
      <alignment vertical="center"/>
    </xf>
    <xf numFmtId="0" fontId="10" fillId="0" borderId="0" xfId="0" applyFont="1">
      <alignment vertical="center"/>
    </xf>
    <xf numFmtId="0" fontId="21"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vertical="center" shrinkToFit="1"/>
    </xf>
    <xf numFmtId="0" fontId="10" fillId="0" borderId="0" xfId="0" applyFont="1" applyBorder="1" applyAlignment="1">
      <alignment vertical="center" shrinkToFit="1"/>
    </xf>
    <xf numFmtId="0" fontId="10" fillId="0" borderId="9" xfId="0" applyFont="1" applyBorder="1" applyAlignment="1">
      <alignment vertical="center" shrinkToFit="1"/>
    </xf>
    <xf numFmtId="0" fontId="21" fillId="0" borderId="0" xfId="0" applyFont="1" applyBorder="1" applyAlignment="1">
      <alignment horizontal="center" vertical="center" wrapText="1"/>
    </xf>
    <xf numFmtId="178" fontId="10" fillId="0" borderId="0" xfId="0" applyNumberFormat="1" applyFont="1">
      <alignment vertical="center"/>
    </xf>
    <xf numFmtId="178" fontId="10" fillId="0" borderId="4" xfId="0" applyNumberFormat="1" applyFont="1" applyBorder="1" applyAlignment="1">
      <alignment horizontal="center" vertical="center"/>
    </xf>
    <xf numFmtId="178" fontId="10" fillId="0" borderId="10" xfId="0" applyNumberFormat="1" applyFont="1" applyBorder="1" applyAlignment="1">
      <alignment horizontal="right" vertical="center" shrinkToFit="1"/>
    </xf>
    <xf numFmtId="178" fontId="10" fillId="0" borderId="11" xfId="0" applyNumberFormat="1" applyFont="1" applyBorder="1" applyAlignment="1">
      <alignment horizontal="right" vertical="center" shrinkToFit="1"/>
    </xf>
    <xf numFmtId="178" fontId="10" fillId="0" borderId="12" xfId="0" applyNumberFormat="1" applyFont="1" applyBorder="1" applyAlignment="1">
      <alignment horizontal="right" vertical="center" shrinkToFit="1"/>
    </xf>
    <xf numFmtId="178" fontId="10" fillId="0" borderId="6" xfId="0" applyNumberFormat="1" applyFont="1" applyBorder="1" applyAlignment="1">
      <alignment horizontal="right" vertical="center" shrinkToFit="1"/>
    </xf>
    <xf numFmtId="178" fontId="21" fillId="0" borderId="0" xfId="0" applyNumberFormat="1" applyFont="1">
      <alignment vertical="center"/>
    </xf>
    <xf numFmtId="178" fontId="21" fillId="0" borderId="0" xfId="0" applyNumberFormat="1" applyFont="1" applyBorder="1" applyAlignment="1">
      <alignment horizontal="center" vertical="center" wrapText="1"/>
    </xf>
    <xf numFmtId="178" fontId="21" fillId="0" borderId="0" xfId="0" applyNumberFormat="1" applyFont="1" applyBorder="1" applyAlignment="1">
      <alignment horizontal="right" vertical="center"/>
    </xf>
    <xf numFmtId="0" fontId="21" fillId="0" borderId="0" xfId="0" applyFont="1" applyAlignment="1">
      <alignment horizontal="center" vertical="center"/>
    </xf>
    <xf numFmtId="0" fontId="6" fillId="0" borderId="0" xfId="0" applyFont="1">
      <alignment vertical="center"/>
    </xf>
    <xf numFmtId="0" fontId="21" fillId="0" borderId="0" xfId="0" applyFont="1" applyAlignment="1">
      <alignment vertical="center"/>
    </xf>
    <xf numFmtId="0" fontId="21" fillId="0" borderId="7"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2" fillId="0" borderId="0" xfId="0" applyFont="1">
      <alignment vertical="center"/>
    </xf>
    <xf numFmtId="178" fontId="21" fillId="0" borderId="6" xfId="0" applyNumberFormat="1" applyFont="1" applyBorder="1" applyAlignment="1">
      <alignment horizontal="right" vertical="center"/>
    </xf>
    <xf numFmtId="0" fontId="22" fillId="0" borderId="0" xfId="0" applyFont="1" applyFill="1">
      <alignment vertical="center"/>
    </xf>
    <xf numFmtId="0" fontId="23" fillId="2" borderId="13" xfId="0" applyFont="1" applyFill="1" applyBorder="1" applyAlignment="1" applyProtection="1">
      <alignment horizontal="center" vertical="center"/>
    </xf>
    <xf numFmtId="38" fontId="23" fillId="2" borderId="1" xfId="2" applyFont="1" applyFill="1" applyBorder="1" applyAlignment="1" applyProtection="1">
      <alignment horizontal="center" vertical="center" wrapText="1"/>
    </xf>
    <xf numFmtId="38" fontId="23" fillId="2" borderId="2" xfId="2" applyFont="1" applyFill="1" applyBorder="1" applyAlignment="1" applyProtection="1">
      <alignment horizontal="center" vertical="center"/>
    </xf>
    <xf numFmtId="0" fontId="21" fillId="0" borderId="0" xfId="0" applyFont="1" applyFill="1" applyBorder="1">
      <alignment vertical="center"/>
    </xf>
    <xf numFmtId="0" fontId="21" fillId="0" borderId="0" xfId="0" applyFont="1" applyFill="1">
      <alignment vertical="center"/>
    </xf>
    <xf numFmtId="0" fontId="21" fillId="0" borderId="10" xfId="0" applyFont="1" applyFill="1" applyBorder="1" applyAlignment="1">
      <alignment horizontal="center" vertical="center" shrinkToFit="1"/>
    </xf>
    <xf numFmtId="0" fontId="21" fillId="0" borderId="6" xfId="0" applyFont="1" applyFill="1" applyBorder="1" applyAlignment="1">
      <alignment vertical="center" shrinkToFit="1"/>
    </xf>
    <xf numFmtId="0" fontId="24" fillId="0" borderId="0" xfId="0" applyFont="1" applyFill="1">
      <alignment vertical="center"/>
    </xf>
    <xf numFmtId="38" fontId="21" fillId="0" borderId="10" xfId="2" applyFont="1" applyFill="1" applyBorder="1" applyAlignment="1">
      <alignment horizontal="right" vertical="center" shrinkToFit="1"/>
    </xf>
    <xf numFmtId="38" fontId="21" fillId="0" borderId="10" xfId="2" applyNumberFormat="1" applyFont="1" applyFill="1" applyBorder="1" applyAlignment="1">
      <alignment horizontal="right" vertical="center" shrinkToFit="1"/>
    </xf>
    <xf numFmtId="38" fontId="21" fillId="0" borderId="11" xfId="2" applyFont="1" applyFill="1" applyBorder="1" applyAlignment="1">
      <alignment horizontal="right" vertical="center" shrinkToFit="1"/>
    </xf>
    <xf numFmtId="38" fontId="21" fillId="0" borderId="11" xfId="2" applyNumberFormat="1" applyFont="1" applyFill="1" applyBorder="1" applyAlignment="1">
      <alignment horizontal="right" vertical="center" shrinkToFit="1"/>
    </xf>
    <xf numFmtId="0" fontId="21" fillId="0" borderId="11" xfId="0" applyFont="1" applyFill="1" applyBorder="1" applyAlignment="1">
      <alignment horizontal="right" vertical="center" shrinkToFit="1"/>
    </xf>
    <xf numFmtId="38" fontId="21" fillId="0" borderId="12" xfId="2" applyNumberFormat="1" applyFont="1" applyFill="1" applyBorder="1" applyAlignment="1">
      <alignment horizontal="right" vertical="center" shrinkToFit="1"/>
    </xf>
    <xf numFmtId="38" fontId="21" fillId="0" borderId="6" xfId="2" applyNumberFormat="1" applyFont="1" applyFill="1" applyBorder="1" applyAlignment="1">
      <alignment horizontal="right" vertical="center" shrinkToFit="1"/>
    </xf>
    <xf numFmtId="38" fontId="21" fillId="0" borderId="12" xfId="2" applyFont="1" applyFill="1" applyBorder="1" applyAlignment="1">
      <alignment horizontal="right" vertical="center" shrinkToFit="1"/>
    </xf>
    <xf numFmtId="38" fontId="21" fillId="0" borderId="0" xfId="2" applyFont="1" applyFill="1" applyBorder="1" applyAlignment="1">
      <alignment horizontal="right" vertical="center"/>
    </xf>
    <xf numFmtId="0" fontId="21" fillId="0" borderId="0" xfId="0" applyFont="1" applyFill="1" applyBorder="1" applyAlignment="1">
      <alignment horizontal="center" vertical="center" textRotation="255" wrapText="1"/>
    </xf>
    <xf numFmtId="0" fontId="21" fillId="0" borderId="0" xfId="0" applyFont="1" applyFill="1" applyBorder="1" applyAlignment="1">
      <alignment horizontal="center" vertical="distributed" textRotation="255" justifyLastLine="1"/>
    </xf>
    <xf numFmtId="0" fontId="21" fillId="0" borderId="0" xfId="0" applyFont="1" applyFill="1" applyBorder="1" applyAlignment="1">
      <alignment vertical="center"/>
    </xf>
    <xf numFmtId="0" fontId="21" fillId="0" borderId="6" xfId="0" applyFont="1" applyFill="1" applyBorder="1" applyAlignment="1">
      <alignment horizontal="center" vertical="center" shrinkToFit="1"/>
    </xf>
    <xf numFmtId="0" fontId="21" fillId="0" borderId="0" xfId="0" applyFont="1" applyFill="1" applyBorder="1" applyAlignment="1">
      <alignment horizontal="left" vertical="center" shrinkToFit="1"/>
    </xf>
    <xf numFmtId="0" fontId="21" fillId="0" borderId="0" xfId="0" applyFont="1" applyFill="1" applyBorder="1" applyAlignment="1">
      <alignment horizontal="center" vertical="center"/>
    </xf>
    <xf numFmtId="0" fontId="21" fillId="0" borderId="9" xfId="0" applyFont="1" applyFill="1" applyBorder="1" applyAlignment="1">
      <alignment horizontal="center" vertical="center"/>
    </xf>
    <xf numFmtId="0" fontId="23" fillId="2" borderId="5"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1" fillId="0" borderId="0" xfId="0" applyFont="1" applyFill="1" applyBorder="1" applyAlignment="1"/>
    <xf numFmtId="178" fontId="10" fillId="0" borderId="8" xfId="0" applyNumberFormat="1" applyFont="1" applyBorder="1" applyAlignment="1">
      <alignment horizontal="right" vertical="center" shrinkToFit="1"/>
    </xf>
    <xf numFmtId="178" fontId="10" fillId="0" borderId="0" xfId="0" applyNumberFormat="1" applyFont="1" applyBorder="1" applyAlignment="1">
      <alignment horizontal="right" vertical="center" shrinkToFit="1"/>
    </xf>
    <xf numFmtId="178" fontId="10" fillId="0" borderId="0" xfId="0" applyNumberFormat="1" applyFont="1" applyBorder="1" applyAlignment="1">
      <alignment vertical="center" shrinkToFit="1"/>
    </xf>
    <xf numFmtId="178" fontId="10" fillId="0" borderId="9" xfId="0" applyNumberFormat="1" applyFont="1" applyBorder="1" applyAlignment="1">
      <alignment vertical="center" shrinkToFit="1"/>
    </xf>
    <xf numFmtId="0" fontId="10" fillId="0" borderId="10" xfId="0" applyFont="1" applyBorder="1" applyAlignment="1">
      <alignment vertical="center" shrinkToFit="1"/>
    </xf>
    <xf numFmtId="0" fontId="10" fillId="0" borderId="11" xfId="0" applyFont="1" applyBorder="1" applyAlignment="1">
      <alignment vertical="center" shrinkToFit="1"/>
    </xf>
    <xf numFmtId="0" fontId="10" fillId="0" borderId="12" xfId="0" applyFont="1" applyBorder="1" applyAlignment="1">
      <alignment vertical="center" shrinkToFit="1"/>
    </xf>
    <xf numFmtId="178" fontId="10" fillId="0" borderId="9" xfId="0" applyNumberFormat="1" applyFont="1" applyBorder="1" applyAlignment="1">
      <alignment horizontal="right" vertical="center" shrinkToFit="1"/>
    </xf>
    <xf numFmtId="0" fontId="10" fillId="0" borderId="9" xfId="0" applyFont="1" applyBorder="1" applyAlignment="1">
      <alignment vertical="center"/>
    </xf>
    <xf numFmtId="0" fontId="21" fillId="0" borderId="0" xfId="2" applyNumberFormat="1" applyFont="1" applyFill="1" applyBorder="1" applyAlignment="1">
      <alignment vertical="center" shrinkToFit="1"/>
    </xf>
    <xf numFmtId="178" fontId="23" fillId="0" borderId="16" xfId="2" applyNumberFormat="1" applyFont="1" applyFill="1" applyBorder="1" applyAlignment="1">
      <alignment horizontal="right" vertical="center" shrinkToFit="1"/>
    </xf>
    <xf numFmtId="178" fontId="21" fillId="0" borderId="10" xfId="2" applyNumberFormat="1" applyFont="1" applyFill="1" applyBorder="1" applyAlignment="1">
      <alignment horizontal="right" vertical="center"/>
    </xf>
    <xf numFmtId="178" fontId="23" fillId="0" borderId="17" xfId="2" applyNumberFormat="1" applyFont="1" applyFill="1" applyBorder="1" applyAlignment="1">
      <alignment horizontal="right" vertical="center" shrinkToFit="1"/>
    </xf>
    <xf numFmtId="178" fontId="21" fillId="0" borderId="11" xfId="2" applyNumberFormat="1" applyFont="1" applyFill="1" applyBorder="1" applyAlignment="1">
      <alignment horizontal="right" vertical="center"/>
    </xf>
    <xf numFmtId="178" fontId="23" fillId="0" borderId="18" xfId="2" applyNumberFormat="1" applyFont="1" applyFill="1" applyBorder="1" applyAlignment="1">
      <alignment horizontal="right" vertical="center" shrinkToFit="1"/>
    </xf>
    <xf numFmtId="178" fontId="21" fillId="0" borderId="19" xfId="2" applyNumberFormat="1" applyFont="1" applyFill="1" applyBorder="1" applyAlignment="1">
      <alignment horizontal="right" vertical="center"/>
    </xf>
    <xf numFmtId="178" fontId="21" fillId="0" borderId="20" xfId="2" applyNumberFormat="1" applyFont="1" applyFill="1" applyBorder="1" applyAlignment="1">
      <alignment horizontal="right" vertical="center"/>
    </xf>
    <xf numFmtId="178" fontId="21" fillId="0" borderId="10" xfId="2" applyNumberFormat="1" applyFont="1" applyFill="1" applyBorder="1" applyAlignment="1">
      <alignment horizontal="right" vertical="center" shrinkToFit="1"/>
    </xf>
    <xf numFmtId="178" fontId="21" fillId="0" borderId="11" xfId="2" applyNumberFormat="1" applyFont="1" applyFill="1" applyBorder="1" applyAlignment="1">
      <alignment horizontal="right" vertical="center" shrinkToFit="1"/>
    </xf>
    <xf numFmtId="178" fontId="21" fillId="0" borderId="12" xfId="2" applyNumberFormat="1" applyFont="1" applyFill="1" applyBorder="1" applyAlignment="1">
      <alignment horizontal="right" vertical="center" shrinkToFit="1"/>
    </xf>
    <xf numFmtId="178" fontId="21" fillId="0" borderId="6" xfId="2" applyNumberFormat="1" applyFont="1" applyFill="1" applyBorder="1" applyAlignment="1">
      <alignment horizontal="right" vertical="center" shrinkToFit="1"/>
    </xf>
    <xf numFmtId="38" fontId="23" fillId="0" borderId="8" xfId="2" applyFont="1" applyFill="1" applyBorder="1" applyAlignment="1">
      <alignment horizontal="left" vertical="center" shrinkToFit="1"/>
    </xf>
    <xf numFmtId="38" fontId="23" fillId="0" borderId="9" xfId="2" applyFont="1" applyFill="1" applyBorder="1" applyAlignment="1">
      <alignment horizontal="left" vertical="center" shrinkToFit="1"/>
    </xf>
    <xf numFmtId="38" fontId="23" fillId="0" borderId="0" xfId="2" applyFont="1" applyFill="1" applyBorder="1" applyAlignment="1">
      <alignment horizontal="left" vertical="center" shrinkToFit="1"/>
    </xf>
    <xf numFmtId="0" fontId="25" fillId="0" borderId="0" xfId="0" applyFont="1" applyBorder="1" applyAlignment="1">
      <alignment vertical="center"/>
    </xf>
    <xf numFmtId="0" fontId="21" fillId="0" borderId="0" xfId="0" applyFont="1" applyBorder="1">
      <alignment vertical="center"/>
    </xf>
    <xf numFmtId="0" fontId="21" fillId="0" borderId="0" xfId="0" applyFont="1" applyBorder="1" applyAlignment="1">
      <alignment horizontal="center" vertical="center"/>
    </xf>
    <xf numFmtId="0" fontId="12" fillId="0" borderId="0" xfId="4"/>
    <xf numFmtId="0" fontId="12" fillId="0" borderId="0" xfId="4" applyAlignment="1">
      <alignment vertical="center"/>
    </xf>
    <xf numFmtId="0" fontId="12" fillId="0" borderId="0" xfId="4" applyFill="1" applyBorder="1" applyAlignment="1">
      <alignment vertical="center"/>
    </xf>
    <xf numFmtId="38" fontId="26" fillId="2" borderId="4" xfId="3" applyFont="1" applyFill="1" applyBorder="1" applyAlignment="1" applyProtection="1">
      <alignment vertical="center"/>
    </xf>
    <xf numFmtId="38" fontId="26" fillId="2" borderId="3" xfId="3" applyFont="1" applyFill="1" applyBorder="1" applyAlignment="1" applyProtection="1">
      <alignment horizontal="right" vertical="center"/>
    </xf>
    <xf numFmtId="38" fontId="26" fillId="0" borderId="0" xfId="4" applyNumberFormat="1" applyFont="1" applyFill="1" applyBorder="1" applyAlignment="1">
      <alignment vertical="center"/>
    </xf>
    <xf numFmtId="38" fontId="26" fillId="0" borderId="1" xfId="3" applyFont="1" applyFill="1" applyBorder="1" applyAlignment="1">
      <alignment horizontal="right" vertical="center"/>
    </xf>
    <xf numFmtId="38" fontId="26" fillId="0" borderId="0" xfId="3" applyFont="1" applyFill="1" applyBorder="1" applyAlignment="1">
      <alignment horizontal="right" vertical="center"/>
    </xf>
    <xf numFmtId="38" fontId="26" fillId="2" borderId="1" xfId="3" applyFont="1" applyFill="1" applyBorder="1" applyAlignment="1" applyProtection="1">
      <alignment vertical="center"/>
    </xf>
    <xf numFmtId="38" fontId="26" fillId="2" borderId="2" xfId="3" applyFont="1" applyFill="1" applyBorder="1" applyAlignment="1" applyProtection="1">
      <alignment horizontal="right" vertical="center"/>
    </xf>
    <xf numFmtId="38" fontId="26" fillId="2" borderId="1" xfId="3" applyFont="1" applyFill="1" applyBorder="1" applyAlignment="1" applyProtection="1">
      <alignment horizontal="right" vertical="center"/>
    </xf>
    <xf numFmtId="38" fontId="26" fillId="0" borderId="2" xfId="3" applyFont="1" applyBorder="1" applyAlignment="1">
      <alignment horizontal="right" vertical="center"/>
    </xf>
    <xf numFmtId="38" fontId="26" fillId="2" borderId="2" xfId="3" applyFont="1" applyFill="1" applyBorder="1" applyAlignment="1" applyProtection="1">
      <alignment horizontal="center" vertical="center"/>
    </xf>
    <xf numFmtId="0" fontId="26" fillId="0" borderId="5" xfId="4" applyFont="1" applyBorder="1" applyAlignment="1"/>
    <xf numFmtId="176" fontId="26" fillId="0" borderId="5" xfId="4" applyNumberFormat="1" applyFont="1" applyBorder="1" applyAlignment="1">
      <alignment horizontal="center" vertical="center"/>
    </xf>
    <xf numFmtId="38" fontId="26" fillId="2" borderId="1" xfId="3" applyFont="1" applyFill="1" applyBorder="1" applyAlignment="1" applyProtection="1">
      <alignment horizontal="center" vertical="center" wrapText="1"/>
    </xf>
    <xf numFmtId="0" fontId="26" fillId="2" borderId="2" xfId="4" applyFont="1" applyFill="1" applyBorder="1" applyAlignment="1" applyProtection="1">
      <alignment horizontal="center" vertical="center"/>
    </xf>
    <xf numFmtId="0" fontId="26" fillId="2" borderId="5" xfId="4" applyFont="1" applyFill="1" applyBorder="1" applyAlignment="1" applyProtection="1">
      <alignment horizontal="center" vertical="center"/>
    </xf>
    <xf numFmtId="38" fontId="26" fillId="0" borderId="0" xfId="3" applyFont="1" applyFill="1" applyBorder="1" applyAlignment="1">
      <alignment horizontal="center" vertical="center" wrapText="1"/>
    </xf>
    <xf numFmtId="0" fontId="26" fillId="0" borderId="0" xfId="4" applyFont="1" applyFill="1" applyBorder="1" applyAlignment="1">
      <alignment horizontal="center" vertical="center"/>
    </xf>
    <xf numFmtId="177" fontId="26" fillId="2" borderId="1" xfId="3" applyNumberFormat="1" applyFont="1" applyFill="1" applyBorder="1" applyAlignment="1" applyProtection="1">
      <alignment horizontal="right" vertical="center"/>
    </xf>
    <xf numFmtId="177" fontId="26" fillId="0" borderId="0" xfId="3" applyNumberFormat="1" applyFont="1" applyFill="1" applyBorder="1" applyAlignment="1">
      <alignment horizontal="right" vertical="center"/>
    </xf>
    <xf numFmtId="177" fontId="26" fillId="2" borderId="1" xfId="4" applyNumberFormat="1" applyFont="1" applyFill="1" applyBorder="1" applyAlignment="1" applyProtection="1">
      <alignment horizontal="right" vertical="center"/>
    </xf>
    <xf numFmtId="0" fontId="27" fillId="2" borderId="5" xfId="4" applyFont="1" applyFill="1" applyBorder="1" applyAlignment="1" applyProtection="1">
      <alignment horizontal="center" vertical="center"/>
    </xf>
    <xf numFmtId="177" fontId="26" fillId="0" borderId="0" xfId="4" applyNumberFormat="1" applyFont="1" applyFill="1" applyBorder="1" applyAlignment="1">
      <alignment horizontal="right" vertical="center"/>
    </xf>
    <xf numFmtId="0" fontId="26" fillId="0" borderId="1" xfId="4" applyFont="1" applyBorder="1" applyAlignment="1">
      <alignment vertical="center"/>
    </xf>
    <xf numFmtId="0" fontId="26" fillId="2" borderId="13" xfId="4" applyFont="1" applyFill="1" applyBorder="1" applyAlignment="1" applyProtection="1">
      <alignment horizontal="center" vertical="center"/>
    </xf>
    <xf numFmtId="0" fontId="28" fillId="2" borderId="5" xfId="4" applyFont="1" applyFill="1" applyBorder="1" applyAlignment="1" applyProtection="1">
      <alignment horizontal="center" vertical="center"/>
    </xf>
    <xf numFmtId="0" fontId="28" fillId="0" borderId="0" xfId="4" applyFont="1" applyFill="1" applyBorder="1" applyAlignment="1">
      <alignment horizontal="center" vertical="center"/>
    </xf>
    <xf numFmtId="0" fontId="28" fillId="2" borderId="24" xfId="4" applyFont="1" applyFill="1" applyBorder="1" applyAlignment="1" applyProtection="1">
      <alignment horizontal="center" vertical="center"/>
    </xf>
    <xf numFmtId="0" fontId="28" fillId="0" borderId="11" xfId="4" applyFont="1" applyFill="1" applyBorder="1" applyAlignment="1">
      <alignment horizontal="center" vertical="center"/>
    </xf>
    <xf numFmtId="0" fontId="26" fillId="0" borderId="0" xfId="4" applyFont="1" applyFill="1" applyBorder="1" applyAlignment="1">
      <alignment horizontal="right" vertical="center"/>
    </xf>
    <xf numFmtId="0" fontId="26" fillId="0" borderId="25" xfId="4" applyFont="1" applyFill="1" applyBorder="1" applyAlignment="1">
      <alignment horizontal="center" vertical="center"/>
    </xf>
    <xf numFmtId="38" fontId="26" fillId="0" borderId="0" xfId="3" applyFont="1" applyFill="1" applyBorder="1" applyAlignment="1" applyProtection="1">
      <alignment vertical="center"/>
    </xf>
    <xf numFmtId="38" fontId="26" fillId="0" borderId="0" xfId="3" applyFont="1" applyFill="1" applyBorder="1" applyAlignment="1" applyProtection="1">
      <alignment horizontal="right" vertical="center"/>
    </xf>
    <xf numFmtId="0" fontId="26" fillId="0" borderId="0" xfId="4" applyFont="1" applyFill="1" applyBorder="1" applyAlignment="1" applyProtection="1">
      <alignment horizontal="center" vertical="center"/>
    </xf>
    <xf numFmtId="176" fontId="26" fillId="0" borderId="5" xfId="4" applyNumberFormat="1" applyFont="1" applyFill="1" applyBorder="1" applyAlignment="1">
      <alignment horizontal="center" vertical="center" shrinkToFit="1"/>
    </xf>
    <xf numFmtId="38" fontId="26" fillId="0" borderId="2" xfId="3" applyFont="1" applyFill="1" applyBorder="1" applyAlignment="1">
      <alignment horizontal="right" vertical="center"/>
    </xf>
    <xf numFmtId="0" fontId="26" fillId="0" borderId="0" xfId="4" applyFont="1" applyBorder="1" applyAlignment="1"/>
    <xf numFmtId="0" fontId="29" fillId="0" borderId="0" xfId="4" applyFont="1" applyBorder="1" applyAlignment="1"/>
    <xf numFmtId="0" fontId="29" fillId="0" borderId="9" xfId="4" applyFont="1" applyBorder="1" applyAlignment="1"/>
    <xf numFmtId="0" fontId="30" fillId="0" borderId="9" xfId="4" applyFont="1" applyBorder="1" applyAlignment="1"/>
    <xf numFmtId="177" fontId="20" fillId="0" borderId="26" xfId="1" applyNumberFormat="1" applyFont="1" applyBorder="1" applyAlignment="1">
      <alignment horizontal="center" vertical="center"/>
    </xf>
    <xf numFmtId="0" fontId="12" fillId="0" borderId="15" xfId="4" applyFont="1" applyFill="1" applyBorder="1" applyAlignment="1">
      <alignment vertical="center"/>
    </xf>
    <xf numFmtId="38" fontId="21" fillId="0" borderId="25" xfId="2" applyFont="1" applyFill="1" applyBorder="1" applyAlignment="1">
      <alignment horizontal="right" vertical="center" shrinkToFit="1"/>
    </xf>
    <xf numFmtId="0" fontId="21" fillId="0" borderId="6" xfId="0" applyFont="1" applyBorder="1" applyAlignment="1">
      <alignment horizontal="center" vertical="center"/>
    </xf>
    <xf numFmtId="178" fontId="10" fillId="0" borderId="0" xfId="0" applyNumberFormat="1" applyFont="1" applyBorder="1">
      <alignment vertical="center"/>
    </xf>
    <xf numFmtId="178" fontId="10" fillId="0" borderId="0" xfId="0" applyNumberFormat="1" applyFont="1" applyBorder="1" applyAlignment="1">
      <alignment horizontal="right" vertical="center"/>
    </xf>
    <xf numFmtId="0" fontId="5" fillId="0" borderId="9" xfId="0" applyFont="1" applyBorder="1" applyAlignment="1">
      <alignment vertical="center" shrinkToFit="1"/>
    </xf>
    <xf numFmtId="178" fontId="21" fillId="0" borderId="0" xfId="0" applyNumberFormat="1" applyFont="1" applyBorder="1" applyAlignment="1">
      <alignment vertical="center"/>
    </xf>
    <xf numFmtId="178" fontId="23" fillId="0" borderId="0" xfId="0" applyNumberFormat="1" applyFont="1" applyBorder="1" applyAlignment="1">
      <alignment horizontal="center" vertical="center"/>
    </xf>
    <xf numFmtId="0" fontId="5" fillId="0" borderId="9" xfId="0" applyFont="1" applyBorder="1" applyAlignment="1">
      <alignment vertical="center"/>
    </xf>
    <xf numFmtId="0" fontId="21" fillId="0" borderId="0" xfId="0" applyFont="1" applyBorder="1" applyAlignment="1">
      <alignment vertical="center"/>
    </xf>
    <xf numFmtId="0" fontId="23" fillId="0" borderId="14" xfId="0" applyFont="1" applyFill="1" applyBorder="1" applyAlignment="1">
      <alignment horizontal="left" vertical="center" shrinkToFit="1"/>
    </xf>
    <xf numFmtId="0" fontId="23" fillId="0" borderId="8" xfId="0" applyFont="1" applyFill="1" applyBorder="1" applyAlignment="1">
      <alignment horizontal="left" vertical="center" shrinkToFit="1"/>
    </xf>
    <xf numFmtId="0" fontId="23" fillId="0" borderId="21"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9" xfId="0" applyFont="1" applyFill="1" applyBorder="1" applyAlignment="1">
      <alignment horizontal="left" vertical="center" shrinkToFit="1"/>
    </xf>
    <xf numFmtId="0" fontId="23" fillId="0" borderId="15" xfId="0" applyFont="1" applyFill="1" applyBorder="1" applyAlignment="1">
      <alignment horizontal="left" vertical="center" shrinkToFit="1"/>
    </xf>
    <xf numFmtId="0" fontId="31" fillId="0" borderId="0" xfId="0" applyFont="1" applyAlignment="1">
      <alignment vertical="center"/>
    </xf>
    <xf numFmtId="0" fontId="32" fillId="0" borderId="0" xfId="0" applyFont="1" applyBorder="1" applyAlignment="1">
      <alignment horizontal="center" vertical="center"/>
    </xf>
    <xf numFmtId="0" fontId="33" fillId="3" borderId="6" xfId="0" applyFont="1" applyFill="1" applyBorder="1" applyAlignment="1">
      <alignment horizontal="center" vertical="center"/>
    </xf>
    <xf numFmtId="0" fontId="33" fillId="3" borderId="6"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1" fillId="0" borderId="6" xfId="0" applyFont="1" applyFill="1" applyBorder="1" applyAlignment="1">
      <alignment vertical="center"/>
    </xf>
    <xf numFmtId="0" fontId="31" fillId="0" borderId="6" xfId="0" applyFont="1" applyBorder="1" applyAlignment="1">
      <alignment vertical="center"/>
    </xf>
    <xf numFmtId="0" fontId="31" fillId="0" borderId="0" xfId="0" applyFont="1" applyBorder="1" applyAlignment="1">
      <alignment vertical="center"/>
    </xf>
    <xf numFmtId="0" fontId="33" fillId="0" borderId="27" xfId="0" applyFont="1" applyBorder="1" applyAlignment="1">
      <alignment horizontal="center" vertical="center"/>
    </xf>
    <xf numFmtId="0" fontId="33" fillId="3" borderId="6" xfId="0" applyFont="1" applyFill="1" applyBorder="1" applyAlignment="1">
      <alignment vertical="center"/>
    </xf>
    <xf numFmtId="0" fontId="35" fillId="0" borderId="0" xfId="0" applyFont="1" applyBorder="1" applyAlignment="1">
      <alignment horizontal="center" vertical="center"/>
    </xf>
    <xf numFmtId="0" fontId="36" fillId="0" borderId="6" xfId="0" applyFont="1" applyBorder="1" applyAlignment="1">
      <alignment horizontal="center" vertical="center"/>
    </xf>
    <xf numFmtId="0" fontId="36" fillId="0" borderId="25" xfId="0" applyFont="1" applyBorder="1" applyAlignment="1">
      <alignment horizontal="center" vertical="center"/>
    </xf>
    <xf numFmtId="0" fontId="36" fillId="0" borderId="25" xfId="0" applyFont="1" applyBorder="1" applyAlignment="1">
      <alignment horizontal="left" vertical="center"/>
    </xf>
    <xf numFmtId="0" fontId="37" fillId="0" borderId="0" xfId="0" applyFont="1" applyAlignment="1">
      <alignment horizontal="center" vertical="center" wrapText="1"/>
    </xf>
    <xf numFmtId="0" fontId="38" fillId="0" borderId="0" xfId="0" applyFont="1" applyAlignment="1">
      <alignment horizontal="center" vertical="center" wrapText="1"/>
    </xf>
    <xf numFmtId="0" fontId="31" fillId="0" borderId="27" xfId="0" applyFont="1" applyBorder="1" applyAlignment="1">
      <alignment horizontal="left" vertical="center"/>
    </xf>
    <xf numFmtId="0" fontId="31" fillId="0" borderId="6" xfId="0" applyFont="1" applyBorder="1" applyAlignment="1">
      <alignment horizontal="center" vertical="center"/>
    </xf>
    <xf numFmtId="0" fontId="32" fillId="0" borderId="28" xfId="0" applyFont="1" applyBorder="1" applyAlignment="1">
      <alignment horizontal="center" vertical="center"/>
    </xf>
    <xf numFmtId="0" fontId="35" fillId="0" borderId="0" xfId="0" applyFont="1" applyBorder="1" applyAlignment="1">
      <alignment horizontal="centerContinuous" vertical="center"/>
    </xf>
    <xf numFmtId="0" fontId="25" fillId="0" borderId="0" xfId="0" applyFont="1" applyBorder="1" applyAlignment="1">
      <alignment horizontal="centerContinuous" vertical="center"/>
    </xf>
    <xf numFmtId="0" fontId="31" fillId="0" borderId="6" xfId="0" applyFont="1" applyBorder="1" applyAlignment="1">
      <alignment horizontal="left" vertical="center"/>
    </xf>
    <xf numFmtId="0" fontId="39" fillId="0" borderId="0" xfId="0" applyFont="1" applyBorder="1" applyAlignment="1">
      <alignment vertical="center"/>
    </xf>
    <xf numFmtId="0" fontId="36" fillId="4" borderId="6" xfId="0" applyFont="1" applyFill="1" applyBorder="1" applyAlignment="1">
      <alignment horizontal="center" vertical="center"/>
    </xf>
    <xf numFmtId="38" fontId="21" fillId="0" borderId="11" xfId="0" applyNumberFormat="1" applyFont="1" applyFill="1" applyBorder="1" applyAlignment="1">
      <alignment horizontal="right" vertical="center" shrinkToFit="1"/>
    </xf>
    <xf numFmtId="0" fontId="42" fillId="0" borderId="0" xfId="0" applyFont="1" applyAlignment="1">
      <alignment horizontal="center" vertical="center" wrapText="1"/>
    </xf>
    <xf numFmtId="0" fontId="43" fillId="0" borderId="0" xfId="0" applyFont="1" applyAlignment="1">
      <alignment horizontal="center" vertical="center" wrapText="1"/>
    </xf>
    <xf numFmtId="0" fontId="42" fillId="0" borderId="0" xfId="0" applyFont="1" applyBorder="1" applyAlignment="1">
      <alignment horizontal="center" vertical="center"/>
    </xf>
    <xf numFmtId="0" fontId="23" fillId="0" borderId="9" xfId="0" applyFont="1" applyFill="1" applyBorder="1" applyAlignment="1">
      <alignment horizontal="left" vertical="center" shrinkToFit="1"/>
    </xf>
    <xf numFmtId="0" fontId="23" fillId="0" borderId="8" xfId="0" applyFont="1" applyFill="1" applyBorder="1" applyAlignment="1">
      <alignment horizontal="left" vertical="center" shrinkToFit="1"/>
    </xf>
    <xf numFmtId="178" fontId="40" fillId="0" borderId="6" xfId="0" applyNumberFormat="1" applyFont="1" applyBorder="1" applyAlignment="1">
      <alignment horizontal="center" vertical="center"/>
    </xf>
    <xf numFmtId="178" fontId="21" fillId="0" borderId="48" xfId="0" applyNumberFormat="1" applyFont="1" applyBorder="1" applyAlignment="1">
      <alignment horizontal="right" vertical="center"/>
    </xf>
    <xf numFmtId="38" fontId="23" fillId="0" borderId="8" xfId="0" applyNumberFormat="1" applyFont="1" applyFill="1" applyBorder="1" applyAlignment="1">
      <alignment horizontal="right" vertical="center" shrinkToFit="1"/>
    </xf>
    <xf numFmtId="38" fontId="23" fillId="0" borderId="0" xfId="2" applyNumberFormat="1" applyFont="1" applyFill="1" applyBorder="1" applyAlignment="1">
      <alignment horizontal="right" vertical="center" shrinkToFit="1"/>
    </xf>
    <xf numFmtId="38" fontId="23" fillId="0" borderId="9" xfId="0" applyNumberFormat="1" applyFont="1" applyFill="1" applyBorder="1" applyAlignment="1">
      <alignment horizontal="right" vertical="center" shrinkToFit="1"/>
    </xf>
    <xf numFmtId="38" fontId="23" fillId="0" borderId="8" xfId="2" applyNumberFormat="1" applyFont="1" applyFill="1" applyBorder="1" applyAlignment="1">
      <alignment horizontal="right" vertical="center" shrinkToFit="1"/>
    </xf>
    <xf numFmtId="38" fontId="23" fillId="0" borderId="9" xfId="2" applyNumberFormat="1" applyFont="1" applyFill="1" applyBorder="1" applyAlignment="1">
      <alignment horizontal="right" vertical="center" shrinkToFit="1"/>
    </xf>
    <xf numFmtId="0" fontId="21" fillId="0" borderId="11" xfId="0" applyFont="1" applyBorder="1">
      <alignment vertical="center"/>
    </xf>
    <xf numFmtId="0" fontId="21" fillId="0" borderId="12" xfId="0" applyFont="1" applyBorder="1">
      <alignment vertical="center"/>
    </xf>
    <xf numFmtId="178" fontId="11" fillId="0" borderId="0" xfId="0" applyNumberFormat="1" applyFont="1" applyBorder="1" applyAlignment="1">
      <alignment horizontal="center" vertical="center" wrapTex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178" fontId="40" fillId="0" borderId="0" xfId="0" applyNumberFormat="1" applyFont="1" applyBorder="1" applyAlignment="1">
      <alignment horizontal="center" vertical="center"/>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4" xfId="0" applyFont="1" applyBorder="1" applyAlignment="1">
      <alignment horizontal="center" vertical="center"/>
    </xf>
    <xf numFmtId="0" fontId="10" fillId="0" borderId="30" xfId="0" applyFont="1" applyBorder="1" applyAlignment="1">
      <alignment horizontal="center" vertical="center"/>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5" fillId="0" borderId="27"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29" xfId="0" applyFont="1" applyBorder="1" applyAlignment="1">
      <alignment horizontal="left" vertical="center" shrinkToFit="1"/>
    </xf>
    <xf numFmtId="0" fontId="21" fillId="0" borderId="0" xfId="0" applyFont="1" applyBorder="1" applyAlignment="1">
      <alignment horizontal="left"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0" fontId="10" fillId="0" borderId="27" xfId="0" applyFont="1" applyBorder="1" applyAlignment="1">
      <alignment horizontal="left" vertical="center" wrapText="1"/>
    </xf>
    <xf numFmtId="0" fontId="21" fillId="0" borderId="25" xfId="0" applyFont="1" applyBorder="1" applyAlignment="1">
      <alignment horizontal="left" vertical="center"/>
    </xf>
    <xf numFmtId="0" fontId="21" fillId="0" borderId="29" xfId="0" applyFont="1" applyBorder="1" applyAlignment="1">
      <alignment horizontal="left" vertical="center"/>
    </xf>
    <xf numFmtId="0" fontId="10" fillId="0" borderId="10"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12" xfId="0" applyFont="1" applyBorder="1" applyAlignment="1">
      <alignment horizontal="center" vertical="center" textRotation="255"/>
    </xf>
    <xf numFmtId="178" fontId="21" fillId="0" borderId="27" xfId="0" applyNumberFormat="1" applyFont="1" applyBorder="1" applyAlignment="1">
      <alignment horizontal="center" vertical="center"/>
    </xf>
    <xf numFmtId="178" fontId="21" fillId="0" borderId="25" xfId="0" applyNumberFormat="1" applyFont="1" applyBorder="1" applyAlignment="1">
      <alignment horizontal="center" vertical="center"/>
    </xf>
    <xf numFmtId="178" fontId="21" fillId="0" borderId="29" xfId="0" applyNumberFormat="1"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shrinkToFit="1"/>
    </xf>
    <xf numFmtId="0" fontId="21" fillId="0" borderId="49" xfId="0" applyFont="1" applyBorder="1" applyAlignment="1">
      <alignment horizontal="center" vertical="center" wrapText="1"/>
    </xf>
    <xf numFmtId="0" fontId="21" fillId="0" borderId="50" xfId="0" applyFont="1" applyBorder="1" applyAlignment="1">
      <alignment horizontal="center" vertical="center"/>
    </xf>
    <xf numFmtId="0" fontId="23" fillId="0" borderId="0" xfId="0" applyFont="1" applyBorder="1" applyAlignment="1">
      <alignment horizontal="left" vertical="center" shrinkToFit="1"/>
    </xf>
    <xf numFmtId="0" fontId="21" fillId="0" borderId="27" xfId="0" applyFont="1" applyBorder="1" applyAlignment="1">
      <alignment horizontal="left" vertical="center"/>
    </xf>
    <xf numFmtId="178" fontId="21" fillId="0" borderId="10" xfId="0" applyNumberFormat="1" applyFont="1" applyBorder="1" applyAlignment="1">
      <alignment horizontal="right" vertical="center"/>
    </xf>
    <xf numFmtId="178" fontId="21" fillId="0" borderId="12" xfId="0" applyNumberFormat="1" applyFont="1" applyBorder="1" applyAlignment="1">
      <alignment horizontal="right" vertical="center"/>
    </xf>
    <xf numFmtId="0" fontId="9" fillId="0" borderId="14"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20" xfId="0" applyFont="1" applyBorder="1" applyAlignment="1">
      <alignment horizontal="center" vertical="center" wrapText="1"/>
    </xf>
    <xf numFmtId="0" fontId="9" fillId="0" borderId="14" xfId="0" applyFont="1" applyBorder="1" applyAlignment="1">
      <alignment horizontal="center" vertical="center" wrapText="1" shrinkToFit="1"/>
    </xf>
    <xf numFmtId="0" fontId="21" fillId="0" borderId="8" xfId="0" applyFont="1" applyBorder="1" applyAlignment="1">
      <alignment horizontal="center" vertical="center" wrapText="1" shrinkToFit="1"/>
    </xf>
    <xf numFmtId="0" fontId="21" fillId="0" borderId="30" xfId="0" applyFont="1" applyBorder="1" applyAlignment="1">
      <alignment horizontal="center" vertical="center" wrapText="1" shrinkToFit="1"/>
    </xf>
    <xf numFmtId="0" fontId="21" fillId="0" borderId="15" xfId="0" applyFont="1" applyBorder="1" applyAlignment="1">
      <alignment horizontal="center" vertical="center" wrapText="1" shrinkToFit="1"/>
    </xf>
    <xf numFmtId="0" fontId="21" fillId="0" borderId="9" xfId="0" applyFont="1" applyBorder="1" applyAlignment="1">
      <alignment horizontal="center" vertical="center" wrapText="1" shrinkToFit="1"/>
    </xf>
    <xf numFmtId="0" fontId="21" fillId="0" borderId="20" xfId="0" applyFont="1" applyBorder="1" applyAlignment="1">
      <alignment horizontal="center" vertical="center" wrapText="1" shrinkToFit="1"/>
    </xf>
    <xf numFmtId="0" fontId="40" fillId="0" borderId="14" xfId="0" applyFont="1" applyBorder="1" applyAlignment="1">
      <alignment horizontal="center" vertical="center"/>
    </xf>
    <xf numFmtId="0" fontId="40" fillId="0" borderId="8" xfId="0" applyFont="1" applyBorder="1" applyAlignment="1">
      <alignment horizontal="center" vertical="center"/>
    </xf>
    <xf numFmtId="0" fontId="40" fillId="0" borderId="30" xfId="0" applyFont="1" applyBorder="1" applyAlignment="1">
      <alignment horizontal="center" vertical="center"/>
    </xf>
    <xf numFmtId="0" fontId="40" fillId="0" borderId="15" xfId="0" applyFont="1" applyBorder="1" applyAlignment="1">
      <alignment horizontal="center" vertical="center"/>
    </xf>
    <xf numFmtId="0" fontId="40" fillId="0" borderId="9" xfId="0" applyFont="1" applyBorder="1" applyAlignment="1">
      <alignment horizontal="center" vertical="center"/>
    </xf>
    <xf numFmtId="0" fontId="40" fillId="0" borderId="20" xfId="0" applyFont="1" applyBorder="1" applyAlignment="1">
      <alignment horizontal="center" vertical="center"/>
    </xf>
    <xf numFmtId="0" fontId="21" fillId="0" borderId="14" xfId="0" applyFont="1" applyBorder="1" applyAlignment="1">
      <alignment horizontal="center" vertical="center"/>
    </xf>
    <xf numFmtId="0" fontId="21" fillId="0" borderId="30" xfId="0" applyFont="1" applyBorder="1" applyAlignment="1">
      <alignment horizontal="center" vertical="center"/>
    </xf>
    <xf numFmtId="0" fontId="21" fillId="0" borderId="21" xfId="0" applyFont="1" applyBorder="1" applyAlignment="1">
      <alignment horizontal="center" vertical="center"/>
    </xf>
    <xf numFmtId="0" fontId="21" fillId="0" borderId="19" xfId="0" applyFont="1" applyBorder="1" applyAlignment="1">
      <alignment horizontal="center" vertical="center"/>
    </xf>
    <xf numFmtId="0" fontId="40" fillId="0" borderId="27" xfId="0" applyFont="1" applyBorder="1" applyAlignment="1">
      <alignment horizontal="center" vertical="center"/>
    </xf>
    <xf numFmtId="0" fontId="40" fillId="0" borderId="25" xfId="0" applyFont="1" applyBorder="1" applyAlignment="1">
      <alignment horizontal="center" vertical="center"/>
    </xf>
    <xf numFmtId="0" fontId="40" fillId="0" borderId="29" xfId="0" applyFont="1" applyBorder="1" applyAlignment="1">
      <alignment horizontal="center" vertical="center"/>
    </xf>
    <xf numFmtId="178" fontId="21" fillId="0" borderId="11" xfId="0" applyNumberFormat="1" applyFont="1" applyBorder="1" applyAlignment="1">
      <alignment horizontal="center" vertical="center" shrinkToFit="1"/>
    </xf>
    <xf numFmtId="178" fontId="21" fillId="0" borderId="12" xfId="0" applyNumberFormat="1" applyFont="1" applyBorder="1" applyAlignment="1">
      <alignment horizontal="center" vertical="center" shrinkToFit="1"/>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21" fillId="0" borderId="15" xfId="0" applyFont="1" applyBorder="1" applyAlignment="1">
      <alignment horizontal="center" vertical="center"/>
    </xf>
    <xf numFmtId="0" fontId="21" fillId="0" borderId="34"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5" fillId="0" borderId="29" xfId="0" applyFont="1" applyBorder="1" applyAlignment="1">
      <alignment horizontal="left" vertical="center"/>
    </xf>
    <xf numFmtId="0" fontId="21" fillId="0" borderId="14"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4"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20" xfId="0" applyFont="1" applyFill="1" applyBorder="1" applyAlignment="1">
      <alignment horizontal="center" vertical="center"/>
    </xf>
    <xf numFmtId="0" fontId="23" fillId="0" borderId="0" xfId="0" applyFont="1" applyFill="1" applyBorder="1" applyAlignment="1">
      <alignment horizontal="left" vertical="center" shrinkToFit="1"/>
    </xf>
    <xf numFmtId="0" fontId="23" fillId="0" borderId="22" xfId="0" applyFont="1" applyFill="1" applyBorder="1" applyAlignment="1">
      <alignment horizontal="left" vertical="center" shrinkToFit="1"/>
    </xf>
    <xf numFmtId="0" fontId="23" fillId="0" borderId="21" xfId="0" applyFont="1" applyFill="1" applyBorder="1" applyAlignment="1">
      <alignment horizontal="left" vertical="center" shrinkToFit="1"/>
    </xf>
    <xf numFmtId="0" fontId="21" fillId="0" borderId="27"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9" xfId="0" applyFont="1" applyFill="1" applyBorder="1" applyAlignment="1">
      <alignment horizontal="center" vertical="center"/>
    </xf>
    <xf numFmtId="0" fontId="23" fillId="0" borderId="10" xfId="0" applyFont="1" applyFill="1" applyBorder="1" applyAlignment="1">
      <alignment horizontal="center" vertical="center" textRotation="255" wrapText="1"/>
    </xf>
    <xf numFmtId="0" fontId="23" fillId="0" borderId="11" xfId="0" applyFont="1" applyFill="1" applyBorder="1" applyAlignment="1">
      <alignment horizontal="center" vertical="center" textRotation="255" wrapText="1"/>
    </xf>
    <xf numFmtId="0" fontId="23" fillId="0" borderId="12" xfId="0" applyFont="1" applyFill="1" applyBorder="1" applyAlignment="1">
      <alignment horizontal="center" vertical="center" textRotation="255" wrapText="1"/>
    </xf>
    <xf numFmtId="0" fontId="23" fillId="0" borderId="9" xfId="0" applyFont="1" applyFill="1" applyBorder="1" applyAlignment="1">
      <alignment horizontal="left" vertical="center" shrinkToFit="1"/>
    </xf>
    <xf numFmtId="0" fontId="23" fillId="0" borderId="23" xfId="0" applyFont="1" applyFill="1" applyBorder="1" applyAlignment="1">
      <alignment horizontal="left" vertical="center" shrinkToFit="1"/>
    </xf>
    <xf numFmtId="0" fontId="21" fillId="0" borderId="6" xfId="0" applyFont="1" applyFill="1" applyBorder="1" applyAlignment="1">
      <alignment horizontal="center" vertical="center" shrinkToFit="1"/>
    </xf>
    <xf numFmtId="0" fontId="21" fillId="0" borderId="25" xfId="0" applyFont="1" applyFill="1" applyBorder="1">
      <alignment vertical="center"/>
    </xf>
    <xf numFmtId="0" fontId="41" fillId="2" borderId="35" xfId="0" applyFont="1" applyFill="1" applyBorder="1" applyAlignment="1" applyProtection="1">
      <alignment horizontal="center" vertical="center" wrapText="1"/>
    </xf>
    <xf numFmtId="0" fontId="41" fillId="2" borderId="36" xfId="0" applyFont="1" applyFill="1" applyBorder="1" applyAlignment="1" applyProtection="1">
      <alignment horizontal="center" vertical="center" wrapText="1"/>
    </xf>
    <xf numFmtId="0" fontId="41" fillId="2" borderId="37" xfId="0" applyFont="1" applyFill="1" applyBorder="1" applyAlignment="1" applyProtection="1">
      <alignment horizontal="center" vertical="center" wrapText="1"/>
    </xf>
    <xf numFmtId="0" fontId="23" fillId="0" borderId="21"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2" borderId="35" xfId="0" applyFont="1" applyFill="1" applyBorder="1" applyAlignment="1" applyProtection="1">
      <alignment horizontal="center" vertical="center"/>
    </xf>
    <xf numFmtId="0" fontId="23" fillId="2" borderId="36" xfId="0" applyFont="1" applyFill="1" applyBorder="1" applyAlignment="1" applyProtection="1">
      <alignment horizontal="center" vertical="center"/>
    </xf>
    <xf numFmtId="0" fontId="23" fillId="2" borderId="37" xfId="0" applyFont="1" applyFill="1" applyBorder="1" applyAlignment="1" applyProtection="1">
      <alignment horizontal="center" vertical="center"/>
    </xf>
    <xf numFmtId="0" fontId="21" fillId="0" borderId="25" xfId="0" applyFont="1" applyFill="1" applyBorder="1" applyAlignment="1">
      <alignment horizontal="left"/>
    </xf>
    <xf numFmtId="0" fontId="21" fillId="0" borderId="27" xfId="0" applyFont="1" applyFill="1" applyBorder="1" applyAlignment="1">
      <alignment horizontal="center" vertical="center" shrinkToFit="1"/>
    </xf>
    <xf numFmtId="0" fontId="21" fillId="0" borderId="25" xfId="0" applyFont="1" applyFill="1" applyBorder="1" applyAlignment="1">
      <alignment vertical="center" shrinkToFit="1"/>
    </xf>
    <xf numFmtId="0" fontId="21" fillId="0" borderId="29" xfId="0" applyFont="1" applyFill="1" applyBorder="1" applyAlignment="1">
      <alignment vertical="center" shrinkToFit="1"/>
    </xf>
    <xf numFmtId="0" fontId="21" fillId="0" borderId="29"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3" fillId="2" borderId="34"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39" xfId="0" applyFont="1" applyFill="1" applyBorder="1" applyAlignment="1">
      <alignment horizontal="center" vertical="center"/>
    </xf>
    <xf numFmtId="0" fontId="21" fillId="0" borderId="3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36" xfId="0" applyFont="1" applyFill="1" applyBorder="1" applyAlignment="1">
      <alignment horizontal="center" vertical="center"/>
    </xf>
    <xf numFmtId="0" fontId="21" fillId="0" borderId="40" xfId="0" applyFont="1" applyFill="1" applyBorder="1" applyAlignment="1">
      <alignment horizontal="center" vertical="center"/>
    </xf>
    <xf numFmtId="0" fontId="23" fillId="2" borderId="35" xfId="0" applyFont="1" applyFill="1" applyBorder="1" applyAlignment="1" applyProtection="1">
      <alignment horizontal="right" vertical="center"/>
    </xf>
    <xf numFmtId="0" fontId="23" fillId="2" borderId="36" xfId="0" applyFont="1" applyFill="1" applyBorder="1" applyAlignment="1" applyProtection="1">
      <alignment horizontal="right" vertical="center"/>
    </xf>
    <xf numFmtId="0" fontId="23" fillId="2" borderId="37" xfId="0" applyFont="1" applyFill="1" applyBorder="1" applyAlignment="1" applyProtection="1">
      <alignment horizontal="right" vertical="center"/>
    </xf>
    <xf numFmtId="0" fontId="23" fillId="2" borderId="5"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1" fillId="0" borderId="0" xfId="0" applyFont="1" applyFill="1" applyBorder="1" applyAlignment="1"/>
    <xf numFmtId="38" fontId="21" fillId="2" borderId="2" xfId="2" applyFont="1" applyFill="1" applyBorder="1" applyAlignment="1" applyProtection="1">
      <alignment horizontal="center" vertical="center"/>
    </xf>
    <xf numFmtId="38" fontId="21" fillId="0" borderId="13" xfId="2" applyFont="1" applyFill="1" applyBorder="1" applyAlignment="1">
      <alignment horizontal="center" vertical="center"/>
    </xf>
    <xf numFmtId="38" fontId="21" fillId="0" borderId="37" xfId="2" applyFont="1" applyFill="1" applyBorder="1" applyAlignment="1">
      <alignment horizontal="center" vertical="center"/>
    </xf>
    <xf numFmtId="0" fontId="23" fillId="2" borderId="40" xfId="0" applyFont="1" applyFill="1" applyBorder="1" applyAlignment="1" applyProtection="1">
      <alignment horizontal="center" vertical="center"/>
    </xf>
    <xf numFmtId="0" fontId="21" fillId="0" borderId="27" xfId="2" applyNumberFormat="1" applyFont="1" applyFill="1" applyBorder="1" applyAlignment="1">
      <alignment horizontal="center" vertical="center" shrinkToFit="1"/>
    </xf>
    <xf numFmtId="0" fontId="21" fillId="0" borderId="25" xfId="2" applyNumberFormat="1" applyFont="1" applyFill="1" applyBorder="1" applyAlignment="1">
      <alignment horizontal="center" vertical="center" shrinkToFit="1"/>
    </xf>
    <xf numFmtId="0" fontId="21" fillId="0" borderId="29" xfId="2" applyNumberFormat="1" applyFont="1" applyFill="1" applyBorder="1" applyAlignment="1">
      <alignment horizontal="center" vertical="center" shrinkToFit="1"/>
    </xf>
    <xf numFmtId="0" fontId="40" fillId="0" borderId="27" xfId="2" applyNumberFormat="1" applyFont="1" applyFill="1" applyBorder="1" applyAlignment="1">
      <alignment horizontal="left" vertical="center" shrinkToFit="1"/>
    </xf>
    <xf numFmtId="0" fontId="40" fillId="0" borderId="25" xfId="2" applyNumberFormat="1" applyFont="1" applyFill="1" applyBorder="1" applyAlignment="1">
      <alignment horizontal="left" vertical="center" shrinkToFit="1"/>
    </xf>
    <xf numFmtId="0" fontId="40" fillId="0" borderId="29" xfId="2" applyNumberFormat="1" applyFont="1" applyFill="1" applyBorder="1" applyAlignment="1">
      <alignment horizontal="left" vertical="center" shrinkToFit="1"/>
    </xf>
    <xf numFmtId="38" fontId="21" fillId="0" borderId="10" xfId="0" applyNumberFormat="1" applyFont="1" applyFill="1" applyBorder="1" applyAlignment="1">
      <alignment horizontal="right" vertical="center" shrinkToFit="1"/>
    </xf>
    <xf numFmtId="38" fontId="21" fillId="0" borderId="12" xfId="0" applyNumberFormat="1" applyFont="1" applyFill="1" applyBorder="1" applyAlignment="1">
      <alignment horizontal="right" vertical="center" shrinkToFit="1"/>
    </xf>
    <xf numFmtId="0" fontId="23" fillId="2" borderId="41" xfId="0" applyFont="1" applyFill="1" applyBorder="1" applyAlignment="1" applyProtection="1">
      <alignment horizontal="center" vertical="center"/>
    </xf>
    <xf numFmtId="0" fontId="23" fillId="2" borderId="42" xfId="0" applyFont="1" applyFill="1" applyBorder="1" applyAlignment="1" applyProtection="1">
      <alignment horizontal="center" vertical="center"/>
    </xf>
    <xf numFmtId="0" fontId="23" fillId="2" borderId="43" xfId="0" applyFont="1" applyFill="1" applyBorder="1" applyAlignment="1" applyProtection="1">
      <alignment horizontal="center" vertical="center"/>
    </xf>
    <xf numFmtId="0" fontId="21" fillId="0" borderId="6" xfId="0" applyFont="1" applyFill="1" applyBorder="1" applyAlignment="1">
      <alignment horizontal="center" vertical="center"/>
    </xf>
    <xf numFmtId="0" fontId="21" fillId="0" borderId="6" xfId="0" applyFont="1" applyFill="1" applyBorder="1">
      <alignment vertical="center"/>
    </xf>
    <xf numFmtId="0" fontId="21" fillId="0" borderId="27" xfId="0" applyFont="1" applyFill="1" applyBorder="1">
      <alignment vertical="center"/>
    </xf>
    <xf numFmtId="0" fontId="23" fillId="0" borderId="15" xfId="0" applyFont="1" applyFill="1" applyBorder="1" applyAlignment="1">
      <alignment horizontal="left" vertical="center" shrinkToFit="1"/>
    </xf>
    <xf numFmtId="0" fontId="21" fillId="0" borderId="0" xfId="0" applyFont="1" applyFill="1" applyBorder="1" applyAlignment="1">
      <alignment horizontal="center" vertical="center"/>
    </xf>
    <xf numFmtId="0" fontId="23" fillId="0" borderId="14" xfId="0" applyFont="1" applyFill="1" applyBorder="1" applyAlignment="1">
      <alignment horizontal="left" vertical="center" shrinkToFit="1"/>
    </xf>
    <xf numFmtId="0" fontId="23" fillId="0" borderId="8" xfId="0" applyFont="1" applyFill="1" applyBorder="1" applyAlignment="1">
      <alignment horizontal="left" vertical="center" shrinkToFit="1"/>
    </xf>
    <xf numFmtId="0" fontId="23" fillId="0" borderId="21" xfId="0" applyFont="1" applyFill="1" applyBorder="1" applyAlignment="1">
      <alignment horizontal="center" vertical="center" textRotation="255" wrapText="1"/>
    </xf>
    <xf numFmtId="0" fontId="23" fillId="0" borderId="44" xfId="0" applyFont="1" applyFill="1" applyBorder="1" applyAlignment="1">
      <alignment horizontal="left" vertical="center" shrinkToFit="1"/>
    </xf>
    <xf numFmtId="0" fontId="23" fillId="0" borderId="10" xfId="0" applyFont="1" applyFill="1" applyBorder="1" applyAlignment="1">
      <alignment horizontal="center" vertical="center" textRotation="255" wrapText="1" justifyLastLine="1"/>
    </xf>
    <xf numFmtId="0" fontId="23" fillId="0" borderId="11" xfId="0" applyFont="1" applyFill="1" applyBorder="1" applyAlignment="1">
      <alignment horizontal="center" vertical="center" textRotation="255" wrapText="1" justifyLastLine="1"/>
    </xf>
    <xf numFmtId="0" fontId="23" fillId="0" borderId="12" xfId="0" applyFont="1" applyFill="1" applyBorder="1" applyAlignment="1">
      <alignment horizontal="center" vertical="center" textRotation="255" wrapText="1" justifyLastLine="1"/>
    </xf>
    <xf numFmtId="0" fontId="23" fillId="0" borderId="10" xfId="0" applyFont="1" applyFill="1" applyBorder="1" applyAlignment="1">
      <alignment horizontal="center" vertical="center" textRotation="255" justifyLastLine="1"/>
    </xf>
    <xf numFmtId="0" fontId="23" fillId="0" borderId="11" xfId="0" applyFont="1" applyFill="1" applyBorder="1" applyAlignment="1">
      <alignment horizontal="center" vertical="center" textRotation="255" justifyLastLine="1"/>
    </xf>
    <xf numFmtId="0" fontId="23" fillId="0" borderId="12" xfId="0" applyFont="1" applyFill="1" applyBorder="1" applyAlignment="1">
      <alignment horizontal="center" vertical="center" textRotation="255" justifyLastLine="1"/>
    </xf>
    <xf numFmtId="0" fontId="26" fillId="2" borderId="7" xfId="4" applyFont="1" applyFill="1" applyBorder="1" applyAlignment="1" applyProtection="1">
      <alignment horizontal="center" vertical="center"/>
    </xf>
    <xf numFmtId="0" fontId="26" fillId="2" borderId="3" xfId="4" applyFont="1" applyFill="1" applyBorder="1" applyAlignment="1" applyProtection="1">
      <alignment horizontal="center" vertical="center"/>
    </xf>
    <xf numFmtId="0" fontId="26" fillId="2" borderId="5" xfId="4" applyFont="1" applyFill="1" applyBorder="1" applyAlignment="1" applyProtection="1">
      <alignment horizontal="center" vertical="center"/>
    </xf>
    <xf numFmtId="0" fontId="26" fillId="2" borderId="2" xfId="4" applyFont="1" applyFill="1" applyBorder="1" applyAlignment="1" applyProtection="1">
      <alignment horizontal="center" vertical="center"/>
    </xf>
    <xf numFmtId="0" fontId="27" fillId="2" borderId="5" xfId="4" applyFont="1" applyFill="1" applyBorder="1" applyAlignment="1" applyProtection="1">
      <alignment horizontal="center" vertical="center" wrapText="1"/>
    </xf>
    <xf numFmtId="0" fontId="27" fillId="2" borderId="2" xfId="4" applyFont="1" applyFill="1" applyBorder="1" applyAlignment="1" applyProtection="1">
      <alignment horizontal="center" vertical="center"/>
    </xf>
    <xf numFmtId="38" fontId="26" fillId="2" borderId="2" xfId="3" applyFont="1" applyFill="1" applyBorder="1" applyAlignment="1" applyProtection="1">
      <alignment horizontal="center" vertical="center"/>
    </xf>
    <xf numFmtId="0" fontId="26" fillId="2" borderId="35" xfId="4" applyFont="1" applyFill="1" applyBorder="1" applyAlignment="1" applyProtection="1">
      <alignment horizontal="center" vertical="center"/>
    </xf>
    <xf numFmtId="0" fontId="26" fillId="2" borderId="36" xfId="4" applyFont="1" applyFill="1" applyBorder="1" applyAlignment="1" applyProtection="1">
      <alignment horizontal="center" vertical="center"/>
    </xf>
    <xf numFmtId="0" fontId="26" fillId="2" borderId="40" xfId="4" applyFont="1" applyFill="1" applyBorder="1" applyAlignment="1" applyProtection="1">
      <alignment horizontal="center" vertical="center"/>
    </xf>
    <xf numFmtId="0" fontId="28" fillId="0" borderId="36" xfId="4" applyFont="1" applyFill="1" applyBorder="1" applyAlignment="1">
      <alignment horizontal="center" vertical="center"/>
    </xf>
    <xf numFmtId="0" fontId="28" fillId="0" borderId="40" xfId="4" applyFont="1" applyFill="1" applyBorder="1" applyAlignment="1">
      <alignment horizontal="center" vertical="center"/>
    </xf>
    <xf numFmtId="38" fontId="26" fillId="0" borderId="13" xfId="3" applyFont="1" applyFill="1" applyBorder="1" applyAlignment="1">
      <alignment horizontal="center" vertical="center"/>
    </xf>
    <xf numFmtId="38" fontId="26" fillId="0" borderId="37" xfId="3" applyFont="1" applyFill="1" applyBorder="1" applyAlignment="1">
      <alignment horizontal="center" vertical="center"/>
    </xf>
    <xf numFmtId="0" fontId="28" fillId="0" borderId="38" xfId="4" applyFont="1" applyFill="1" applyBorder="1" applyAlignment="1">
      <alignment horizontal="center" vertical="center"/>
    </xf>
    <xf numFmtId="0" fontId="28" fillId="0" borderId="45" xfId="4" applyFont="1" applyFill="1" applyBorder="1" applyAlignment="1">
      <alignment horizontal="center" vertical="center"/>
    </xf>
    <xf numFmtId="38" fontId="12" fillId="0" borderId="9" xfId="4" applyNumberFormat="1" applyBorder="1" applyAlignment="1">
      <alignment horizontal="center" vertical="center"/>
    </xf>
    <xf numFmtId="0" fontId="12" fillId="0" borderId="9" xfId="4" applyBorder="1" applyAlignment="1">
      <alignment horizontal="center" vertical="center"/>
    </xf>
    <xf numFmtId="0" fontId="12" fillId="0" borderId="0" xfId="4" applyBorder="1" applyAlignment="1">
      <alignment horizontal="center" vertical="center"/>
    </xf>
    <xf numFmtId="177" fontId="12" fillId="0" borderId="9" xfId="4" applyNumberFormat="1" applyBorder="1" applyAlignment="1">
      <alignment horizontal="center" vertical="center"/>
    </xf>
    <xf numFmtId="0" fontId="12" fillId="2" borderId="27" xfId="4" applyFont="1" applyFill="1" applyBorder="1" applyAlignment="1">
      <alignment horizontal="center" vertical="center"/>
    </xf>
    <xf numFmtId="0" fontId="12" fillId="2" borderId="25" xfId="4" applyFont="1" applyFill="1" applyBorder="1" applyAlignment="1">
      <alignment horizontal="center" vertical="center"/>
    </xf>
    <xf numFmtId="0" fontId="12" fillId="2" borderId="46" xfId="4" applyFont="1" applyFill="1" applyBorder="1" applyAlignment="1">
      <alignment horizontal="center" vertical="center"/>
    </xf>
    <xf numFmtId="38" fontId="12" fillId="0" borderId="47" xfId="4" applyNumberFormat="1" applyFont="1" applyBorder="1" applyAlignment="1">
      <alignment horizontal="center" vertical="center"/>
    </xf>
    <xf numFmtId="38" fontId="12" fillId="0" borderId="29" xfId="4" applyNumberFormat="1" applyFont="1" applyBorder="1" applyAlignment="1">
      <alignment horizontal="center" vertical="center"/>
    </xf>
    <xf numFmtId="38" fontId="12" fillId="0" borderId="47" xfId="4" applyNumberFormat="1" applyFont="1" applyFill="1" applyBorder="1" applyAlignment="1">
      <alignment horizontal="center" vertical="center"/>
    </xf>
    <xf numFmtId="0" fontId="12" fillId="0" borderId="25" xfId="4" applyFont="1" applyFill="1" applyBorder="1" applyAlignment="1">
      <alignment horizontal="center" vertical="center"/>
    </xf>
    <xf numFmtId="0" fontId="12" fillId="0" borderId="29" xfId="4" applyFont="1" applyFill="1" applyBorder="1" applyAlignment="1">
      <alignment horizontal="center" vertical="center"/>
    </xf>
    <xf numFmtId="0" fontId="14" fillId="0" borderId="9" xfId="4" applyFont="1" applyBorder="1" applyAlignment="1">
      <alignment horizontal="right" vertical="top"/>
    </xf>
    <xf numFmtId="0" fontId="12" fillId="2" borderId="27" xfId="4" applyFill="1" applyBorder="1" applyAlignment="1">
      <alignment horizontal="center" vertical="center" wrapText="1"/>
    </xf>
    <xf numFmtId="0" fontId="12" fillId="2" borderId="46" xfId="4" applyFont="1" applyFill="1" applyBorder="1" applyAlignment="1">
      <alignment horizontal="center" vertical="center" wrapText="1"/>
    </xf>
    <xf numFmtId="38" fontId="20" fillId="0" borderId="47" xfId="3" applyFont="1" applyBorder="1" applyAlignment="1">
      <alignment horizontal="center" vertical="center"/>
    </xf>
    <xf numFmtId="38" fontId="20" fillId="0" borderId="25" xfId="3" applyFont="1" applyBorder="1" applyAlignment="1">
      <alignment horizontal="center" vertical="center"/>
    </xf>
    <xf numFmtId="0" fontId="12" fillId="2" borderId="27" xfId="4" applyFont="1" applyFill="1" applyBorder="1" applyAlignment="1">
      <alignment horizontal="center" vertical="center" wrapText="1"/>
    </xf>
    <xf numFmtId="0" fontId="12" fillId="2" borderId="25" xfId="4" applyFont="1" applyFill="1" applyBorder="1" applyAlignment="1">
      <alignment horizontal="center" vertical="center" wrapText="1"/>
    </xf>
    <xf numFmtId="177" fontId="20" fillId="0" borderId="47" xfId="1" applyNumberFormat="1" applyFont="1" applyBorder="1" applyAlignment="1">
      <alignment horizontal="center" vertical="center"/>
    </xf>
    <xf numFmtId="177" fontId="20" fillId="0" borderId="29" xfId="1" applyNumberFormat="1" applyFont="1" applyBorder="1" applyAlignment="1">
      <alignment horizontal="center" vertical="center"/>
    </xf>
    <xf numFmtId="38" fontId="12" fillId="0" borderId="47" xfId="4" applyNumberFormat="1" applyFont="1" applyBorder="1" applyAlignment="1">
      <alignment horizontal="center" vertical="center" wrapText="1"/>
    </xf>
    <xf numFmtId="38" fontId="12" fillId="0" borderId="25" xfId="4" applyNumberFormat="1" applyFont="1" applyBorder="1" applyAlignment="1">
      <alignment horizontal="center" vertical="center" wrapText="1"/>
    </xf>
    <xf numFmtId="0" fontId="12" fillId="2" borderId="25" xfId="4" applyFill="1" applyBorder="1" applyAlignment="1">
      <alignment vertical="center"/>
    </xf>
    <xf numFmtId="0" fontId="12" fillId="2" borderId="46" xfId="4" applyFill="1" applyBorder="1" applyAlignment="1">
      <alignment vertical="center"/>
    </xf>
    <xf numFmtId="0" fontId="12" fillId="2" borderId="27" xfId="4" applyFill="1" applyBorder="1" applyAlignment="1">
      <alignment horizontal="center" vertical="center"/>
    </xf>
    <xf numFmtId="0" fontId="12" fillId="2" borderId="46" xfId="4" applyFill="1" applyBorder="1" applyAlignment="1">
      <alignment horizontal="center" vertical="center"/>
    </xf>
    <xf numFmtId="0" fontId="12" fillId="0" borderId="47" xfId="4" applyFont="1" applyBorder="1" applyAlignment="1">
      <alignment horizontal="center" vertical="center"/>
    </xf>
    <xf numFmtId="0" fontId="12" fillId="0" borderId="29" xfId="4" applyFont="1" applyBorder="1" applyAlignment="1">
      <alignment horizontal="center" vertical="center"/>
    </xf>
    <xf numFmtId="0" fontId="36" fillId="0" borderId="0" xfId="0" applyFont="1" applyBorder="1" applyAlignment="1">
      <alignment horizontal="center" vertical="center" wrapText="1"/>
    </xf>
    <xf numFmtId="0" fontId="31" fillId="0" borderId="27" xfId="0" applyFont="1" applyBorder="1" applyAlignment="1">
      <alignment horizontal="left" vertical="center"/>
    </xf>
    <xf numFmtId="0" fontId="31" fillId="0" borderId="29" xfId="0" applyFont="1" applyBorder="1" applyAlignment="1">
      <alignment horizontal="left" vertical="center"/>
    </xf>
    <xf numFmtId="0" fontId="31" fillId="0" borderId="6" xfId="0" applyFont="1" applyBorder="1" applyAlignment="1">
      <alignment horizontal="center" vertical="center"/>
    </xf>
    <xf numFmtId="0" fontId="42" fillId="0" borderId="0" xfId="0" applyFont="1" applyAlignment="1">
      <alignment horizontal="center" vertical="center" wrapText="1"/>
    </xf>
    <xf numFmtId="0" fontId="42" fillId="0" borderId="0" xfId="0" applyFont="1" applyBorder="1" applyAlignment="1">
      <alignment horizontal="center" vertical="center"/>
    </xf>
    <xf numFmtId="0" fontId="36" fillId="4" borderId="27" xfId="0" applyFont="1" applyFill="1" applyBorder="1" applyAlignment="1">
      <alignment horizontal="center" vertical="center" wrapText="1"/>
    </xf>
    <xf numFmtId="0" fontId="36" fillId="4" borderId="29" xfId="0" applyFont="1" applyFill="1" applyBorder="1" applyAlignment="1">
      <alignment horizontal="center" vertical="center" wrapText="1"/>
    </xf>
    <xf numFmtId="0" fontId="36" fillId="4" borderId="27" xfId="0" applyFont="1" applyFill="1" applyBorder="1" applyAlignment="1">
      <alignment horizontal="center" vertical="center"/>
    </xf>
    <xf numFmtId="0" fontId="36" fillId="4" borderId="29" xfId="0" applyFont="1" applyFill="1" applyBorder="1" applyAlignment="1">
      <alignment horizontal="center" vertical="center"/>
    </xf>
    <xf numFmtId="0" fontId="36" fillId="0" borderId="27" xfId="0" applyFont="1" applyBorder="1" applyAlignment="1">
      <alignment horizontal="left" vertical="center"/>
    </xf>
    <xf numFmtId="0" fontId="36" fillId="0" borderId="29" xfId="0" applyFont="1" applyBorder="1" applyAlignment="1">
      <alignment horizontal="left" vertical="center"/>
    </xf>
    <xf numFmtId="0" fontId="36" fillId="0" borderId="27" xfId="0" applyFont="1" applyBorder="1" applyAlignment="1">
      <alignment vertical="center"/>
    </xf>
    <xf numFmtId="0" fontId="36" fillId="0" borderId="29" xfId="0" applyFont="1" applyBorder="1" applyAlignment="1">
      <alignment vertical="center"/>
    </xf>
    <xf numFmtId="0" fontId="36" fillId="0" borderId="27" xfId="0" applyFont="1" applyBorder="1" applyAlignment="1">
      <alignment horizontal="center" vertical="center"/>
    </xf>
    <xf numFmtId="0" fontId="36" fillId="0" borderId="29" xfId="0" applyFont="1" applyBorder="1" applyAlignment="1">
      <alignment horizontal="center" vertical="center"/>
    </xf>
    <xf numFmtId="0" fontId="36" fillId="4" borderId="6" xfId="0" applyFont="1" applyFill="1" applyBorder="1" applyAlignment="1">
      <alignment horizontal="center" vertical="center"/>
    </xf>
    <xf numFmtId="0" fontId="31" fillId="0" borderId="25" xfId="0" applyFont="1" applyBorder="1" applyAlignment="1">
      <alignment horizontal="left" vertical="center"/>
    </xf>
  </cellXfs>
  <cellStyles count="5">
    <cellStyle name="パーセント 2" xfId="1"/>
    <cellStyle name="桁区切り" xfId="2" builtinId="6"/>
    <cellStyle name="桁区切り 2" xfId="3"/>
    <cellStyle name="標準" xfId="0" builtinId="0"/>
    <cellStyle name="標準 2" xfId="4"/>
  </cellStyles>
  <dxfs count="6">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H$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4</xdr:row>
          <xdr:rowOff>0</xdr:rowOff>
        </xdr:from>
        <xdr:to>
          <xdr:col>7</xdr:col>
          <xdr:colOff>647700</xdr:colOff>
          <xdr:row>5</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view="pageBreakPreview" zoomScaleNormal="100" zoomScaleSheetLayoutView="100" workbookViewId="0">
      <selection activeCell="G2" sqref="G2"/>
    </sheetView>
  </sheetViews>
  <sheetFormatPr defaultRowHeight="35.1" customHeight="1"/>
  <cols>
    <col min="1" max="1" width="4.625" style="16" customWidth="1"/>
    <col min="2" max="2" width="8.625" style="16" customWidth="1"/>
    <col min="3" max="3" width="12.625" style="16" customWidth="1"/>
    <col min="4" max="4" width="15.625" style="16" customWidth="1"/>
    <col min="5" max="5" width="31.375" style="16" customWidth="1"/>
    <col min="6" max="6" width="12.625" style="24" customWidth="1"/>
    <col min="7" max="7" width="14.375" style="24" customWidth="1"/>
    <col min="8" max="8" width="1.25" style="16" customWidth="1"/>
    <col min="9" max="10" width="10.625" style="24" customWidth="1"/>
    <col min="11" max="11" width="4.625" style="16" customWidth="1"/>
    <col min="12" max="16384" width="9" style="16"/>
  </cols>
  <sheetData>
    <row r="1" spans="1:10" ht="30" customHeight="1">
      <c r="A1" s="34" t="s">
        <v>128</v>
      </c>
      <c r="G1" s="185" t="s">
        <v>130</v>
      </c>
      <c r="I1" s="201"/>
      <c r="J1" s="201"/>
    </row>
    <row r="2" spans="1:10" ht="32.1" customHeight="1">
      <c r="A2" s="202" t="s">
        <v>48</v>
      </c>
      <c r="B2" s="203"/>
      <c r="C2" s="209"/>
      <c r="D2" s="210"/>
      <c r="E2" s="211"/>
      <c r="F2" s="144"/>
      <c r="G2" s="77"/>
      <c r="I2" s="142"/>
      <c r="J2" s="142"/>
    </row>
    <row r="3" spans="1:10" ht="21.95" customHeight="1">
      <c r="A3" s="204" t="s">
        <v>0</v>
      </c>
      <c r="B3" s="205"/>
      <c r="C3" s="208" t="s">
        <v>5</v>
      </c>
      <c r="D3" s="195" t="s">
        <v>15</v>
      </c>
      <c r="E3" s="196"/>
      <c r="F3" s="197"/>
      <c r="G3" s="213" t="s">
        <v>43</v>
      </c>
      <c r="I3" s="194"/>
      <c r="J3" s="194"/>
    </row>
    <row r="4" spans="1:10" ht="21.95" customHeight="1">
      <c r="A4" s="206"/>
      <c r="B4" s="207"/>
      <c r="C4" s="206"/>
      <c r="D4" s="18" t="s">
        <v>13</v>
      </c>
      <c r="E4" s="19" t="s">
        <v>14</v>
      </c>
      <c r="F4" s="25" t="s">
        <v>42</v>
      </c>
      <c r="G4" s="214"/>
      <c r="I4" s="194"/>
      <c r="J4" s="194"/>
    </row>
    <row r="5" spans="1:10" ht="21.95" customHeight="1">
      <c r="A5" s="218" t="s">
        <v>4</v>
      </c>
      <c r="B5" s="198" t="s">
        <v>129</v>
      </c>
      <c r="C5" s="73"/>
      <c r="D5" s="20"/>
      <c r="E5" s="20"/>
      <c r="F5" s="69"/>
      <c r="G5" s="26">
        <f>ROUNDDOWN(SUM(F5:F16)/1000,0)</f>
        <v>0</v>
      </c>
      <c r="I5" s="143"/>
      <c r="J5" s="143"/>
    </row>
    <row r="6" spans="1:10" ht="21.95" customHeight="1">
      <c r="A6" s="219"/>
      <c r="B6" s="199"/>
      <c r="C6" s="74"/>
      <c r="D6" s="21"/>
      <c r="E6" s="21"/>
      <c r="F6" s="70"/>
      <c r="G6" s="27"/>
      <c r="I6" s="143"/>
      <c r="J6" s="143"/>
    </row>
    <row r="7" spans="1:10" ht="21.95" customHeight="1">
      <c r="A7" s="219"/>
      <c r="B7" s="199"/>
      <c r="C7" s="74"/>
      <c r="D7" s="21"/>
      <c r="E7" s="21"/>
      <c r="F7" s="70"/>
      <c r="G7" s="27"/>
      <c r="I7" s="143"/>
      <c r="J7" s="143"/>
    </row>
    <row r="8" spans="1:10" ht="21.95" customHeight="1">
      <c r="A8" s="219"/>
      <c r="B8" s="199"/>
      <c r="C8" s="74"/>
      <c r="D8" s="21"/>
      <c r="E8" s="21"/>
      <c r="F8" s="70"/>
      <c r="G8" s="27"/>
      <c r="I8" s="143"/>
      <c r="J8" s="143"/>
    </row>
    <row r="9" spans="1:10" ht="21.95" customHeight="1">
      <c r="A9" s="219"/>
      <c r="B9" s="199"/>
      <c r="C9" s="74"/>
      <c r="D9" s="21"/>
      <c r="E9" s="21"/>
      <c r="F9" s="70"/>
      <c r="G9" s="27"/>
      <c r="I9" s="143"/>
      <c r="J9" s="143"/>
    </row>
    <row r="10" spans="1:10" ht="21.95" customHeight="1">
      <c r="A10" s="219"/>
      <c r="B10" s="199"/>
      <c r="C10" s="74"/>
      <c r="D10" s="21"/>
      <c r="E10" s="21"/>
      <c r="F10" s="70"/>
      <c r="G10" s="27"/>
      <c r="I10" s="143"/>
      <c r="J10" s="143"/>
    </row>
    <row r="11" spans="1:10" ht="21.95" customHeight="1">
      <c r="A11" s="219"/>
      <c r="B11" s="199"/>
      <c r="C11" s="74"/>
      <c r="D11" s="21"/>
      <c r="E11" s="21"/>
      <c r="F11" s="70"/>
      <c r="G11" s="27"/>
      <c r="I11" s="143"/>
      <c r="J11" s="143"/>
    </row>
    <row r="12" spans="1:10" ht="21.95" customHeight="1">
      <c r="A12" s="219"/>
      <c r="B12" s="199"/>
      <c r="C12" s="74"/>
      <c r="D12" s="21"/>
      <c r="E12" s="21"/>
      <c r="F12" s="70"/>
      <c r="G12" s="27"/>
      <c r="I12" s="143"/>
      <c r="J12" s="143"/>
    </row>
    <row r="13" spans="1:10" ht="21.95" customHeight="1">
      <c r="A13" s="219"/>
      <c r="B13" s="199"/>
      <c r="C13" s="74"/>
      <c r="D13" s="21"/>
      <c r="E13" s="21"/>
      <c r="F13" s="70"/>
      <c r="G13" s="27"/>
      <c r="I13" s="143"/>
      <c r="J13" s="143"/>
    </row>
    <row r="14" spans="1:10" ht="21.95" customHeight="1">
      <c r="A14" s="219"/>
      <c r="B14" s="199"/>
      <c r="C14" s="74"/>
      <c r="D14" s="21"/>
      <c r="E14" s="21"/>
      <c r="F14" s="70"/>
      <c r="G14" s="27"/>
      <c r="I14" s="143"/>
      <c r="J14" s="143"/>
    </row>
    <row r="15" spans="1:10" ht="21.95" customHeight="1">
      <c r="A15" s="219"/>
      <c r="B15" s="199"/>
      <c r="C15" s="74"/>
      <c r="D15" s="21"/>
      <c r="E15" s="21"/>
      <c r="F15" s="70"/>
      <c r="G15" s="27"/>
      <c r="I15" s="143"/>
      <c r="J15" s="143"/>
    </row>
    <row r="16" spans="1:10" ht="21.95" customHeight="1">
      <c r="A16" s="219"/>
      <c r="B16" s="200"/>
      <c r="C16" s="75"/>
      <c r="D16" s="22"/>
      <c r="E16" s="22"/>
      <c r="F16" s="76"/>
      <c r="G16" s="28"/>
      <c r="I16" s="143"/>
      <c r="J16" s="143"/>
    </row>
    <row r="17" spans="1:10" ht="21.95" customHeight="1">
      <c r="A17" s="219"/>
      <c r="B17" s="198" t="s">
        <v>47</v>
      </c>
      <c r="C17" s="74"/>
      <c r="D17" s="21"/>
      <c r="E17" s="21"/>
      <c r="F17" s="70"/>
      <c r="G17" s="27">
        <f>ROUNDDOWN(SUM(F17:F36)/1000,0)</f>
        <v>0</v>
      </c>
      <c r="I17" s="143"/>
      <c r="J17" s="143"/>
    </row>
    <row r="18" spans="1:10" ht="21.95" customHeight="1">
      <c r="A18" s="219"/>
      <c r="B18" s="199"/>
      <c r="C18" s="74"/>
      <c r="D18" s="21"/>
      <c r="E18" s="21"/>
      <c r="F18" s="70"/>
      <c r="G18" s="27"/>
      <c r="I18" s="143"/>
      <c r="J18" s="143"/>
    </row>
    <row r="19" spans="1:10" ht="21.95" customHeight="1">
      <c r="A19" s="219"/>
      <c r="B19" s="199"/>
      <c r="C19" s="74"/>
      <c r="D19" s="21"/>
      <c r="E19" s="21"/>
      <c r="F19" s="70"/>
      <c r="G19" s="27"/>
      <c r="I19" s="143"/>
      <c r="J19" s="143"/>
    </row>
    <row r="20" spans="1:10" ht="21.95" customHeight="1">
      <c r="A20" s="219"/>
      <c r="B20" s="199"/>
      <c r="C20" s="74"/>
      <c r="D20" s="21"/>
      <c r="E20" s="21"/>
      <c r="F20" s="70"/>
      <c r="G20" s="27"/>
      <c r="I20" s="143"/>
      <c r="J20" s="143"/>
    </row>
    <row r="21" spans="1:10" ht="21.95" customHeight="1">
      <c r="A21" s="219"/>
      <c r="B21" s="199"/>
      <c r="C21" s="74"/>
      <c r="D21" s="21"/>
      <c r="E21" s="21"/>
      <c r="F21" s="70"/>
      <c r="G21" s="27"/>
      <c r="I21" s="143"/>
      <c r="J21" s="143"/>
    </row>
    <row r="22" spans="1:10" ht="21.95" customHeight="1">
      <c r="A22" s="219"/>
      <c r="B22" s="199"/>
      <c r="C22" s="74"/>
      <c r="D22" s="21"/>
      <c r="E22" s="21"/>
      <c r="F22" s="70"/>
      <c r="G22" s="27"/>
      <c r="I22" s="143"/>
      <c r="J22" s="143"/>
    </row>
    <row r="23" spans="1:10" ht="21.95" customHeight="1">
      <c r="A23" s="219"/>
      <c r="B23" s="199"/>
      <c r="C23" s="74"/>
      <c r="D23" s="21"/>
      <c r="E23" s="21"/>
      <c r="F23" s="70"/>
      <c r="G23" s="27"/>
      <c r="I23" s="143"/>
      <c r="J23" s="143"/>
    </row>
    <row r="24" spans="1:10" ht="21.95" customHeight="1">
      <c r="A24" s="219"/>
      <c r="B24" s="199"/>
      <c r="C24" s="74"/>
      <c r="D24" s="21"/>
      <c r="E24" s="21"/>
      <c r="F24" s="70"/>
      <c r="G24" s="27"/>
      <c r="I24" s="143"/>
      <c r="J24" s="143"/>
    </row>
    <row r="25" spans="1:10" ht="21.95" customHeight="1">
      <c r="A25" s="219"/>
      <c r="B25" s="199"/>
      <c r="C25" s="74"/>
      <c r="D25" s="21"/>
      <c r="E25" s="21"/>
      <c r="F25" s="70"/>
      <c r="G25" s="27"/>
      <c r="I25" s="143"/>
      <c r="J25" s="143"/>
    </row>
    <row r="26" spans="1:10" ht="21.95" customHeight="1">
      <c r="A26" s="219"/>
      <c r="B26" s="199"/>
      <c r="C26" s="74"/>
      <c r="D26" s="21"/>
      <c r="E26" s="21"/>
      <c r="F26" s="70"/>
      <c r="G26" s="27"/>
      <c r="I26" s="143"/>
      <c r="J26" s="143"/>
    </row>
    <row r="27" spans="1:10" ht="21.95" customHeight="1">
      <c r="A27" s="219"/>
      <c r="B27" s="199"/>
      <c r="C27" s="74"/>
      <c r="D27" s="21"/>
      <c r="E27" s="21"/>
      <c r="F27" s="70"/>
      <c r="G27" s="27"/>
      <c r="I27" s="143"/>
      <c r="J27" s="143"/>
    </row>
    <row r="28" spans="1:10" ht="21.95" customHeight="1">
      <c r="A28" s="219"/>
      <c r="B28" s="199"/>
      <c r="C28" s="74"/>
      <c r="D28" s="21"/>
      <c r="E28" s="21"/>
      <c r="F28" s="70"/>
      <c r="G28" s="27"/>
      <c r="I28" s="143"/>
      <c r="J28" s="143"/>
    </row>
    <row r="29" spans="1:10" ht="21.95" customHeight="1">
      <c r="A29" s="219"/>
      <c r="B29" s="199"/>
      <c r="C29" s="74"/>
      <c r="D29" s="21"/>
      <c r="E29" s="21"/>
      <c r="F29" s="70"/>
      <c r="G29" s="27"/>
      <c r="I29" s="143"/>
      <c r="J29" s="143"/>
    </row>
    <row r="30" spans="1:10" ht="21.95" customHeight="1">
      <c r="A30" s="219"/>
      <c r="B30" s="199"/>
      <c r="C30" s="74"/>
      <c r="D30" s="21"/>
      <c r="E30" s="21"/>
      <c r="F30" s="70"/>
      <c r="G30" s="27"/>
      <c r="I30" s="143"/>
      <c r="J30" s="143"/>
    </row>
    <row r="31" spans="1:10" ht="21.95" customHeight="1">
      <c r="A31" s="219"/>
      <c r="B31" s="199"/>
      <c r="C31" s="74"/>
      <c r="D31" s="21"/>
      <c r="E31" s="21"/>
      <c r="F31" s="70"/>
      <c r="G31" s="27"/>
      <c r="I31" s="143"/>
      <c r="J31" s="143"/>
    </row>
    <row r="32" spans="1:10" ht="21.95" customHeight="1">
      <c r="A32" s="219"/>
      <c r="B32" s="199"/>
      <c r="C32" s="74"/>
      <c r="D32" s="21"/>
      <c r="E32" s="21"/>
      <c r="F32" s="70"/>
      <c r="G32" s="27"/>
      <c r="I32" s="143"/>
      <c r="J32" s="143"/>
    </row>
    <row r="33" spans="1:10" ht="21.95" customHeight="1">
      <c r="A33" s="219"/>
      <c r="B33" s="199"/>
      <c r="C33" s="74"/>
      <c r="D33" s="21"/>
      <c r="E33" s="21"/>
      <c r="F33" s="70"/>
      <c r="G33" s="27"/>
      <c r="I33" s="143"/>
      <c r="J33" s="143"/>
    </row>
    <row r="34" spans="1:10" ht="21.95" customHeight="1">
      <c r="A34" s="219"/>
      <c r="B34" s="199"/>
      <c r="C34" s="74"/>
      <c r="D34" s="21"/>
      <c r="E34" s="21"/>
      <c r="F34" s="70"/>
      <c r="G34" s="27"/>
      <c r="I34" s="143"/>
      <c r="J34" s="143"/>
    </row>
    <row r="35" spans="1:10" ht="21.95" customHeight="1">
      <c r="A35" s="219"/>
      <c r="B35" s="199"/>
      <c r="C35" s="74"/>
      <c r="D35" s="21"/>
      <c r="E35" s="21"/>
      <c r="F35" s="70"/>
      <c r="G35" s="27"/>
      <c r="I35" s="143"/>
      <c r="J35" s="143"/>
    </row>
    <row r="36" spans="1:10" ht="21.95" customHeight="1">
      <c r="A36" s="220"/>
      <c r="B36" s="200"/>
      <c r="C36" s="75"/>
      <c r="D36" s="22"/>
      <c r="E36" s="22"/>
      <c r="F36" s="76"/>
      <c r="G36" s="28"/>
      <c r="I36" s="143"/>
      <c r="J36" s="143"/>
    </row>
    <row r="37" spans="1:10" ht="30" customHeight="1">
      <c r="A37" s="224" t="s">
        <v>1</v>
      </c>
      <c r="B37" s="224"/>
      <c r="C37" s="224"/>
      <c r="D37" s="224"/>
      <c r="E37" s="224"/>
      <c r="F37" s="224"/>
      <c r="G37" s="29">
        <f>SUM(G5,G17)</f>
        <v>0</v>
      </c>
      <c r="I37" s="143"/>
      <c r="J37" s="143"/>
    </row>
    <row r="38" spans="1:10" ht="30" customHeight="1">
      <c r="A38" s="225" t="s">
        <v>2</v>
      </c>
      <c r="B38" s="225"/>
      <c r="C38" s="225"/>
      <c r="D38" s="225"/>
      <c r="E38" s="225"/>
      <c r="F38" s="225"/>
      <c r="G38" s="29">
        <f>別紙「消費税等仕入控除税額予算書」!H40</f>
        <v>0</v>
      </c>
      <c r="I38" s="143"/>
      <c r="J38" s="143"/>
    </row>
    <row r="39" spans="1:10" ht="69.95" customHeight="1">
      <c r="A39" s="215" t="s">
        <v>125</v>
      </c>
      <c r="B39" s="216"/>
      <c r="C39" s="216"/>
      <c r="D39" s="216"/>
      <c r="E39" s="216"/>
      <c r="F39" s="217"/>
      <c r="G39" s="29">
        <f>G37-G38</f>
        <v>0</v>
      </c>
      <c r="I39" s="143"/>
      <c r="J39" s="143"/>
    </row>
    <row r="40" spans="1:10" s="15" customFormat="1" ht="24.75" customHeight="1">
      <c r="D40" s="17" t="s">
        <v>35</v>
      </c>
      <c r="E40" s="221"/>
      <c r="F40" s="222"/>
      <c r="G40" s="223"/>
      <c r="I40" s="30"/>
      <c r="J40" s="30"/>
    </row>
    <row r="41" spans="1:10" s="15" customFormat="1" ht="9.9499999999999993" customHeight="1" thickBot="1">
      <c r="E41" s="23"/>
      <c r="F41" s="31"/>
      <c r="G41" s="32"/>
      <c r="I41" s="30"/>
      <c r="J41" s="30"/>
    </row>
    <row r="42" spans="1:10" s="15" customFormat="1" ht="39.950000000000003" customHeight="1" thickTop="1" thickBot="1">
      <c r="A42" s="226" t="s">
        <v>126</v>
      </c>
      <c r="B42" s="227"/>
      <c r="C42" s="227"/>
      <c r="D42" s="227"/>
      <c r="E42" s="227"/>
      <c r="F42" s="227"/>
      <c r="G42" s="186"/>
      <c r="I42" s="30"/>
      <c r="J42" s="30"/>
    </row>
    <row r="43" spans="1:10" s="15" customFormat="1" ht="19.5" customHeight="1" thickTop="1">
      <c r="A43" s="212" t="s">
        <v>34</v>
      </c>
      <c r="B43" s="212"/>
      <c r="C43" s="212"/>
      <c r="D43" s="212"/>
      <c r="E43" s="94"/>
      <c r="H43" s="145"/>
      <c r="I43" s="145"/>
      <c r="J43" s="145"/>
    </row>
    <row r="44" spans="1:10" ht="30" customHeight="1"/>
  </sheetData>
  <mergeCells count="18">
    <mergeCell ref="A43:D43"/>
    <mergeCell ref="G3:G4"/>
    <mergeCell ref="A39:F39"/>
    <mergeCell ref="B5:B16"/>
    <mergeCell ref="A5:A36"/>
    <mergeCell ref="E40:G40"/>
    <mergeCell ref="A37:F37"/>
    <mergeCell ref="A38:F38"/>
    <mergeCell ref="A42:F42"/>
    <mergeCell ref="J3:J4"/>
    <mergeCell ref="D3:F3"/>
    <mergeCell ref="B17:B36"/>
    <mergeCell ref="I1:J1"/>
    <mergeCell ref="A2:B2"/>
    <mergeCell ref="A3:B4"/>
    <mergeCell ref="I3:I4"/>
    <mergeCell ref="C3:C4"/>
    <mergeCell ref="C2:E2"/>
  </mergeCells>
  <phoneticPr fontId="1"/>
  <printOptions horizontalCentered="1" verticalCentered="1"/>
  <pageMargins left="0.59055118110236227" right="0.39370078740157483" top="0.39370078740157483" bottom="0.39370078740157483" header="0.19685039370078741" footer="0"/>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view="pageBreakPreview" topLeftCell="B1" zoomScaleNormal="100" zoomScaleSheetLayoutView="100" workbookViewId="0">
      <selection activeCell="H3" sqref="H3:H4"/>
    </sheetView>
  </sheetViews>
  <sheetFormatPr defaultRowHeight="30" customHeight="1"/>
  <cols>
    <col min="1" max="1" width="15.625" style="15" customWidth="1"/>
    <col min="2" max="2" width="4.625" style="15" customWidth="1"/>
    <col min="3" max="3" width="8.625" style="33" customWidth="1"/>
    <col min="4" max="4" width="12.625" style="15" customWidth="1"/>
    <col min="5" max="5" width="15.625" style="15" customWidth="1"/>
    <col min="6" max="6" width="25.625" style="15" customWidth="1"/>
    <col min="7" max="7" width="12.625" style="15" customWidth="1"/>
    <col min="8" max="8" width="14.375" style="30" customWidth="1"/>
    <col min="9" max="9" width="1.25" style="30" customWidth="1"/>
    <col min="10" max="11" width="10.625" style="30" customWidth="1"/>
    <col min="12" max="16384" width="9" style="15"/>
  </cols>
  <sheetData>
    <row r="1" spans="1:11" ht="31.5" customHeight="1">
      <c r="B1" s="39" t="s">
        <v>41</v>
      </c>
      <c r="F1" s="35"/>
      <c r="G1" s="35"/>
      <c r="H1" s="185" t="s">
        <v>131</v>
      </c>
      <c r="J1" s="201"/>
      <c r="K1" s="201"/>
    </row>
    <row r="2" spans="1:11" s="16" customFormat="1" ht="31.5" customHeight="1">
      <c r="A2" s="15"/>
      <c r="B2" s="259" t="s">
        <v>48</v>
      </c>
      <c r="C2" s="260"/>
      <c r="D2" s="265">
        <f>支出予算書!C2</f>
        <v>0</v>
      </c>
      <c r="E2" s="266"/>
      <c r="F2" s="267"/>
      <c r="G2" s="147"/>
      <c r="H2" s="77"/>
      <c r="I2" s="24"/>
      <c r="J2" s="142"/>
      <c r="K2" s="142"/>
    </row>
    <row r="3" spans="1:11" ht="21.95" customHeight="1">
      <c r="B3" s="250" t="s">
        <v>0</v>
      </c>
      <c r="C3" s="251"/>
      <c r="D3" s="250" t="s">
        <v>5</v>
      </c>
      <c r="E3" s="262" t="s">
        <v>15</v>
      </c>
      <c r="F3" s="263"/>
      <c r="G3" s="264"/>
      <c r="H3" s="257" t="s">
        <v>43</v>
      </c>
      <c r="J3" s="194"/>
      <c r="K3" s="194"/>
    </row>
    <row r="4" spans="1:11" ht="21.95" customHeight="1">
      <c r="B4" s="252"/>
      <c r="C4" s="253"/>
      <c r="D4" s="261"/>
      <c r="E4" s="36" t="s">
        <v>13</v>
      </c>
      <c r="F4" s="37" t="s">
        <v>14</v>
      </c>
      <c r="G4" s="38" t="s">
        <v>42</v>
      </c>
      <c r="H4" s="258"/>
      <c r="J4" s="194"/>
      <c r="K4" s="194"/>
    </row>
    <row r="5" spans="1:11" s="16" customFormat="1" ht="21.95" customHeight="1">
      <c r="A5" s="15"/>
      <c r="B5" s="218" t="s">
        <v>118</v>
      </c>
      <c r="C5" s="198" t="s">
        <v>129</v>
      </c>
      <c r="D5" s="73"/>
      <c r="E5" s="20"/>
      <c r="F5" s="20"/>
      <c r="G5" s="69"/>
      <c r="H5" s="26">
        <f>ROUNDDOWN(SUM(G5:G16)/1000,0)</f>
        <v>0</v>
      </c>
      <c r="J5" s="143"/>
      <c r="K5" s="143"/>
    </row>
    <row r="6" spans="1:11" s="16" customFormat="1" ht="21.95" customHeight="1">
      <c r="A6" s="15"/>
      <c r="B6" s="219"/>
      <c r="C6" s="199"/>
      <c r="D6" s="74"/>
      <c r="E6" s="21"/>
      <c r="F6" s="21"/>
      <c r="G6" s="70"/>
      <c r="H6" s="27"/>
      <c r="J6" s="143"/>
      <c r="K6" s="143"/>
    </row>
    <row r="7" spans="1:11" s="16" customFormat="1" ht="21.95" customHeight="1">
      <c r="A7" s="15"/>
      <c r="B7" s="219"/>
      <c r="C7" s="199"/>
      <c r="D7" s="74"/>
      <c r="E7" s="21"/>
      <c r="F7" s="21"/>
      <c r="G7" s="70"/>
      <c r="H7" s="27"/>
      <c r="J7" s="143"/>
      <c r="K7" s="143"/>
    </row>
    <row r="8" spans="1:11" s="16" customFormat="1" ht="21.95" customHeight="1">
      <c r="A8" s="15"/>
      <c r="B8" s="219"/>
      <c r="C8" s="199"/>
      <c r="D8" s="74"/>
      <c r="E8" s="21"/>
      <c r="F8" s="21"/>
      <c r="G8" s="70"/>
      <c r="H8" s="27"/>
      <c r="J8" s="143"/>
      <c r="K8" s="143"/>
    </row>
    <row r="9" spans="1:11" s="16" customFormat="1" ht="21.95" customHeight="1">
      <c r="A9" s="15"/>
      <c r="B9" s="219"/>
      <c r="C9" s="199"/>
      <c r="D9" s="74"/>
      <c r="E9" s="21"/>
      <c r="F9" s="21"/>
      <c r="G9" s="70"/>
      <c r="H9" s="27"/>
      <c r="J9" s="143"/>
      <c r="K9" s="143"/>
    </row>
    <row r="10" spans="1:11" s="16" customFormat="1" ht="21.95" customHeight="1">
      <c r="A10" s="15"/>
      <c r="B10" s="219"/>
      <c r="C10" s="199"/>
      <c r="D10" s="74"/>
      <c r="E10" s="21"/>
      <c r="F10" s="21"/>
      <c r="G10" s="70"/>
      <c r="H10" s="27"/>
      <c r="J10" s="143"/>
      <c r="K10" s="143"/>
    </row>
    <row r="11" spans="1:11" s="16" customFormat="1" ht="21.95" customHeight="1">
      <c r="A11" s="15"/>
      <c r="B11" s="219"/>
      <c r="C11" s="199"/>
      <c r="D11" s="74"/>
      <c r="E11" s="21"/>
      <c r="F11" s="21"/>
      <c r="G11" s="71"/>
      <c r="H11" s="27"/>
      <c r="J11" s="143"/>
      <c r="K11" s="143"/>
    </row>
    <row r="12" spans="1:11" s="16" customFormat="1" ht="21.95" customHeight="1">
      <c r="A12" s="15"/>
      <c r="B12" s="219"/>
      <c r="C12" s="199"/>
      <c r="D12" s="74"/>
      <c r="E12" s="21"/>
      <c r="F12" s="21"/>
      <c r="G12" s="70"/>
      <c r="H12" s="27"/>
      <c r="J12" s="143"/>
      <c r="K12" s="143"/>
    </row>
    <row r="13" spans="1:11" s="16" customFormat="1" ht="21.95" customHeight="1">
      <c r="A13" s="15"/>
      <c r="B13" s="219"/>
      <c r="C13" s="199"/>
      <c r="D13" s="74"/>
      <c r="E13" s="21"/>
      <c r="F13" s="21"/>
      <c r="G13" s="70"/>
      <c r="H13" s="27"/>
      <c r="J13" s="143"/>
      <c r="K13" s="143"/>
    </row>
    <row r="14" spans="1:11" s="16" customFormat="1" ht="21.95" customHeight="1">
      <c r="A14" s="15"/>
      <c r="B14" s="219"/>
      <c r="C14" s="199"/>
      <c r="D14" s="74"/>
      <c r="E14" s="21"/>
      <c r="F14" s="21"/>
      <c r="G14" s="71"/>
      <c r="H14" s="27"/>
      <c r="J14" s="143"/>
      <c r="K14" s="143"/>
    </row>
    <row r="15" spans="1:11" s="16" customFormat="1" ht="21.95" customHeight="1">
      <c r="A15" s="15"/>
      <c r="B15" s="219"/>
      <c r="C15" s="199"/>
      <c r="D15" s="74"/>
      <c r="E15" s="21"/>
      <c r="F15" s="21"/>
      <c r="G15" s="71"/>
      <c r="H15" s="27"/>
      <c r="J15" s="143"/>
      <c r="K15" s="143"/>
    </row>
    <row r="16" spans="1:11" s="16" customFormat="1" ht="21.95" customHeight="1">
      <c r="A16" s="15"/>
      <c r="B16" s="219"/>
      <c r="C16" s="200"/>
      <c r="D16" s="75"/>
      <c r="E16" s="22"/>
      <c r="F16" s="22"/>
      <c r="G16" s="76"/>
      <c r="H16" s="28"/>
      <c r="J16" s="143"/>
      <c r="K16" s="143"/>
    </row>
    <row r="17" spans="1:11" s="16" customFormat="1" ht="21.95" customHeight="1">
      <c r="A17" s="15"/>
      <c r="B17" s="219"/>
      <c r="C17" s="198" t="s">
        <v>47</v>
      </c>
      <c r="D17" s="74"/>
      <c r="E17" s="21"/>
      <c r="F17" s="21"/>
      <c r="G17" s="70"/>
      <c r="H17" s="27">
        <f>ROUNDDOWN(SUM(G17:G36)/1000,0)</f>
        <v>0</v>
      </c>
      <c r="J17" s="143"/>
      <c r="K17" s="143"/>
    </row>
    <row r="18" spans="1:11" s="16" customFormat="1" ht="21.95" customHeight="1">
      <c r="A18" s="15"/>
      <c r="B18" s="219"/>
      <c r="C18" s="199"/>
      <c r="D18" s="74"/>
      <c r="E18" s="21"/>
      <c r="F18" s="21"/>
      <c r="G18" s="70"/>
      <c r="H18" s="27"/>
      <c r="J18" s="143"/>
      <c r="K18" s="143"/>
    </row>
    <row r="19" spans="1:11" s="16" customFormat="1" ht="21.95" customHeight="1">
      <c r="A19" s="15"/>
      <c r="B19" s="219"/>
      <c r="C19" s="199"/>
      <c r="D19" s="74"/>
      <c r="E19" s="21"/>
      <c r="F19" s="21"/>
      <c r="G19" s="70"/>
      <c r="H19" s="27"/>
      <c r="J19" s="143"/>
      <c r="K19" s="143"/>
    </row>
    <row r="20" spans="1:11" s="16" customFormat="1" ht="21.95" customHeight="1">
      <c r="A20" s="15"/>
      <c r="B20" s="219"/>
      <c r="C20" s="199"/>
      <c r="D20" s="74"/>
      <c r="E20" s="21"/>
      <c r="F20" s="21"/>
      <c r="G20" s="70"/>
      <c r="H20" s="27"/>
      <c r="J20" s="143"/>
      <c r="K20" s="143"/>
    </row>
    <row r="21" spans="1:11" s="16" customFormat="1" ht="21.95" customHeight="1">
      <c r="A21" s="15"/>
      <c r="B21" s="219"/>
      <c r="C21" s="199"/>
      <c r="D21" s="74"/>
      <c r="E21" s="21"/>
      <c r="F21" s="21"/>
      <c r="G21" s="70"/>
      <c r="H21" s="27"/>
      <c r="J21" s="143"/>
      <c r="K21" s="143"/>
    </row>
    <row r="22" spans="1:11" s="16" customFormat="1" ht="21.95" customHeight="1">
      <c r="A22" s="15"/>
      <c r="B22" s="219"/>
      <c r="C22" s="199"/>
      <c r="D22" s="74"/>
      <c r="E22" s="21"/>
      <c r="F22" s="21"/>
      <c r="G22" s="70"/>
      <c r="H22" s="27"/>
      <c r="J22" s="143"/>
      <c r="K22" s="143"/>
    </row>
    <row r="23" spans="1:11" s="16" customFormat="1" ht="21.95" customHeight="1">
      <c r="A23" s="15"/>
      <c r="B23" s="219"/>
      <c r="C23" s="199"/>
      <c r="D23" s="74"/>
      <c r="E23" s="21"/>
      <c r="F23" s="21"/>
      <c r="G23" s="70"/>
      <c r="H23" s="27"/>
      <c r="J23" s="143"/>
      <c r="K23" s="143"/>
    </row>
    <row r="24" spans="1:11" s="16" customFormat="1" ht="21.95" customHeight="1">
      <c r="A24" s="15"/>
      <c r="B24" s="219"/>
      <c r="C24" s="199"/>
      <c r="D24" s="74"/>
      <c r="E24" s="21"/>
      <c r="F24" s="21"/>
      <c r="G24" s="71"/>
      <c r="H24" s="27"/>
      <c r="J24" s="143"/>
      <c r="K24" s="143"/>
    </row>
    <row r="25" spans="1:11" s="16" customFormat="1" ht="21.95" customHeight="1">
      <c r="A25" s="15"/>
      <c r="B25" s="219"/>
      <c r="C25" s="199"/>
      <c r="D25" s="74"/>
      <c r="E25" s="21"/>
      <c r="F25" s="21"/>
      <c r="G25" s="70"/>
      <c r="H25" s="27"/>
      <c r="J25" s="143"/>
      <c r="K25" s="143"/>
    </row>
    <row r="26" spans="1:11" s="16" customFormat="1" ht="21.95" customHeight="1">
      <c r="A26" s="15"/>
      <c r="B26" s="219"/>
      <c r="C26" s="199"/>
      <c r="D26" s="74"/>
      <c r="E26" s="21"/>
      <c r="F26" s="21"/>
      <c r="G26" s="70"/>
      <c r="H26" s="27"/>
      <c r="J26" s="143"/>
      <c r="K26" s="143"/>
    </row>
    <row r="27" spans="1:11" s="16" customFormat="1" ht="21.95" customHeight="1">
      <c r="A27" s="15"/>
      <c r="B27" s="219"/>
      <c r="C27" s="199"/>
      <c r="D27" s="74"/>
      <c r="E27" s="21"/>
      <c r="F27" s="21"/>
      <c r="G27" s="70"/>
      <c r="H27" s="27"/>
      <c r="J27" s="143"/>
      <c r="K27" s="143"/>
    </row>
    <row r="28" spans="1:11" s="16" customFormat="1" ht="21.95" customHeight="1">
      <c r="A28" s="15"/>
      <c r="B28" s="219"/>
      <c r="C28" s="199"/>
      <c r="D28" s="74"/>
      <c r="E28" s="21"/>
      <c r="F28" s="21"/>
      <c r="G28" s="71"/>
      <c r="H28" s="27"/>
      <c r="J28" s="143"/>
      <c r="K28" s="143"/>
    </row>
    <row r="29" spans="1:11" s="16" customFormat="1" ht="21.95" customHeight="1">
      <c r="A29" s="15"/>
      <c r="B29" s="219"/>
      <c r="C29" s="199"/>
      <c r="D29" s="74"/>
      <c r="E29" s="21"/>
      <c r="F29" s="21"/>
      <c r="G29" s="70"/>
      <c r="H29" s="27"/>
      <c r="J29" s="143"/>
      <c r="K29" s="143"/>
    </row>
    <row r="30" spans="1:11" s="16" customFormat="1" ht="21.95" customHeight="1">
      <c r="A30" s="15"/>
      <c r="B30" s="219"/>
      <c r="C30" s="199"/>
      <c r="D30" s="74"/>
      <c r="E30" s="21"/>
      <c r="F30" s="21"/>
      <c r="G30" s="70"/>
      <c r="H30" s="27"/>
      <c r="J30" s="143"/>
      <c r="K30" s="143"/>
    </row>
    <row r="31" spans="1:11" s="16" customFormat="1" ht="21.95" customHeight="1">
      <c r="A31" s="15"/>
      <c r="B31" s="219"/>
      <c r="C31" s="199"/>
      <c r="D31" s="74"/>
      <c r="E31" s="21"/>
      <c r="F31" s="21"/>
      <c r="G31" s="70"/>
      <c r="H31" s="27"/>
      <c r="J31" s="143"/>
      <c r="K31" s="143"/>
    </row>
    <row r="32" spans="1:11" s="16" customFormat="1" ht="21.95" customHeight="1">
      <c r="A32" s="15"/>
      <c r="B32" s="219"/>
      <c r="C32" s="199"/>
      <c r="D32" s="74"/>
      <c r="E32" s="21"/>
      <c r="F32" s="21"/>
      <c r="G32" s="70"/>
      <c r="H32" s="27"/>
      <c r="J32" s="143"/>
      <c r="K32" s="143"/>
    </row>
    <row r="33" spans="1:11" s="16" customFormat="1" ht="21.95" customHeight="1">
      <c r="A33" s="15"/>
      <c r="B33" s="219"/>
      <c r="C33" s="199"/>
      <c r="D33" s="74"/>
      <c r="E33" s="21"/>
      <c r="F33" s="21"/>
      <c r="G33" s="70"/>
      <c r="H33" s="27"/>
      <c r="J33" s="143"/>
      <c r="K33" s="143"/>
    </row>
    <row r="34" spans="1:11" s="16" customFormat="1" ht="21.95" customHeight="1">
      <c r="A34" s="15"/>
      <c r="B34" s="219"/>
      <c r="C34" s="199"/>
      <c r="D34" s="74"/>
      <c r="E34" s="21"/>
      <c r="F34" s="21"/>
      <c r="G34" s="70"/>
      <c r="H34" s="27"/>
      <c r="J34" s="143"/>
      <c r="K34" s="143"/>
    </row>
    <row r="35" spans="1:11" s="16" customFormat="1" ht="21.95" customHeight="1">
      <c r="A35" s="15"/>
      <c r="B35" s="219"/>
      <c r="C35" s="199"/>
      <c r="D35" s="74"/>
      <c r="E35" s="21"/>
      <c r="F35" s="21"/>
      <c r="G35" s="70"/>
      <c r="H35" s="27"/>
      <c r="J35" s="143"/>
      <c r="K35" s="143"/>
    </row>
    <row r="36" spans="1:11" s="16" customFormat="1" ht="21.95" customHeight="1">
      <c r="A36" s="15"/>
      <c r="B36" s="220"/>
      <c r="C36" s="200"/>
      <c r="D36" s="75"/>
      <c r="E36" s="22"/>
      <c r="F36" s="22"/>
      <c r="G36" s="72"/>
      <c r="H36" s="28"/>
      <c r="J36" s="143"/>
      <c r="K36" s="143"/>
    </row>
    <row r="37" spans="1:11" ht="30" customHeight="1">
      <c r="B37" s="254" t="s">
        <v>3</v>
      </c>
      <c r="C37" s="255"/>
      <c r="D37" s="255"/>
      <c r="E37" s="255"/>
      <c r="F37" s="255"/>
      <c r="G37" s="256"/>
      <c r="H37" s="40">
        <f>SUM(H5,H17)</f>
        <v>0</v>
      </c>
      <c r="J37" s="32"/>
      <c r="K37" s="32"/>
    </row>
    <row r="38" spans="1:11" ht="18" customHeight="1">
      <c r="B38" s="244" t="s">
        <v>92</v>
      </c>
      <c r="C38" s="245"/>
      <c r="D38" s="245"/>
      <c r="E38" s="245"/>
      <c r="F38" s="245"/>
      <c r="G38" s="246"/>
      <c r="H38" s="230">
        <f>支出予算書!G37</f>
        <v>0</v>
      </c>
      <c r="J38" s="146"/>
      <c r="K38" s="146"/>
    </row>
    <row r="39" spans="1:11" ht="26.1" customHeight="1">
      <c r="B39" s="247"/>
      <c r="C39" s="248"/>
      <c r="D39" s="248"/>
      <c r="E39" s="248"/>
      <c r="F39" s="248"/>
      <c r="G39" s="249"/>
      <c r="H39" s="231"/>
      <c r="J39" s="32"/>
      <c r="K39" s="32"/>
    </row>
    <row r="40" spans="1:11" ht="18" customHeight="1">
      <c r="B40" s="238" t="s">
        <v>93</v>
      </c>
      <c r="C40" s="239"/>
      <c r="D40" s="239"/>
      <c r="E40" s="239"/>
      <c r="F40" s="239"/>
      <c r="G40" s="240"/>
      <c r="H40" s="230">
        <f>ROUNDDOWN((H38-H37)*10/110,0)</f>
        <v>0</v>
      </c>
      <c r="J40" s="146"/>
      <c r="K40" s="146"/>
    </row>
    <row r="41" spans="1:11" ht="26.1" customHeight="1">
      <c r="B41" s="241"/>
      <c r="C41" s="242"/>
      <c r="D41" s="242"/>
      <c r="E41" s="242"/>
      <c r="F41" s="242"/>
      <c r="G41" s="243"/>
      <c r="H41" s="231"/>
      <c r="J41" s="32"/>
      <c r="K41" s="32"/>
    </row>
    <row r="42" spans="1:11" ht="18" customHeight="1">
      <c r="B42" s="232" t="s">
        <v>95</v>
      </c>
      <c r="C42" s="233"/>
      <c r="D42" s="233"/>
      <c r="E42" s="233"/>
      <c r="F42" s="233"/>
      <c r="G42" s="234"/>
      <c r="H42" s="230">
        <f>H38-H40</f>
        <v>0</v>
      </c>
      <c r="J42" s="146"/>
      <c r="K42" s="146"/>
    </row>
    <row r="43" spans="1:11" ht="36" customHeight="1">
      <c r="B43" s="235"/>
      <c r="C43" s="236"/>
      <c r="D43" s="236"/>
      <c r="E43" s="236"/>
      <c r="F43" s="236"/>
      <c r="G43" s="237"/>
      <c r="H43" s="231"/>
      <c r="J43" s="32"/>
      <c r="K43" s="32"/>
    </row>
    <row r="44" spans="1:11" ht="24.75" customHeight="1">
      <c r="C44" s="15"/>
      <c r="E44" s="141" t="s">
        <v>35</v>
      </c>
      <c r="F44" s="229"/>
      <c r="G44" s="216"/>
      <c r="H44" s="217"/>
    </row>
    <row r="45" spans="1:11" ht="19.5" customHeight="1">
      <c r="B45" s="228" t="s">
        <v>34</v>
      </c>
      <c r="C45" s="228"/>
      <c r="D45" s="228"/>
      <c r="E45" s="228"/>
      <c r="F45" s="95"/>
      <c r="G45" s="148"/>
      <c r="H45" s="148"/>
      <c r="I45" s="148"/>
      <c r="J45" s="148"/>
      <c r="K45" s="148"/>
    </row>
  </sheetData>
  <mergeCells count="21">
    <mergeCell ref="J1:K1"/>
    <mergeCell ref="J3:J4"/>
    <mergeCell ref="K3:K4"/>
    <mergeCell ref="B40:G41"/>
    <mergeCell ref="B38:G39"/>
    <mergeCell ref="B3:C4"/>
    <mergeCell ref="B37:G37"/>
    <mergeCell ref="H3:H4"/>
    <mergeCell ref="H38:H39"/>
    <mergeCell ref="B2:C2"/>
    <mergeCell ref="D3:D4"/>
    <mergeCell ref="E3:G3"/>
    <mergeCell ref="D2:F2"/>
    <mergeCell ref="H40:H41"/>
    <mergeCell ref="B45:E45"/>
    <mergeCell ref="F44:H44"/>
    <mergeCell ref="B5:B36"/>
    <mergeCell ref="C5:C16"/>
    <mergeCell ref="C17:C36"/>
    <mergeCell ref="H42:H43"/>
    <mergeCell ref="B42:G43"/>
  </mergeCells>
  <phoneticPr fontId="1"/>
  <printOptions horizontalCentered="1" verticalCentered="1"/>
  <pageMargins left="0.59055118110236227" right="0.39370078740157483" top="0.39370078740157483" bottom="0.39370078740157483" header="0.19685039370078741" footer="0"/>
  <pageSetup paperSize="9" scale="8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4"/>
  <sheetViews>
    <sheetView view="pageBreakPreview" zoomScaleNormal="100" zoomScaleSheetLayoutView="100" zoomScalePageLayoutView="115" workbookViewId="0">
      <selection activeCell="M2" sqref="M2"/>
    </sheetView>
  </sheetViews>
  <sheetFormatPr defaultRowHeight="12"/>
  <cols>
    <col min="1" max="1" width="18.875" style="15" customWidth="1"/>
    <col min="2" max="3" width="3.75" style="15" customWidth="1"/>
    <col min="4" max="4" width="10.125" style="15" customWidth="1"/>
    <col min="5" max="5" width="7.25" style="15" customWidth="1"/>
    <col min="6" max="6" width="3.25" style="15" customWidth="1"/>
    <col min="7" max="7" width="9.25" style="15" customWidth="1"/>
    <col min="8" max="8" width="10.625" style="15" customWidth="1"/>
    <col min="9" max="9" width="9.75" style="15" customWidth="1"/>
    <col min="10" max="10" width="4" style="15" customWidth="1"/>
    <col min="11" max="11" width="4.25" style="15" customWidth="1"/>
    <col min="12" max="12" width="16.75" style="15" customWidth="1"/>
    <col min="13" max="13" width="9.25" style="15" customWidth="1"/>
    <col min="14" max="14" width="10.625" style="15" customWidth="1"/>
    <col min="15" max="15" width="9.75" style="15" customWidth="1"/>
    <col min="16" max="16384" width="9" style="15"/>
  </cols>
  <sheetData>
    <row r="1" spans="2:15" ht="30" customHeight="1">
      <c r="B1" s="41" t="s">
        <v>94</v>
      </c>
      <c r="C1" s="45"/>
      <c r="D1" s="45"/>
      <c r="E1" s="45"/>
      <c r="F1" s="45"/>
      <c r="G1" s="45"/>
      <c r="H1" s="45"/>
      <c r="I1" s="45"/>
      <c r="J1" s="45"/>
      <c r="K1" s="46"/>
      <c r="L1" s="46"/>
      <c r="M1" s="46"/>
      <c r="N1" s="254" t="s">
        <v>132</v>
      </c>
      <c r="O1" s="256"/>
    </row>
    <row r="2" spans="2:15" ht="24" customHeight="1">
      <c r="B2" s="330" t="s">
        <v>49</v>
      </c>
      <c r="C2" s="331"/>
      <c r="D2" s="332"/>
      <c r="E2" s="333">
        <f>支出予算書!C2</f>
        <v>0</v>
      </c>
      <c r="F2" s="334"/>
      <c r="G2" s="334"/>
      <c r="H2" s="334"/>
      <c r="I2" s="334"/>
      <c r="J2" s="334"/>
      <c r="K2" s="335"/>
      <c r="L2" s="78"/>
      <c r="M2" s="78"/>
      <c r="N2" s="68"/>
      <c r="O2" s="68"/>
    </row>
    <row r="3" spans="2:15" ht="24" customHeight="1">
      <c r="B3" s="325" t="s">
        <v>6</v>
      </c>
      <c r="C3" s="325"/>
      <c r="D3" s="68"/>
      <c r="E3" s="68"/>
      <c r="F3" s="68"/>
      <c r="G3" s="68"/>
      <c r="H3" s="68"/>
      <c r="I3" s="68"/>
      <c r="J3" s="68"/>
      <c r="K3" s="68"/>
      <c r="L3" s="68"/>
      <c r="M3" s="68"/>
      <c r="N3" s="65"/>
      <c r="O3" s="64"/>
    </row>
    <row r="4" spans="2:15" ht="24" customHeight="1">
      <c r="B4" s="306" t="s">
        <v>7</v>
      </c>
      <c r="C4" s="309"/>
      <c r="D4" s="306" t="s">
        <v>8</v>
      </c>
      <c r="E4" s="310"/>
      <c r="F4" s="310"/>
      <c r="G4" s="310"/>
      <c r="H4" s="309"/>
      <c r="I4" s="47" t="s">
        <v>46</v>
      </c>
      <c r="J4" s="306" t="s">
        <v>7</v>
      </c>
      <c r="K4" s="308"/>
      <c r="L4" s="306" t="s">
        <v>9</v>
      </c>
      <c r="M4" s="307"/>
      <c r="N4" s="308"/>
      <c r="O4" s="48" t="s">
        <v>45</v>
      </c>
    </row>
    <row r="5" spans="2:15" ht="20.100000000000001" customHeight="1">
      <c r="B5" s="268" t="s">
        <v>16</v>
      </c>
      <c r="C5" s="314"/>
      <c r="D5" s="311" t="s">
        <v>28</v>
      </c>
      <c r="E5" s="312"/>
      <c r="F5" s="312"/>
      <c r="G5" s="313"/>
      <c r="H5" s="49" t="b">
        <v>0</v>
      </c>
      <c r="I5" s="50">
        <f>IF(H5=TRUE,ROUNDDOWN('別紙　入場料詳細'!M1/1000,0),ROUNDDOWN(H21/1000,0))</f>
        <v>0</v>
      </c>
      <c r="J5" s="296" t="s">
        <v>119</v>
      </c>
      <c r="K5" s="297"/>
      <c r="L5" s="184"/>
      <c r="M5" s="90"/>
      <c r="N5" s="187"/>
      <c r="O5" s="51">
        <f>ROUNDDOWN(SUM(N5:N7)/1000,0)</f>
        <v>0</v>
      </c>
    </row>
    <row r="6" spans="2:15" ht="20.100000000000001" customHeight="1">
      <c r="B6" s="315"/>
      <c r="C6" s="316"/>
      <c r="D6" s="66" t="s">
        <v>17</v>
      </c>
      <c r="E6" s="318"/>
      <c r="F6" s="318"/>
      <c r="G6" s="318"/>
      <c r="H6" s="319"/>
      <c r="I6" s="52"/>
      <c r="J6" s="298"/>
      <c r="K6" s="299"/>
      <c r="L6" s="183"/>
      <c r="M6" s="91"/>
      <c r="N6" s="189"/>
      <c r="O6" s="55"/>
    </row>
    <row r="7" spans="2:15" ht="20.100000000000001" customHeight="1">
      <c r="B7" s="315"/>
      <c r="C7" s="316"/>
      <c r="D7" s="66" t="s">
        <v>29</v>
      </c>
      <c r="E7" s="327"/>
      <c r="F7" s="328"/>
      <c r="G7" s="42" t="s">
        <v>20</v>
      </c>
      <c r="H7" s="1"/>
      <c r="I7" s="54"/>
      <c r="J7" s="296" t="s">
        <v>120</v>
      </c>
      <c r="K7" s="297"/>
      <c r="L7" s="90"/>
      <c r="M7" s="90"/>
      <c r="N7" s="190"/>
      <c r="O7" s="51">
        <f>ROUNDDOWN(SUM(N8:N11)/1000,0)</f>
        <v>0</v>
      </c>
    </row>
    <row r="8" spans="2:15" ht="20.100000000000001" customHeight="1">
      <c r="B8" s="315"/>
      <c r="C8" s="316"/>
      <c r="D8" s="323" t="s">
        <v>30</v>
      </c>
      <c r="E8" s="324"/>
      <c r="F8" s="324"/>
      <c r="G8" s="324"/>
      <c r="H8" s="2">
        <f>E7*H7</f>
        <v>0</v>
      </c>
      <c r="I8" s="54"/>
      <c r="J8" s="294"/>
      <c r="K8" s="295"/>
      <c r="L8" s="92"/>
      <c r="M8" s="92"/>
      <c r="N8" s="188"/>
      <c r="O8" s="192"/>
    </row>
    <row r="9" spans="2:15" ht="20.100000000000001" customHeight="1">
      <c r="B9" s="315"/>
      <c r="C9" s="316"/>
      <c r="D9" s="66" t="s">
        <v>32</v>
      </c>
      <c r="E9" s="326">
        <f>G19-G18</f>
        <v>0</v>
      </c>
      <c r="F9" s="326"/>
      <c r="G9" s="67" t="s">
        <v>33</v>
      </c>
      <c r="H9" s="3">
        <f>IF(ISERROR((G19-G18)/(E7*H7))=TRUE,0,(G19-G18)/(E7*H7))</f>
        <v>0</v>
      </c>
      <c r="I9" s="54"/>
      <c r="J9" s="294"/>
      <c r="K9" s="295"/>
      <c r="L9" s="92"/>
      <c r="M9" s="92"/>
      <c r="N9" s="188"/>
      <c r="O9" s="53"/>
    </row>
    <row r="10" spans="2:15" ht="20.100000000000001" customHeight="1">
      <c r="B10" s="315"/>
      <c r="C10" s="316"/>
      <c r="D10" s="66" t="s">
        <v>27</v>
      </c>
      <c r="E10" s="326">
        <f>G21</f>
        <v>0</v>
      </c>
      <c r="F10" s="326"/>
      <c r="G10" s="67" t="s">
        <v>36</v>
      </c>
      <c r="H10" s="4">
        <f>IF(ISERROR(G19/(E7*H7))=TRUE,0,(G19/(E7*H7)))</f>
        <v>0</v>
      </c>
      <c r="I10" s="54"/>
      <c r="J10" s="298"/>
      <c r="K10" s="299"/>
      <c r="L10" s="91"/>
      <c r="M10" s="91"/>
      <c r="N10" s="191"/>
      <c r="O10" s="55"/>
    </row>
    <row r="11" spans="2:15" ht="20.100000000000001" customHeight="1">
      <c r="B11" s="315"/>
      <c r="C11" s="316"/>
      <c r="D11" s="302" t="s">
        <v>37</v>
      </c>
      <c r="E11" s="303"/>
      <c r="F11" s="303"/>
      <c r="G11" s="303"/>
      <c r="H11" s="329"/>
      <c r="I11" s="52"/>
      <c r="J11" s="294" t="s">
        <v>121</v>
      </c>
      <c r="K11" s="295"/>
      <c r="L11" s="92"/>
      <c r="M11" s="92"/>
      <c r="N11" s="188"/>
      <c r="O11" s="53">
        <f>ROUNDDOWN(SUM(N12:N15)/1000,0)</f>
        <v>0</v>
      </c>
    </row>
    <row r="12" spans="2:15" ht="20.100000000000001" customHeight="1">
      <c r="B12" s="315"/>
      <c r="C12" s="316"/>
      <c r="D12" s="66" t="s">
        <v>23</v>
      </c>
      <c r="E12" s="67" t="s">
        <v>91</v>
      </c>
      <c r="F12" s="67" t="s">
        <v>38</v>
      </c>
      <c r="G12" s="67" t="s">
        <v>40</v>
      </c>
      <c r="H12" s="43" t="s">
        <v>21</v>
      </c>
      <c r="I12" s="52"/>
      <c r="J12" s="294"/>
      <c r="K12" s="295"/>
      <c r="L12" s="92"/>
      <c r="M12" s="92"/>
      <c r="N12" s="188"/>
      <c r="O12" s="192"/>
    </row>
    <row r="13" spans="2:15" ht="20.100000000000001" customHeight="1">
      <c r="B13" s="315"/>
      <c r="C13" s="316"/>
      <c r="D13" s="13"/>
      <c r="E13" s="5"/>
      <c r="F13" s="44" t="s">
        <v>38</v>
      </c>
      <c r="G13" s="5"/>
      <c r="H13" s="6">
        <f t="shared" ref="H13:H18" si="0">E13*G13</f>
        <v>0</v>
      </c>
      <c r="I13" s="52"/>
      <c r="J13" s="294"/>
      <c r="K13" s="295"/>
      <c r="L13" s="92"/>
      <c r="M13" s="92"/>
      <c r="N13" s="188"/>
      <c r="O13" s="179"/>
    </row>
    <row r="14" spans="2:15" ht="20.100000000000001" customHeight="1">
      <c r="B14" s="315"/>
      <c r="C14" s="316"/>
      <c r="D14" s="13"/>
      <c r="E14" s="5"/>
      <c r="F14" s="44" t="s">
        <v>38</v>
      </c>
      <c r="G14" s="5"/>
      <c r="H14" s="6">
        <f t="shared" si="0"/>
        <v>0</v>
      </c>
      <c r="I14" s="52"/>
      <c r="J14" s="296" t="s">
        <v>122</v>
      </c>
      <c r="K14" s="297"/>
      <c r="L14" s="90"/>
      <c r="M14" s="90"/>
      <c r="N14" s="190"/>
      <c r="O14" s="51">
        <f>ROUNDDOWN(SUM(N16:N18)/1000,0)</f>
        <v>0</v>
      </c>
    </row>
    <row r="15" spans="2:15" ht="20.100000000000001" customHeight="1">
      <c r="B15" s="315"/>
      <c r="C15" s="316"/>
      <c r="D15" s="13"/>
      <c r="E15" s="5"/>
      <c r="F15" s="44" t="s">
        <v>38</v>
      </c>
      <c r="G15" s="5"/>
      <c r="H15" s="6">
        <f t="shared" si="0"/>
        <v>0</v>
      </c>
      <c r="I15" s="52"/>
      <c r="J15" s="294"/>
      <c r="K15" s="295"/>
      <c r="L15" s="92"/>
      <c r="M15" s="92"/>
      <c r="N15" s="188"/>
      <c r="O15" s="179"/>
    </row>
    <row r="16" spans="2:15" ht="20.100000000000001" customHeight="1">
      <c r="B16" s="315"/>
      <c r="C16" s="316"/>
      <c r="D16" s="14"/>
      <c r="E16" s="5"/>
      <c r="F16" s="44" t="s">
        <v>38</v>
      </c>
      <c r="G16" s="5"/>
      <c r="H16" s="6">
        <f t="shared" si="0"/>
        <v>0</v>
      </c>
      <c r="I16" s="52"/>
      <c r="J16" s="298"/>
      <c r="K16" s="299"/>
      <c r="L16" s="183"/>
      <c r="M16" s="183"/>
      <c r="N16" s="191"/>
      <c r="O16" s="193"/>
    </row>
    <row r="17" spans="2:15" ht="20.100000000000001" customHeight="1">
      <c r="B17" s="315"/>
      <c r="C17" s="316"/>
      <c r="D17" s="14"/>
      <c r="E17" s="5"/>
      <c r="F17" s="44" t="s">
        <v>38</v>
      </c>
      <c r="G17" s="5"/>
      <c r="H17" s="6">
        <f t="shared" si="0"/>
        <v>0</v>
      </c>
      <c r="I17" s="52"/>
      <c r="J17" s="296" t="s">
        <v>127</v>
      </c>
      <c r="K17" s="300"/>
      <c r="L17" s="300"/>
      <c r="M17" s="300"/>
      <c r="N17" s="300"/>
      <c r="O17" s="51">
        <f>支出予算書!G42</f>
        <v>0</v>
      </c>
    </row>
    <row r="18" spans="2:15" ht="20.100000000000001" customHeight="1">
      <c r="B18" s="315"/>
      <c r="C18" s="316"/>
      <c r="D18" s="320" t="s">
        <v>19</v>
      </c>
      <c r="E18" s="321"/>
      <c r="F18" s="322"/>
      <c r="G18" s="5"/>
      <c r="H18" s="6">
        <f t="shared" si="0"/>
        <v>0</v>
      </c>
      <c r="I18" s="52"/>
      <c r="J18" s="298"/>
      <c r="K18" s="301"/>
      <c r="L18" s="301"/>
      <c r="M18" s="301"/>
      <c r="N18" s="301"/>
      <c r="O18" s="55"/>
    </row>
    <row r="19" spans="2:15" ht="20.100000000000001" customHeight="1">
      <c r="B19" s="315"/>
      <c r="C19" s="316"/>
      <c r="D19" s="302" t="s">
        <v>25</v>
      </c>
      <c r="E19" s="303"/>
      <c r="F19" s="304"/>
      <c r="G19" s="7">
        <f>SUM(G13:G18)</f>
        <v>0</v>
      </c>
      <c r="H19" s="8">
        <f>SUM(H13:H18)</f>
        <v>0</v>
      </c>
      <c r="I19" s="52"/>
      <c r="J19" s="268" t="s">
        <v>44</v>
      </c>
      <c r="K19" s="269"/>
      <c r="L19" s="269"/>
      <c r="M19" s="269"/>
      <c r="N19" s="269"/>
      <c r="O19" s="336">
        <f>O21-I5-SUM(O5:O18)</f>
        <v>0</v>
      </c>
    </row>
    <row r="20" spans="2:15" ht="20.100000000000001" customHeight="1">
      <c r="B20" s="315"/>
      <c r="C20" s="316"/>
      <c r="D20" s="291" t="s">
        <v>26</v>
      </c>
      <c r="E20" s="292"/>
      <c r="F20" s="292"/>
      <c r="G20" s="293"/>
      <c r="H20" s="9"/>
      <c r="I20" s="52"/>
      <c r="J20" s="270"/>
      <c r="K20" s="271"/>
      <c r="L20" s="271"/>
      <c r="M20" s="271"/>
      <c r="N20" s="271"/>
      <c r="O20" s="337"/>
    </row>
    <row r="21" spans="2:15" ht="20.100000000000001" customHeight="1">
      <c r="B21" s="270"/>
      <c r="C21" s="317"/>
      <c r="D21" s="338" t="s">
        <v>24</v>
      </c>
      <c r="E21" s="339"/>
      <c r="F21" s="340"/>
      <c r="G21" s="10">
        <f>G19</f>
        <v>0</v>
      </c>
      <c r="H21" s="11">
        <f>H19+H20</f>
        <v>0</v>
      </c>
      <c r="I21" s="57"/>
      <c r="J21" s="341" t="s">
        <v>18</v>
      </c>
      <c r="K21" s="342"/>
      <c r="L21" s="342"/>
      <c r="M21" s="342"/>
      <c r="N21" s="343"/>
      <c r="O21" s="56">
        <f>O51</f>
        <v>0</v>
      </c>
    </row>
    <row r="22" spans="2:15" ht="24" customHeight="1">
      <c r="B22" s="305" t="s">
        <v>10</v>
      </c>
      <c r="C22" s="305"/>
      <c r="D22" s="345"/>
      <c r="E22" s="345"/>
      <c r="F22" s="345"/>
      <c r="G22" s="345"/>
      <c r="H22" s="345"/>
      <c r="I22" s="46"/>
      <c r="J22" s="290"/>
      <c r="K22" s="290"/>
      <c r="L22" s="290"/>
      <c r="M22" s="290"/>
      <c r="N22" s="290"/>
      <c r="O22" s="290"/>
    </row>
    <row r="23" spans="2:15" ht="24" customHeight="1">
      <c r="B23" s="289" t="s">
        <v>11</v>
      </c>
      <c r="C23" s="289"/>
      <c r="D23" s="289" t="s">
        <v>9</v>
      </c>
      <c r="E23" s="289"/>
      <c r="F23" s="289"/>
      <c r="G23" s="289"/>
      <c r="H23" s="289"/>
      <c r="I23" s="62" t="s">
        <v>45</v>
      </c>
      <c r="J23" s="289" t="s">
        <v>11</v>
      </c>
      <c r="K23" s="289"/>
      <c r="L23" s="289" t="s">
        <v>8</v>
      </c>
      <c r="M23" s="289"/>
      <c r="N23" s="289"/>
      <c r="O23" s="48" t="s">
        <v>45</v>
      </c>
    </row>
    <row r="24" spans="2:15" ht="20.100000000000001" customHeight="1">
      <c r="B24" s="348" t="s">
        <v>39</v>
      </c>
      <c r="C24" s="350" t="s">
        <v>116</v>
      </c>
      <c r="D24" s="346"/>
      <c r="E24" s="347"/>
      <c r="F24" s="347"/>
      <c r="G24" s="349"/>
      <c r="H24" s="79"/>
      <c r="I24" s="80">
        <f>ROUNDDOWN(SUM(H24:H37)/1000,0)</f>
        <v>0</v>
      </c>
      <c r="J24" s="284" t="s">
        <v>96</v>
      </c>
      <c r="K24" s="284" t="s">
        <v>115</v>
      </c>
      <c r="L24" s="149"/>
      <c r="M24" s="150"/>
      <c r="N24" s="79"/>
      <c r="O24" s="86">
        <f>ROUNDDOWN(SUM(N24:N49)/1000,0)</f>
        <v>0</v>
      </c>
    </row>
    <row r="25" spans="2:15" ht="20.100000000000001" customHeight="1">
      <c r="B25" s="348"/>
      <c r="C25" s="351"/>
      <c r="D25" s="280"/>
      <c r="E25" s="278"/>
      <c r="F25" s="278"/>
      <c r="G25" s="279"/>
      <c r="H25" s="81"/>
      <c r="I25" s="82"/>
      <c r="J25" s="285"/>
      <c r="K25" s="285"/>
      <c r="L25" s="151"/>
      <c r="M25" s="152"/>
      <c r="N25" s="81"/>
      <c r="O25" s="87"/>
    </row>
    <row r="26" spans="2:15" ht="20.100000000000001" customHeight="1">
      <c r="B26" s="348"/>
      <c r="C26" s="351"/>
      <c r="D26" s="280"/>
      <c r="E26" s="278"/>
      <c r="F26" s="278"/>
      <c r="G26" s="279"/>
      <c r="H26" s="81"/>
      <c r="I26" s="82"/>
      <c r="J26" s="285"/>
      <c r="K26" s="285"/>
      <c r="L26" s="151"/>
      <c r="M26" s="152"/>
      <c r="N26" s="81"/>
      <c r="O26" s="87"/>
    </row>
    <row r="27" spans="2:15" ht="20.100000000000001" customHeight="1">
      <c r="B27" s="348"/>
      <c r="C27" s="351"/>
      <c r="D27" s="280"/>
      <c r="E27" s="278"/>
      <c r="F27" s="278"/>
      <c r="G27" s="279"/>
      <c r="H27" s="81"/>
      <c r="I27" s="82"/>
      <c r="J27" s="285"/>
      <c r="K27" s="285"/>
      <c r="L27" s="151"/>
      <c r="M27" s="152"/>
      <c r="N27" s="81"/>
      <c r="O27" s="87"/>
    </row>
    <row r="28" spans="2:15" ht="20.100000000000001" customHeight="1">
      <c r="B28" s="348"/>
      <c r="C28" s="351"/>
      <c r="D28" s="280"/>
      <c r="E28" s="278"/>
      <c r="F28" s="278"/>
      <c r="G28" s="279"/>
      <c r="H28" s="81"/>
      <c r="I28" s="82"/>
      <c r="J28" s="285"/>
      <c r="K28" s="285"/>
      <c r="L28" s="151"/>
      <c r="M28" s="152"/>
      <c r="N28" s="81"/>
      <c r="O28" s="87"/>
    </row>
    <row r="29" spans="2:15" ht="20.100000000000001" customHeight="1">
      <c r="B29" s="348"/>
      <c r="C29" s="351"/>
      <c r="D29" s="280"/>
      <c r="E29" s="278"/>
      <c r="F29" s="278"/>
      <c r="G29" s="279"/>
      <c r="H29" s="81"/>
      <c r="I29" s="82"/>
      <c r="J29" s="285"/>
      <c r="K29" s="285"/>
      <c r="L29" s="151"/>
      <c r="M29" s="152"/>
      <c r="N29" s="81"/>
      <c r="O29" s="87"/>
    </row>
    <row r="30" spans="2:15" ht="20.100000000000001" customHeight="1">
      <c r="B30" s="348"/>
      <c r="C30" s="351"/>
      <c r="D30" s="280"/>
      <c r="E30" s="278"/>
      <c r="F30" s="278"/>
      <c r="G30" s="279"/>
      <c r="H30" s="81"/>
      <c r="I30" s="82"/>
      <c r="J30" s="285"/>
      <c r="K30" s="285"/>
      <c r="L30" s="151"/>
      <c r="M30" s="152"/>
      <c r="N30" s="81"/>
      <c r="O30" s="87"/>
    </row>
    <row r="31" spans="2:15" ht="20.100000000000001" customHeight="1">
      <c r="B31" s="348"/>
      <c r="C31" s="351"/>
      <c r="D31" s="280"/>
      <c r="E31" s="278"/>
      <c r="F31" s="278"/>
      <c r="G31" s="279"/>
      <c r="H31" s="81"/>
      <c r="I31" s="82"/>
      <c r="J31" s="285"/>
      <c r="K31" s="285"/>
      <c r="L31" s="151"/>
      <c r="M31" s="152"/>
      <c r="N31" s="81"/>
      <c r="O31" s="87"/>
    </row>
    <row r="32" spans="2:15" ht="20.100000000000001" customHeight="1">
      <c r="B32" s="348"/>
      <c r="C32" s="351"/>
      <c r="D32" s="280"/>
      <c r="E32" s="278"/>
      <c r="F32" s="278"/>
      <c r="G32" s="279"/>
      <c r="H32" s="81"/>
      <c r="I32" s="82"/>
      <c r="J32" s="285"/>
      <c r="K32" s="285"/>
      <c r="L32" s="151"/>
      <c r="M32" s="152"/>
      <c r="N32" s="81"/>
      <c r="O32" s="87"/>
    </row>
    <row r="33" spans="2:15" ht="20.100000000000001" customHeight="1">
      <c r="B33" s="348"/>
      <c r="C33" s="351"/>
      <c r="D33" s="280"/>
      <c r="E33" s="278"/>
      <c r="F33" s="278"/>
      <c r="G33" s="279"/>
      <c r="H33" s="81"/>
      <c r="I33" s="82"/>
      <c r="J33" s="285"/>
      <c r="K33" s="285"/>
      <c r="L33" s="151"/>
      <c r="M33" s="152"/>
      <c r="N33" s="81"/>
      <c r="O33" s="87"/>
    </row>
    <row r="34" spans="2:15" ht="20.100000000000001" customHeight="1">
      <c r="B34" s="285"/>
      <c r="C34" s="351"/>
      <c r="D34" s="280"/>
      <c r="E34" s="278"/>
      <c r="F34" s="278"/>
      <c r="G34" s="279"/>
      <c r="H34" s="81"/>
      <c r="I34" s="82"/>
      <c r="J34" s="285"/>
      <c r="K34" s="285"/>
      <c r="L34" s="151"/>
      <c r="M34" s="152"/>
      <c r="N34" s="81"/>
      <c r="O34" s="87"/>
    </row>
    <row r="35" spans="2:15" ht="20.100000000000001" customHeight="1">
      <c r="B35" s="285"/>
      <c r="C35" s="351"/>
      <c r="D35" s="280"/>
      <c r="E35" s="278"/>
      <c r="F35" s="278"/>
      <c r="G35" s="279"/>
      <c r="H35" s="81"/>
      <c r="I35" s="84"/>
      <c r="J35" s="285"/>
      <c r="K35" s="285"/>
      <c r="L35" s="151"/>
      <c r="M35" s="152"/>
      <c r="N35" s="81"/>
      <c r="O35" s="87"/>
    </row>
    <row r="36" spans="2:15" ht="20.100000000000001" customHeight="1">
      <c r="B36" s="285"/>
      <c r="C36" s="351"/>
      <c r="D36" s="280"/>
      <c r="E36" s="278"/>
      <c r="F36" s="278"/>
      <c r="G36" s="279"/>
      <c r="H36" s="81"/>
      <c r="I36" s="84"/>
      <c r="J36" s="285"/>
      <c r="K36" s="285"/>
      <c r="L36" s="151"/>
      <c r="M36" s="152"/>
      <c r="N36" s="81"/>
      <c r="O36" s="87"/>
    </row>
    <row r="37" spans="2:15" ht="20.100000000000001" customHeight="1">
      <c r="B37" s="285"/>
      <c r="C37" s="352"/>
      <c r="D37" s="344"/>
      <c r="E37" s="287"/>
      <c r="F37" s="287"/>
      <c r="G37" s="288"/>
      <c r="H37" s="83"/>
      <c r="I37" s="85"/>
      <c r="J37" s="285"/>
      <c r="K37" s="285"/>
      <c r="L37" s="151"/>
      <c r="M37" s="152"/>
      <c r="N37" s="81"/>
      <c r="O37" s="87"/>
    </row>
    <row r="38" spans="2:15" ht="20.100000000000001" customHeight="1">
      <c r="B38" s="285"/>
      <c r="C38" s="353" t="s">
        <v>117</v>
      </c>
      <c r="D38" s="280"/>
      <c r="E38" s="278"/>
      <c r="F38" s="278"/>
      <c r="G38" s="279"/>
      <c r="H38" s="81"/>
      <c r="I38" s="84">
        <f>ROUNDDOWN(SUM(H38:H51)/1000,0)</f>
        <v>0</v>
      </c>
      <c r="J38" s="285"/>
      <c r="K38" s="285"/>
      <c r="L38" s="151"/>
      <c r="M38" s="152"/>
      <c r="N38" s="81"/>
      <c r="O38" s="87"/>
    </row>
    <row r="39" spans="2:15" ht="20.100000000000001" customHeight="1">
      <c r="B39" s="285"/>
      <c r="C39" s="354"/>
      <c r="D39" s="280"/>
      <c r="E39" s="278"/>
      <c r="F39" s="278"/>
      <c r="G39" s="279"/>
      <c r="H39" s="81"/>
      <c r="I39" s="84"/>
      <c r="J39" s="285"/>
      <c r="K39" s="285"/>
      <c r="L39" s="151"/>
      <c r="M39" s="152"/>
      <c r="N39" s="81"/>
      <c r="O39" s="87"/>
    </row>
    <row r="40" spans="2:15" ht="20.100000000000001" customHeight="1">
      <c r="B40" s="285"/>
      <c r="C40" s="354"/>
      <c r="D40" s="280"/>
      <c r="E40" s="278"/>
      <c r="F40" s="278"/>
      <c r="G40" s="279"/>
      <c r="H40" s="81"/>
      <c r="I40" s="84"/>
      <c r="J40" s="285"/>
      <c r="K40" s="285"/>
      <c r="L40" s="151"/>
      <c r="M40" s="152"/>
      <c r="N40" s="81"/>
      <c r="O40" s="87"/>
    </row>
    <row r="41" spans="2:15" ht="20.100000000000001" customHeight="1">
      <c r="B41" s="285"/>
      <c r="C41" s="354"/>
      <c r="D41" s="280"/>
      <c r="E41" s="278"/>
      <c r="F41" s="278"/>
      <c r="G41" s="279"/>
      <c r="H41" s="81"/>
      <c r="I41" s="84"/>
      <c r="J41" s="285"/>
      <c r="K41" s="285"/>
      <c r="L41" s="151"/>
      <c r="M41" s="152"/>
      <c r="N41" s="81"/>
      <c r="O41" s="87"/>
    </row>
    <row r="42" spans="2:15" ht="20.100000000000001" customHeight="1">
      <c r="B42" s="285"/>
      <c r="C42" s="354"/>
      <c r="D42" s="280"/>
      <c r="E42" s="278"/>
      <c r="F42" s="278"/>
      <c r="G42" s="279"/>
      <c r="H42" s="81"/>
      <c r="I42" s="84"/>
      <c r="J42" s="285"/>
      <c r="K42" s="285"/>
      <c r="L42" s="151"/>
      <c r="M42" s="152"/>
      <c r="N42" s="81"/>
      <c r="O42" s="87"/>
    </row>
    <row r="43" spans="2:15" ht="20.100000000000001" customHeight="1">
      <c r="B43" s="285"/>
      <c r="C43" s="354"/>
      <c r="D43" s="280"/>
      <c r="E43" s="278"/>
      <c r="F43" s="278"/>
      <c r="G43" s="279"/>
      <c r="H43" s="81"/>
      <c r="I43" s="84"/>
      <c r="J43" s="285"/>
      <c r="K43" s="285"/>
      <c r="L43" s="151"/>
      <c r="M43" s="152"/>
      <c r="N43" s="81"/>
      <c r="O43" s="87"/>
    </row>
    <row r="44" spans="2:15" ht="20.100000000000001" customHeight="1">
      <c r="B44" s="285"/>
      <c r="C44" s="354"/>
      <c r="D44" s="280"/>
      <c r="E44" s="278"/>
      <c r="F44" s="278"/>
      <c r="G44" s="279"/>
      <c r="H44" s="81"/>
      <c r="I44" s="84"/>
      <c r="J44" s="285"/>
      <c r="K44" s="285"/>
      <c r="L44" s="151"/>
      <c r="M44" s="152"/>
      <c r="N44" s="81"/>
      <c r="O44" s="87"/>
    </row>
    <row r="45" spans="2:15" ht="20.100000000000001" customHeight="1">
      <c r="B45" s="285"/>
      <c r="C45" s="354"/>
      <c r="D45" s="280"/>
      <c r="E45" s="278"/>
      <c r="F45" s="278"/>
      <c r="G45" s="279"/>
      <c r="H45" s="81"/>
      <c r="I45" s="84"/>
      <c r="J45" s="285"/>
      <c r="K45" s="285"/>
      <c r="L45" s="151"/>
      <c r="M45" s="152"/>
      <c r="N45" s="81"/>
      <c r="O45" s="87"/>
    </row>
    <row r="46" spans="2:15" ht="20.100000000000001" customHeight="1">
      <c r="B46" s="285"/>
      <c r="C46" s="354"/>
      <c r="D46" s="280"/>
      <c r="E46" s="278"/>
      <c r="F46" s="278"/>
      <c r="G46" s="279"/>
      <c r="H46" s="81"/>
      <c r="I46" s="84"/>
      <c r="J46" s="285"/>
      <c r="K46" s="285"/>
      <c r="L46" s="151"/>
      <c r="M46" s="152"/>
      <c r="N46" s="81"/>
      <c r="O46" s="87"/>
    </row>
    <row r="47" spans="2:15" ht="20.100000000000001" customHeight="1">
      <c r="B47" s="285"/>
      <c r="C47" s="354"/>
      <c r="D47" s="280"/>
      <c r="E47" s="278"/>
      <c r="F47" s="278"/>
      <c r="G47" s="279"/>
      <c r="H47" s="81"/>
      <c r="I47" s="84"/>
      <c r="J47" s="285"/>
      <c r="K47" s="285"/>
      <c r="L47" s="151"/>
      <c r="M47" s="152"/>
      <c r="N47" s="81"/>
      <c r="O47" s="87"/>
    </row>
    <row r="48" spans="2:15" ht="20.100000000000001" customHeight="1">
      <c r="B48" s="285"/>
      <c r="C48" s="354"/>
      <c r="D48" s="280"/>
      <c r="E48" s="278"/>
      <c r="F48" s="278"/>
      <c r="G48" s="279"/>
      <c r="H48" s="81"/>
      <c r="I48" s="84"/>
      <c r="J48" s="285"/>
      <c r="K48" s="285"/>
      <c r="L48" s="151"/>
      <c r="M48" s="152"/>
      <c r="N48" s="81"/>
      <c r="O48" s="87"/>
    </row>
    <row r="49" spans="2:19" ht="20.100000000000001" customHeight="1">
      <c r="B49" s="285"/>
      <c r="C49" s="354"/>
      <c r="D49" s="280"/>
      <c r="E49" s="278"/>
      <c r="F49" s="278"/>
      <c r="G49" s="279"/>
      <c r="H49" s="81"/>
      <c r="I49" s="84"/>
      <c r="J49" s="285"/>
      <c r="K49" s="286"/>
      <c r="L49" s="154"/>
      <c r="M49" s="153"/>
      <c r="N49" s="83"/>
      <c r="O49" s="88"/>
    </row>
    <row r="50" spans="2:19" ht="20.100000000000001" customHeight="1">
      <c r="B50" s="285"/>
      <c r="C50" s="354"/>
      <c r="D50" s="280"/>
      <c r="E50" s="278"/>
      <c r="F50" s="278"/>
      <c r="G50" s="279"/>
      <c r="H50" s="81"/>
      <c r="I50" s="84"/>
      <c r="J50" s="281" t="s">
        <v>31</v>
      </c>
      <c r="K50" s="282"/>
      <c r="L50" s="282"/>
      <c r="M50" s="282"/>
      <c r="N50" s="283"/>
      <c r="O50" s="89">
        <f>支出予算書!G37</f>
        <v>0</v>
      </c>
    </row>
    <row r="51" spans="2:19" ht="20.100000000000001" customHeight="1">
      <c r="B51" s="286"/>
      <c r="C51" s="355"/>
      <c r="D51" s="344"/>
      <c r="E51" s="287"/>
      <c r="F51" s="287"/>
      <c r="G51" s="288"/>
      <c r="H51" s="83"/>
      <c r="I51" s="85"/>
      <c r="J51" s="275" t="s">
        <v>18</v>
      </c>
      <c r="K51" s="276"/>
      <c r="L51" s="276"/>
      <c r="M51" s="276"/>
      <c r="N51" s="277"/>
      <c r="O51" s="89">
        <f>SUM(I24:I51)+SUM(O24:O50)</f>
        <v>0</v>
      </c>
    </row>
    <row r="52" spans="2:19" ht="9.9499999999999993" customHeight="1">
      <c r="B52" s="59"/>
      <c r="C52" s="60"/>
      <c r="D52" s="63"/>
      <c r="E52" s="63"/>
      <c r="F52" s="63"/>
      <c r="G52" s="63"/>
      <c r="H52" s="12"/>
      <c r="I52" s="58"/>
      <c r="J52" s="64"/>
      <c r="K52" s="64"/>
      <c r="L52" s="64"/>
      <c r="M52" s="64"/>
      <c r="N52" s="64"/>
      <c r="O52" s="140"/>
      <c r="S52" s="94"/>
    </row>
    <row r="53" spans="2:19" ht="15.95" customHeight="1">
      <c r="B53" s="61" t="s">
        <v>50</v>
      </c>
      <c r="C53" s="60"/>
      <c r="D53" s="63"/>
      <c r="E53" s="63"/>
      <c r="F53" s="63"/>
      <c r="G53" s="63"/>
      <c r="H53" s="12"/>
      <c r="I53" s="268" t="s">
        <v>12</v>
      </c>
      <c r="J53" s="269"/>
      <c r="K53" s="269"/>
      <c r="L53" s="272"/>
      <c r="M53" s="273"/>
      <c r="N53" s="273"/>
      <c r="O53" s="274"/>
    </row>
    <row r="54" spans="2:19" ht="15.95" customHeight="1">
      <c r="B54" s="61" t="s">
        <v>51</v>
      </c>
      <c r="C54" s="61"/>
      <c r="D54" s="61"/>
      <c r="E54" s="61"/>
      <c r="F54" s="61"/>
      <c r="G54" s="61"/>
      <c r="H54" s="61"/>
      <c r="I54" s="270"/>
      <c r="J54" s="271"/>
      <c r="K54" s="271"/>
      <c r="L54" s="275"/>
      <c r="M54" s="276"/>
      <c r="N54" s="276"/>
      <c r="O54" s="277"/>
    </row>
  </sheetData>
  <mergeCells count="102">
    <mergeCell ref="B24:B51"/>
    <mergeCell ref="D51:E51"/>
    <mergeCell ref="F48:G48"/>
    <mergeCell ref="F50:G50"/>
    <mergeCell ref="D33:E33"/>
    <mergeCell ref="F24:G24"/>
    <mergeCell ref="F28:G28"/>
    <mergeCell ref="F29:G29"/>
    <mergeCell ref="F30:G30"/>
    <mergeCell ref="F49:G49"/>
    <mergeCell ref="F31:G31"/>
    <mergeCell ref="F34:G34"/>
    <mergeCell ref="D34:E34"/>
    <mergeCell ref="D35:E35"/>
    <mergeCell ref="C24:C37"/>
    <mergeCell ref="C38:C51"/>
    <mergeCell ref="D40:E40"/>
    <mergeCell ref="D29:E29"/>
    <mergeCell ref="D30:E30"/>
    <mergeCell ref="F35:G35"/>
    <mergeCell ref="O19:O20"/>
    <mergeCell ref="J19:N20"/>
    <mergeCell ref="D25:E25"/>
    <mergeCell ref="D21:F21"/>
    <mergeCell ref="J24:J49"/>
    <mergeCell ref="J21:N21"/>
    <mergeCell ref="D37:E37"/>
    <mergeCell ref="D43:E43"/>
    <mergeCell ref="D39:E39"/>
    <mergeCell ref="F37:G37"/>
    <mergeCell ref="D38:E38"/>
    <mergeCell ref="F38:G38"/>
    <mergeCell ref="L22:M22"/>
    <mergeCell ref="D22:H22"/>
    <mergeCell ref="F27:G27"/>
    <mergeCell ref="D24:E24"/>
    <mergeCell ref="F36:G36"/>
    <mergeCell ref="D31:E31"/>
    <mergeCell ref="F42:G42"/>
    <mergeCell ref="F39:G39"/>
    <mergeCell ref="F33:G33"/>
    <mergeCell ref="D28:E28"/>
    <mergeCell ref="D48:E48"/>
    <mergeCell ref="D36:E36"/>
    <mergeCell ref="B22:C22"/>
    <mergeCell ref="B23:C23"/>
    <mergeCell ref="F25:G25"/>
    <mergeCell ref="D26:E26"/>
    <mergeCell ref="N1:O1"/>
    <mergeCell ref="L4:N4"/>
    <mergeCell ref="B4:C4"/>
    <mergeCell ref="D4:H4"/>
    <mergeCell ref="J4:K4"/>
    <mergeCell ref="D5:G5"/>
    <mergeCell ref="B5:C21"/>
    <mergeCell ref="E6:H6"/>
    <mergeCell ref="D18:F18"/>
    <mergeCell ref="D8:G8"/>
    <mergeCell ref="B3:C3"/>
    <mergeCell ref="E9:F9"/>
    <mergeCell ref="E10:F10"/>
    <mergeCell ref="E7:F7"/>
    <mergeCell ref="D11:H11"/>
    <mergeCell ref="B2:D2"/>
    <mergeCell ref="E2:K2"/>
    <mergeCell ref="J5:K6"/>
    <mergeCell ref="J7:K10"/>
    <mergeCell ref="N22:O22"/>
    <mergeCell ref="J23:K23"/>
    <mergeCell ref="J22:K22"/>
    <mergeCell ref="D27:E27"/>
    <mergeCell ref="D23:H23"/>
    <mergeCell ref="F26:G26"/>
    <mergeCell ref="D20:G20"/>
    <mergeCell ref="D32:E32"/>
    <mergeCell ref="J11:K13"/>
    <mergeCell ref="J14:K16"/>
    <mergeCell ref="J17:N18"/>
    <mergeCell ref="D19:F19"/>
    <mergeCell ref="L23:N23"/>
    <mergeCell ref="I53:K54"/>
    <mergeCell ref="L53:O54"/>
    <mergeCell ref="F43:G43"/>
    <mergeCell ref="D44:E44"/>
    <mergeCell ref="F44:G44"/>
    <mergeCell ref="D45:E45"/>
    <mergeCell ref="J50:N50"/>
    <mergeCell ref="F46:G46"/>
    <mergeCell ref="F47:G47"/>
    <mergeCell ref="F45:G45"/>
    <mergeCell ref="J51:N51"/>
    <mergeCell ref="K24:K49"/>
    <mergeCell ref="D49:E49"/>
    <mergeCell ref="D50:E50"/>
    <mergeCell ref="D46:E46"/>
    <mergeCell ref="D47:E47"/>
    <mergeCell ref="D42:E42"/>
    <mergeCell ref="F40:G40"/>
    <mergeCell ref="D41:E41"/>
    <mergeCell ref="F41:G41"/>
    <mergeCell ref="F32:G32"/>
    <mergeCell ref="F51:G51"/>
  </mergeCells>
  <phoneticPr fontId="2"/>
  <conditionalFormatting sqref="E18:F20 D17:H17 G6:H20 E6:F16 D6:D20">
    <cfRule type="expression" dxfId="5" priority="3" stopIfTrue="1">
      <formula>$H$5=TRUE</formula>
    </cfRule>
  </conditionalFormatting>
  <conditionalFormatting sqref="D21:H21">
    <cfRule type="expression" dxfId="4" priority="2" stopIfTrue="1">
      <formula>$H$5=TRUE</formula>
    </cfRule>
  </conditionalFormatting>
  <conditionalFormatting sqref="D5:H5">
    <cfRule type="expression" dxfId="3" priority="1" stopIfTrue="1">
      <formula>$H$5=TRUE</formula>
    </cfRule>
  </conditionalFormatting>
  <printOptions horizontalCentered="1" verticalCentered="1"/>
  <pageMargins left="0.59055118110236227" right="0.39370078740157483" top="0.39370078740157483" bottom="0.39370078740157483" header="0.19685039370078741" footer="0"/>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7</xdr:col>
                    <xdr:colOff>333375</xdr:colOff>
                    <xdr:row>4</xdr:row>
                    <xdr:rowOff>0</xdr:rowOff>
                  </from>
                  <to>
                    <xdr:col>7</xdr:col>
                    <xdr:colOff>647700</xdr:colOff>
                    <xdr:row>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2"/>
  <sheetViews>
    <sheetView view="pageBreakPreview" topLeftCell="A13" zoomScaleNormal="100" zoomScaleSheetLayoutView="100" workbookViewId="0">
      <selection activeCell="S3" sqref="S3"/>
    </sheetView>
  </sheetViews>
  <sheetFormatPr defaultRowHeight="18.75" customHeight="1"/>
  <cols>
    <col min="1" max="1" width="21.75" style="97" customWidth="1"/>
    <col min="2" max="2" width="9.125" style="97" bestFit="1" customWidth="1"/>
    <col min="3" max="3" width="7" style="97" customWidth="1"/>
    <col min="4" max="4" width="3.25" style="97" bestFit="1" customWidth="1"/>
    <col min="5" max="6" width="9.125" style="97" bestFit="1" customWidth="1"/>
    <col min="7" max="7" width="3.25" style="98" customWidth="1"/>
    <col min="8" max="8" width="9.125" style="97" bestFit="1" customWidth="1"/>
    <col min="9" max="9" width="7" style="97" bestFit="1" customWidth="1"/>
    <col min="10" max="10" width="3.25" style="97" bestFit="1" customWidth="1"/>
    <col min="11" max="12" width="9.125" style="97" bestFit="1" customWidth="1"/>
    <col min="13" max="13" width="3.5" style="98" customWidth="1"/>
    <col min="14" max="14" width="9.125" style="97" bestFit="1" customWidth="1"/>
    <col min="15" max="15" width="7" style="97" bestFit="1" customWidth="1"/>
    <col min="16" max="16" width="3.25" style="97" bestFit="1" customWidth="1"/>
    <col min="17" max="17" width="9.125" style="97" bestFit="1" customWidth="1"/>
    <col min="18" max="18" width="9.125" style="97" customWidth="1"/>
    <col min="19" max="16384" width="9" style="96"/>
  </cols>
  <sheetData>
    <row r="1" spans="2:18" ht="18.75" customHeight="1">
      <c r="B1" s="397" t="s">
        <v>90</v>
      </c>
      <c r="C1" s="398"/>
      <c r="D1" s="399">
        <f ca="1">SUMIF($B$4:$R$997,"公演回数",OFFSET($B$4:$R$997,0,1))</f>
        <v>0</v>
      </c>
      <c r="E1" s="400"/>
      <c r="F1" s="376" t="s">
        <v>89</v>
      </c>
      <c r="G1" s="377"/>
      <c r="H1" s="378"/>
      <c r="I1" s="379">
        <f ca="1">SUMIF($B$4:$R$997,"使用席数×公演回数",OFFSET($B$4:$R$997,0,4))</f>
        <v>0</v>
      </c>
      <c r="J1" s="380"/>
      <c r="K1" s="376" t="s">
        <v>88</v>
      </c>
      <c r="L1" s="377"/>
      <c r="M1" s="381">
        <f ca="1">SUMIF($B$4:$R$997,"合計",OFFSET($B$4:$R$997,0,4))</f>
        <v>0</v>
      </c>
      <c r="N1" s="382"/>
      <c r="O1" s="383"/>
      <c r="P1" s="139"/>
      <c r="Q1" s="384" t="s">
        <v>87</v>
      </c>
      <c r="R1" s="384"/>
    </row>
    <row r="2" spans="2:18" ht="18.75" customHeight="1">
      <c r="B2" s="385" t="s">
        <v>86</v>
      </c>
      <c r="C2" s="386"/>
      <c r="D2" s="387">
        <f ca="1">SUMIF($B$4:$R$997,"販売枚数",OFFSET($B$4:$R$997,0,1))</f>
        <v>0</v>
      </c>
      <c r="E2" s="388"/>
      <c r="F2" s="389" t="s">
        <v>85</v>
      </c>
      <c r="G2" s="390"/>
      <c r="H2" s="386"/>
      <c r="I2" s="391" t="e">
        <f ca="1">D2/I1</f>
        <v>#DIV/0!</v>
      </c>
      <c r="J2" s="392"/>
      <c r="K2" s="389" t="s">
        <v>84</v>
      </c>
      <c r="L2" s="390"/>
      <c r="M2" s="393">
        <f ca="1">SUMIF($B$4:$R$997,"合計",OFFSET($B$4:$R$997,0,3))</f>
        <v>0</v>
      </c>
      <c r="N2" s="394"/>
      <c r="O2" s="389" t="s">
        <v>83</v>
      </c>
      <c r="P2" s="395"/>
      <c r="Q2" s="396"/>
      <c r="R2" s="138" t="e">
        <f ca="1">M2/I1</f>
        <v>#DIV/0!</v>
      </c>
    </row>
    <row r="3" spans="2:18" ht="18.75" customHeight="1">
      <c r="B3" s="136"/>
      <c r="C3" s="372"/>
      <c r="D3" s="373"/>
      <c r="E3" s="136"/>
      <c r="F3" s="372"/>
      <c r="G3" s="374"/>
      <c r="H3" s="137"/>
      <c r="I3" s="375"/>
      <c r="J3" s="373"/>
      <c r="K3" s="136"/>
      <c r="L3" s="372"/>
      <c r="M3" s="374"/>
      <c r="N3" s="136"/>
      <c r="O3" s="135"/>
      <c r="P3" s="135"/>
      <c r="Q3" s="135"/>
      <c r="R3" s="134"/>
    </row>
    <row r="4" spans="2:18" ht="18.75" customHeight="1">
      <c r="B4" s="125" t="s">
        <v>77</v>
      </c>
      <c r="C4" s="370"/>
      <c r="D4" s="370"/>
      <c r="E4" s="370"/>
      <c r="F4" s="371"/>
      <c r="G4" s="126"/>
      <c r="H4" s="125" t="s">
        <v>77</v>
      </c>
      <c r="I4" s="370"/>
      <c r="J4" s="370"/>
      <c r="K4" s="370"/>
      <c r="L4" s="371"/>
      <c r="M4" s="126"/>
      <c r="N4" s="125" t="s">
        <v>77</v>
      </c>
      <c r="O4" s="370"/>
      <c r="P4" s="370"/>
      <c r="Q4" s="370"/>
      <c r="R4" s="371"/>
    </row>
    <row r="5" spans="2:18" ht="18.75" customHeight="1">
      <c r="B5" s="123" t="s">
        <v>76</v>
      </c>
      <c r="C5" s="366"/>
      <c r="D5" s="366"/>
      <c r="E5" s="366"/>
      <c r="F5" s="367"/>
      <c r="G5" s="124"/>
      <c r="H5" s="123" t="s">
        <v>76</v>
      </c>
      <c r="I5" s="366"/>
      <c r="J5" s="366"/>
      <c r="K5" s="366"/>
      <c r="L5" s="367"/>
      <c r="M5" s="124"/>
      <c r="N5" s="123" t="s">
        <v>76</v>
      </c>
      <c r="O5" s="366"/>
      <c r="P5" s="366"/>
      <c r="Q5" s="366"/>
      <c r="R5" s="367"/>
    </row>
    <row r="6" spans="2:18" ht="18.75" customHeight="1">
      <c r="B6" s="113" t="s">
        <v>74</v>
      </c>
      <c r="C6" s="368"/>
      <c r="D6" s="369"/>
      <c r="E6" s="122" t="s">
        <v>73</v>
      </c>
      <c r="F6" s="121"/>
      <c r="H6" s="113" t="s">
        <v>74</v>
      </c>
      <c r="I6" s="368">
        <f>IF(H5=TRUE,ROUNDDOWN('別紙　入場料詳細'!M1/1000,0),ROUNDDOWN(F24/1000,0))</f>
        <v>0</v>
      </c>
      <c r="J6" s="369"/>
      <c r="K6" s="122" t="s">
        <v>73</v>
      </c>
      <c r="L6" s="121"/>
      <c r="N6" s="113" t="s">
        <v>74</v>
      </c>
      <c r="O6" s="368"/>
      <c r="P6" s="369"/>
      <c r="Q6" s="122" t="s">
        <v>73</v>
      </c>
      <c r="R6" s="121"/>
    </row>
    <row r="7" spans="2:18" ht="18.75" customHeight="1">
      <c r="B7" s="358" t="s">
        <v>72</v>
      </c>
      <c r="C7" s="359"/>
      <c r="D7" s="359"/>
      <c r="E7" s="359"/>
      <c r="F7" s="104">
        <f>C6*F6</f>
        <v>0</v>
      </c>
      <c r="H7" s="358" t="s">
        <v>72</v>
      </c>
      <c r="I7" s="359"/>
      <c r="J7" s="359"/>
      <c r="K7" s="359"/>
      <c r="L7" s="104">
        <f>I6*L6</f>
        <v>0</v>
      </c>
      <c r="N7" s="358" t="s">
        <v>72</v>
      </c>
      <c r="O7" s="359"/>
      <c r="P7" s="359"/>
      <c r="Q7" s="359"/>
      <c r="R7" s="104">
        <f>O6*R6</f>
        <v>0</v>
      </c>
    </row>
    <row r="8" spans="2:18" ht="18.75" customHeight="1">
      <c r="B8" s="113" t="s">
        <v>70</v>
      </c>
      <c r="C8" s="362">
        <f>E20-E19</f>
        <v>0</v>
      </c>
      <c r="D8" s="362"/>
      <c r="E8" s="112" t="s">
        <v>69</v>
      </c>
      <c r="F8" s="118">
        <f>IF(ISERROR((E20-E19)/(C6*F6))=TRUE,0,((E20-E19)/(C6*F6)))</f>
        <v>0</v>
      </c>
      <c r="G8" s="120"/>
      <c r="H8" s="113" t="s">
        <v>80</v>
      </c>
      <c r="I8" s="362">
        <f>K20-K19</f>
        <v>0</v>
      </c>
      <c r="J8" s="362"/>
      <c r="K8" s="112" t="s">
        <v>69</v>
      </c>
      <c r="L8" s="118">
        <f>IF(ISERROR((K20-K19)/(I6*L6))=TRUE,0,((K20-K19)/(I6*L6)))</f>
        <v>0</v>
      </c>
      <c r="M8" s="120"/>
      <c r="N8" s="119" t="s">
        <v>70</v>
      </c>
      <c r="O8" s="362">
        <f>Q20-Q19</f>
        <v>0</v>
      </c>
      <c r="P8" s="362"/>
      <c r="Q8" s="112" t="s">
        <v>69</v>
      </c>
      <c r="R8" s="118">
        <f>IF(ISERROR((Q20-Q19)/(O6*R6))=TRUE,0,((Q20-Q19)/(O6*R6)))</f>
        <v>0</v>
      </c>
    </row>
    <row r="9" spans="2:18" s="97" customFormat="1" ht="18.75" customHeight="1">
      <c r="B9" s="113" t="s">
        <v>67</v>
      </c>
      <c r="C9" s="362">
        <f>E22</f>
        <v>0</v>
      </c>
      <c r="D9" s="362"/>
      <c r="E9" s="112" t="s">
        <v>66</v>
      </c>
      <c r="F9" s="116">
        <f>IF(ISERROR(E20/(C6*F6))=TRUE,0,(E20/(C6*F6)))</f>
        <v>0</v>
      </c>
      <c r="G9" s="117"/>
      <c r="H9" s="113" t="s">
        <v>67</v>
      </c>
      <c r="I9" s="362">
        <f>K22</f>
        <v>0</v>
      </c>
      <c r="J9" s="362"/>
      <c r="K9" s="112" t="s">
        <v>66</v>
      </c>
      <c r="L9" s="116">
        <f>IF(ISERROR(K20/(I6*L6))=TRUE,0,(K20/(I6*L6)))</f>
        <v>0</v>
      </c>
      <c r="M9" s="117"/>
      <c r="N9" s="113" t="s">
        <v>67</v>
      </c>
      <c r="O9" s="362">
        <f>Q22</f>
        <v>0</v>
      </c>
      <c r="P9" s="362"/>
      <c r="Q9" s="112" t="s">
        <v>66</v>
      </c>
      <c r="R9" s="116">
        <f>IF(ISERROR(Q20/(O6*R6))=TRUE,0,(Q20/(O6*R6)))</f>
        <v>0</v>
      </c>
    </row>
    <row r="10" spans="2:18" ht="18.75" customHeight="1">
      <c r="B10" s="363" t="s">
        <v>65</v>
      </c>
      <c r="C10" s="364"/>
      <c r="D10" s="364"/>
      <c r="E10" s="364"/>
      <c r="F10" s="365"/>
      <c r="G10" s="115"/>
      <c r="H10" s="363" t="s">
        <v>65</v>
      </c>
      <c r="I10" s="364"/>
      <c r="J10" s="364"/>
      <c r="K10" s="364"/>
      <c r="L10" s="365"/>
      <c r="M10" s="115"/>
      <c r="N10" s="363" t="s">
        <v>65</v>
      </c>
      <c r="O10" s="364"/>
      <c r="P10" s="364"/>
      <c r="Q10" s="364"/>
      <c r="R10" s="365"/>
    </row>
    <row r="11" spans="2:18" ht="18.75" customHeight="1">
      <c r="B11" s="113" t="s">
        <v>62</v>
      </c>
      <c r="C11" s="112" t="s">
        <v>22</v>
      </c>
      <c r="D11" s="112" t="s">
        <v>57</v>
      </c>
      <c r="E11" s="112" t="s">
        <v>61</v>
      </c>
      <c r="F11" s="111" t="s">
        <v>60</v>
      </c>
      <c r="G11" s="114"/>
      <c r="H11" s="113" t="s">
        <v>62</v>
      </c>
      <c r="I11" s="112" t="s">
        <v>22</v>
      </c>
      <c r="J11" s="112" t="s">
        <v>57</v>
      </c>
      <c r="K11" s="112" t="s">
        <v>61</v>
      </c>
      <c r="L11" s="111" t="s">
        <v>60</v>
      </c>
      <c r="M11" s="114"/>
      <c r="N11" s="113" t="s">
        <v>62</v>
      </c>
      <c r="O11" s="112" t="s">
        <v>22</v>
      </c>
      <c r="P11" s="112" t="s">
        <v>58</v>
      </c>
      <c r="Q11" s="112" t="s">
        <v>61</v>
      </c>
      <c r="R11" s="111" t="s">
        <v>60</v>
      </c>
    </row>
    <row r="12" spans="2:18" ht="18.75" customHeight="1">
      <c r="B12" s="132"/>
      <c r="C12" s="107"/>
      <c r="D12" s="108" t="s">
        <v>57</v>
      </c>
      <c r="E12" s="133"/>
      <c r="F12" s="106">
        <f t="shared" ref="F12:F19" si="0">C12*E12</f>
        <v>0</v>
      </c>
      <c r="G12" s="103"/>
      <c r="H12" s="132"/>
      <c r="I12" s="107"/>
      <c r="J12" s="108" t="s">
        <v>57</v>
      </c>
      <c r="K12" s="107"/>
      <c r="L12" s="106">
        <f t="shared" ref="L12:L19" si="1">I12*K12</f>
        <v>0</v>
      </c>
      <c r="M12" s="103"/>
      <c r="N12" s="110"/>
      <c r="O12" s="107"/>
      <c r="P12" s="108" t="s">
        <v>57</v>
      </c>
      <c r="Q12" s="107"/>
      <c r="R12" s="106">
        <f t="shared" ref="R12:R19" si="2">O12*Q12</f>
        <v>0</v>
      </c>
    </row>
    <row r="13" spans="2:18" ht="18.75" customHeight="1">
      <c r="B13" s="132"/>
      <c r="C13" s="107"/>
      <c r="D13" s="108" t="s">
        <v>57</v>
      </c>
      <c r="E13" s="107"/>
      <c r="F13" s="106">
        <f t="shared" si="0"/>
        <v>0</v>
      </c>
      <c r="G13" s="103"/>
      <c r="H13" s="132"/>
      <c r="I13" s="107"/>
      <c r="J13" s="108" t="s">
        <v>58</v>
      </c>
      <c r="K13" s="107"/>
      <c r="L13" s="106">
        <f t="shared" si="1"/>
        <v>0</v>
      </c>
      <c r="M13" s="103"/>
      <c r="N13" s="109"/>
      <c r="O13" s="107"/>
      <c r="P13" s="108" t="s">
        <v>58</v>
      </c>
      <c r="Q13" s="107"/>
      <c r="R13" s="106">
        <f t="shared" si="2"/>
        <v>0</v>
      </c>
    </row>
    <row r="14" spans="2:18" ht="18.75" customHeight="1">
      <c r="B14" s="132"/>
      <c r="C14" s="107"/>
      <c r="D14" s="108" t="s">
        <v>57</v>
      </c>
      <c r="E14" s="107"/>
      <c r="F14" s="106">
        <f t="shared" si="0"/>
        <v>0</v>
      </c>
      <c r="G14" s="103"/>
      <c r="H14" s="132"/>
      <c r="I14" s="107"/>
      <c r="J14" s="108" t="s">
        <v>57</v>
      </c>
      <c r="K14" s="107"/>
      <c r="L14" s="106">
        <f t="shared" si="1"/>
        <v>0</v>
      </c>
      <c r="M14" s="103"/>
      <c r="N14" s="109"/>
      <c r="O14" s="107"/>
      <c r="P14" s="108" t="s">
        <v>57</v>
      </c>
      <c r="Q14" s="107"/>
      <c r="R14" s="106">
        <f t="shared" si="2"/>
        <v>0</v>
      </c>
    </row>
    <row r="15" spans="2:18" ht="18.75" customHeight="1">
      <c r="B15" s="132"/>
      <c r="C15" s="107"/>
      <c r="D15" s="108" t="s">
        <v>57</v>
      </c>
      <c r="E15" s="107"/>
      <c r="F15" s="106">
        <f t="shared" si="0"/>
        <v>0</v>
      </c>
      <c r="G15" s="103"/>
      <c r="H15" s="132"/>
      <c r="I15" s="107"/>
      <c r="J15" s="108" t="s">
        <v>57</v>
      </c>
      <c r="K15" s="107"/>
      <c r="L15" s="106">
        <f t="shared" si="1"/>
        <v>0</v>
      </c>
      <c r="M15" s="103"/>
      <c r="N15" s="109"/>
      <c r="O15" s="107"/>
      <c r="P15" s="108" t="s">
        <v>57</v>
      </c>
      <c r="Q15" s="107"/>
      <c r="R15" s="106">
        <f t="shared" si="2"/>
        <v>0</v>
      </c>
    </row>
    <row r="16" spans="2:18" ht="18.75" customHeight="1">
      <c r="B16" s="132"/>
      <c r="C16" s="107"/>
      <c r="D16" s="108" t="s">
        <v>57</v>
      </c>
      <c r="E16" s="107"/>
      <c r="F16" s="106">
        <f t="shared" si="0"/>
        <v>0</v>
      </c>
      <c r="G16" s="103"/>
      <c r="H16" s="132"/>
      <c r="I16" s="107"/>
      <c r="J16" s="108" t="s">
        <v>57</v>
      </c>
      <c r="K16" s="107"/>
      <c r="L16" s="106">
        <f t="shared" si="1"/>
        <v>0</v>
      </c>
      <c r="M16" s="103"/>
      <c r="N16" s="109"/>
      <c r="O16" s="107"/>
      <c r="P16" s="108" t="s">
        <v>57</v>
      </c>
      <c r="Q16" s="107"/>
      <c r="R16" s="106">
        <f t="shared" si="2"/>
        <v>0</v>
      </c>
    </row>
    <row r="17" spans="1:18" ht="18.75" customHeight="1">
      <c r="B17" s="132"/>
      <c r="C17" s="107"/>
      <c r="D17" s="108" t="s">
        <v>58</v>
      </c>
      <c r="E17" s="107"/>
      <c r="F17" s="106">
        <f t="shared" si="0"/>
        <v>0</v>
      </c>
      <c r="G17" s="103"/>
      <c r="H17" s="132"/>
      <c r="I17" s="107"/>
      <c r="J17" s="108" t="s">
        <v>57</v>
      </c>
      <c r="K17" s="107"/>
      <c r="L17" s="106">
        <f t="shared" si="1"/>
        <v>0</v>
      </c>
      <c r="M17" s="103"/>
      <c r="N17" s="109"/>
      <c r="O17" s="107"/>
      <c r="P17" s="108" t="s">
        <v>57</v>
      </c>
      <c r="Q17" s="107"/>
      <c r="R17" s="106">
        <f t="shared" si="2"/>
        <v>0</v>
      </c>
    </row>
    <row r="18" spans="1:18" ht="18.75" customHeight="1">
      <c r="B18" s="109"/>
      <c r="C18" s="107"/>
      <c r="D18" s="108" t="s">
        <v>57</v>
      </c>
      <c r="E18" s="107"/>
      <c r="F18" s="106">
        <f t="shared" si="0"/>
        <v>0</v>
      </c>
      <c r="G18" s="103"/>
      <c r="H18" s="109"/>
      <c r="I18" s="107"/>
      <c r="J18" s="108" t="s">
        <v>57</v>
      </c>
      <c r="K18" s="107"/>
      <c r="L18" s="106">
        <f t="shared" si="1"/>
        <v>0</v>
      </c>
      <c r="M18" s="103"/>
      <c r="N18" s="109"/>
      <c r="O18" s="107"/>
      <c r="P18" s="108" t="s">
        <v>57</v>
      </c>
      <c r="Q18" s="107"/>
      <c r="R18" s="106">
        <f t="shared" si="2"/>
        <v>0</v>
      </c>
    </row>
    <row r="19" spans="1:18" ht="18.75" customHeight="1">
      <c r="B19" s="358" t="s">
        <v>55</v>
      </c>
      <c r="C19" s="359"/>
      <c r="D19" s="359"/>
      <c r="E19" s="107"/>
      <c r="F19" s="106">
        <f t="shared" si="0"/>
        <v>0</v>
      </c>
      <c r="G19" s="103"/>
      <c r="H19" s="358" t="s">
        <v>55</v>
      </c>
      <c r="I19" s="359"/>
      <c r="J19" s="359"/>
      <c r="K19" s="107"/>
      <c r="L19" s="106">
        <f t="shared" si="1"/>
        <v>0</v>
      </c>
      <c r="M19" s="103"/>
      <c r="N19" s="358" t="s">
        <v>55</v>
      </c>
      <c r="O19" s="359"/>
      <c r="P19" s="359"/>
      <c r="Q19" s="107"/>
      <c r="R19" s="106">
        <f t="shared" si="2"/>
        <v>0</v>
      </c>
    </row>
    <row r="20" spans="1:18" ht="18.75" customHeight="1">
      <c r="B20" s="358" t="s">
        <v>54</v>
      </c>
      <c r="C20" s="359"/>
      <c r="D20" s="359"/>
      <c r="E20" s="105">
        <f>SUM(E10:E19)</f>
        <v>0</v>
      </c>
      <c r="F20" s="104">
        <f>SUM(F10:F19)</f>
        <v>0</v>
      </c>
      <c r="G20" s="103"/>
      <c r="H20" s="358" t="s">
        <v>54</v>
      </c>
      <c r="I20" s="359"/>
      <c r="J20" s="359"/>
      <c r="K20" s="105">
        <f>SUM(K10:K19)</f>
        <v>0</v>
      </c>
      <c r="L20" s="104">
        <f>SUM(L10:L19)</f>
        <v>0</v>
      </c>
      <c r="M20" s="103"/>
      <c r="N20" s="358" t="s">
        <v>54</v>
      </c>
      <c r="O20" s="359"/>
      <c r="P20" s="359"/>
      <c r="Q20" s="105">
        <f>SUM(Q10:Q19)</f>
        <v>0</v>
      </c>
      <c r="R20" s="104">
        <f>SUM(R10:R19)</f>
        <v>0</v>
      </c>
    </row>
    <row r="21" spans="1:18" ht="18.75" customHeight="1">
      <c r="B21" s="360" t="s">
        <v>53</v>
      </c>
      <c r="C21" s="361"/>
      <c r="D21" s="361"/>
      <c r="E21" s="361"/>
      <c r="F21" s="102"/>
      <c r="G21" s="103"/>
      <c r="H21" s="360" t="s">
        <v>53</v>
      </c>
      <c r="I21" s="361"/>
      <c r="J21" s="361"/>
      <c r="K21" s="361"/>
      <c r="L21" s="102"/>
      <c r="M21" s="103"/>
      <c r="N21" s="360" t="s">
        <v>53</v>
      </c>
      <c r="O21" s="361"/>
      <c r="P21" s="361"/>
      <c r="Q21" s="361"/>
      <c r="R21" s="102"/>
    </row>
    <row r="22" spans="1:18" ht="18.75" customHeight="1">
      <c r="B22" s="356" t="s">
        <v>52</v>
      </c>
      <c r="C22" s="357"/>
      <c r="D22" s="357"/>
      <c r="E22" s="100">
        <f>E20</f>
        <v>0</v>
      </c>
      <c r="F22" s="99">
        <f>F20+F21</f>
        <v>0</v>
      </c>
      <c r="G22" s="101"/>
      <c r="H22" s="356" t="s">
        <v>52</v>
      </c>
      <c r="I22" s="357"/>
      <c r="J22" s="357"/>
      <c r="K22" s="100">
        <f>K20</f>
        <v>0</v>
      </c>
      <c r="L22" s="99">
        <f>L20+L21</f>
        <v>0</v>
      </c>
      <c r="M22" s="101"/>
      <c r="N22" s="356" t="s">
        <v>52</v>
      </c>
      <c r="O22" s="357"/>
      <c r="P22" s="357"/>
      <c r="Q22" s="100">
        <f>Q20</f>
        <v>0</v>
      </c>
      <c r="R22" s="99">
        <f>R20+R21</f>
        <v>0</v>
      </c>
    </row>
    <row r="23" spans="1:18" ht="18.75" customHeight="1">
      <c r="A23" s="98"/>
      <c r="B23" s="128"/>
      <c r="C23" s="115"/>
      <c r="D23" s="115"/>
      <c r="E23" s="127"/>
      <c r="F23" s="101"/>
      <c r="G23" s="101"/>
      <c r="H23" s="115"/>
      <c r="I23" s="115"/>
      <c r="J23" s="115"/>
      <c r="K23" s="127"/>
      <c r="L23" s="101"/>
      <c r="M23" s="101"/>
      <c r="N23" s="115"/>
      <c r="O23" s="115"/>
      <c r="P23" s="115"/>
      <c r="Q23" s="127"/>
      <c r="R23" s="101"/>
    </row>
    <row r="24" spans="1:18" ht="18.75" customHeight="1">
      <c r="B24" s="125" t="s">
        <v>77</v>
      </c>
      <c r="C24" s="370"/>
      <c r="D24" s="370"/>
      <c r="E24" s="370"/>
      <c r="F24" s="371"/>
      <c r="G24" s="126"/>
      <c r="H24" s="125" t="s">
        <v>77</v>
      </c>
      <c r="I24" s="370"/>
      <c r="J24" s="370"/>
      <c r="K24" s="370"/>
      <c r="L24" s="371"/>
      <c r="M24" s="126"/>
      <c r="N24" s="125" t="s">
        <v>77</v>
      </c>
      <c r="O24" s="370"/>
      <c r="P24" s="370"/>
      <c r="Q24" s="370"/>
      <c r="R24" s="371"/>
    </row>
    <row r="25" spans="1:18" ht="18.75" customHeight="1">
      <c r="B25" s="123" t="s">
        <v>76</v>
      </c>
      <c r="C25" s="366"/>
      <c r="D25" s="366"/>
      <c r="E25" s="366"/>
      <c r="F25" s="367"/>
      <c r="G25" s="124"/>
      <c r="H25" s="123" t="s">
        <v>76</v>
      </c>
      <c r="I25" s="366"/>
      <c r="J25" s="366"/>
      <c r="K25" s="366"/>
      <c r="L25" s="367"/>
      <c r="M25" s="124"/>
      <c r="N25" s="123" t="s">
        <v>76</v>
      </c>
      <c r="O25" s="366"/>
      <c r="P25" s="366"/>
      <c r="Q25" s="366"/>
      <c r="R25" s="367"/>
    </row>
    <row r="26" spans="1:18" ht="18.75" customHeight="1">
      <c r="B26" s="113" t="s">
        <v>74</v>
      </c>
      <c r="C26" s="368"/>
      <c r="D26" s="369"/>
      <c r="E26" s="122" t="s">
        <v>73</v>
      </c>
      <c r="F26" s="121"/>
      <c r="H26" s="113" t="s">
        <v>74</v>
      </c>
      <c r="I26" s="368"/>
      <c r="J26" s="369"/>
      <c r="K26" s="122" t="s">
        <v>73</v>
      </c>
      <c r="L26" s="121"/>
      <c r="N26" s="113" t="s">
        <v>74</v>
      </c>
      <c r="O26" s="368"/>
      <c r="P26" s="369"/>
      <c r="Q26" s="122" t="s">
        <v>73</v>
      </c>
      <c r="R26" s="121"/>
    </row>
    <row r="27" spans="1:18" ht="18.75" customHeight="1">
      <c r="B27" s="358" t="s">
        <v>72</v>
      </c>
      <c r="C27" s="359"/>
      <c r="D27" s="359"/>
      <c r="E27" s="359"/>
      <c r="F27" s="104">
        <f>C26*F26</f>
        <v>0</v>
      </c>
      <c r="H27" s="358" t="s">
        <v>72</v>
      </c>
      <c r="I27" s="359"/>
      <c r="J27" s="359"/>
      <c r="K27" s="359"/>
      <c r="L27" s="104">
        <f>I26*L26</f>
        <v>0</v>
      </c>
      <c r="N27" s="358" t="s">
        <v>72</v>
      </c>
      <c r="O27" s="359"/>
      <c r="P27" s="359"/>
      <c r="Q27" s="359"/>
      <c r="R27" s="104">
        <f>O26*R26</f>
        <v>0</v>
      </c>
    </row>
    <row r="28" spans="1:18" ht="18.75" customHeight="1">
      <c r="B28" s="119" t="s">
        <v>70</v>
      </c>
      <c r="C28" s="362">
        <f>E40-E39</f>
        <v>0</v>
      </c>
      <c r="D28" s="362"/>
      <c r="E28" s="112" t="s">
        <v>69</v>
      </c>
      <c r="F28" s="118">
        <f>IF(ISERROR((E40-E39)/(C26*F26))=TRUE,0,((E40-E39)/(C26*F26)))</f>
        <v>0</v>
      </c>
      <c r="G28" s="120"/>
      <c r="H28" s="119" t="s">
        <v>70</v>
      </c>
      <c r="I28" s="362">
        <f>K40-K39</f>
        <v>0</v>
      </c>
      <c r="J28" s="362"/>
      <c r="K28" s="112" t="s">
        <v>69</v>
      </c>
      <c r="L28" s="118">
        <f>IF(ISERROR((K40-K39)/(I26*L26))=TRUE,0,((K40-K39)/(I26*L26)))</f>
        <v>0</v>
      </c>
      <c r="M28" s="120"/>
      <c r="N28" s="119" t="s">
        <v>70</v>
      </c>
      <c r="O28" s="362">
        <f>Q40-Q39</f>
        <v>0</v>
      </c>
      <c r="P28" s="362"/>
      <c r="Q28" s="112" t="s">
        <v>69</v>
      </c>
      <c r="R28" s="118">
        <f>IF(ISERROR((Q40-Q39)/(O26*R26))=TRUE,0,((Q40-Q39)/(O26*R26)))</f>
        <v>0</v>
      </c>
    </row>
    <row r="29" spans="1:18" s="97" customFormat="1" ht="18.75" customHeight="1">
      <c r="B29" s="113" t="s">
        <v>67</v>
      </c>
      <c r="C29" s="362">
        <f>E42</f>
        <v>0</v>
      </c>
      <c r="D29" s="362"/>
      <c r="E29" s="112" t="s">
        <v>66</v>
      </c>
      <c r="F29" s="116">
        <f>IF(ISERROR(E40/(C26*F26))=TRUE,0,(E40/(C26*F26)))</f>
        <v>0</v>
      </c>
      <c r="G29" s="117"/>
      <c r="H29" s="113" t="s">
        <v>67</v>
      </c>
      <c r="I29" s="362">
        <f>K42</f>
        <v>0</v>
      </c>
      <c r="J29" s="362"/>
      <c r="K29" s="112" t="s">
        <v>66</v>
      </c>
      <c r="L29" s="116">
        <f>IF(ISERROR(K40/(I26*L26))=TRUE,0,(K40/(I26*L26)))</f>
        <v>0</v>
      </c>
      <c r="M29" s="117"/>
      <c r="N29" s="113" t="s">
        <v>67</v>
      </c>
      <c r="O29" s="362">
        <f>Q42</f>
        <v>0</v>
      </c>
      <c r="P29" s="362"/>
      <c r="Q29" s="112" t="s">
        <v>66</v>
      </c>
      <c r="R29" s="116">
        <f>IF(ISERROR(Q40/(O26*R26))=TRUE,0,(Q40/(O26*R26)))</f>
        <v>0</v>
      </c>
    </row>
    <row r="30" spans="1:18" ht="18.75" customHeight="1">
      <c r="B30" s="363" t="s">
        <v>65</v>
      </c>
      <c r="C30" s="364"/>
      <c r="D30" s="364"/>
      <c r="E30" s="364"/>
      <c r="F30" s="365"/>
      <c r="G30" s="115"/>
      <c r="H30" s="363" t="s">
        <v>82</v>
      </c>
      <c r="I30" s="364"/>
      <c r="J30" s="364"/>
      <c r="K30" s="364"/>
      <c r="L30" s="365"/>
      <c r="M30" s="115"/>
      <c r="N30" s="363" t="s">
        <v>65</v>
      </c>
      <c r="O30" s="364"/>
      <c r="P30" s="364"/>
      <c r="Q30" s="364"/>
      <c r="R30" s="365"/>
    </row>
    <row r="31" spans="1:18" ht="18.75" customHeight="1">
      <c r="B31" s="113" t="s">
        <v>62</v>
      </c>
      <c r="C31" s="112" t="s">
        <v>22</v>
      </c>
      <c r="D31" s="112" t="s">
        <v>57</v>
      </c>
      <c r="E31" s="112" t="s">
        <v>81</v>
      </c>
      <c r="F31" s="111" t="s">
        <v>60</v>
      </c>
      <c r="G31" s="114"/>
      <c r="H31" s="113" t="s">
        <v>62</v>
      </c>
      <c r="I31" s="112" t="s">
        <v>22</v>
      </c>
      <c r="J31" s="112" t="s">
        <v>57</v>
      </c>
      <c r="K31" s="112" t="s">
        <v>61</v>
      </c>
      <c r="L31" s="111" t="s">
        <v>60</v>
      </c>
      <c r="M31" s="114"/>
      <c r="N31" s="113" t="s">
        <v>62</v>
      </c>
      <c r="O31" s="112" t="s">
        <v>22</v>
      </c>
      <c r="P31" s="112" t="s">
        <v>57</v>
      </c>
      <c r="Q31" s="112" t="s">
        <v>61</v>
      </c>
      <c r="R31" s="111" t="s">
        <v>60</v>
      </c>
    </row>
    <row r="32" spans="1:18" ht="18.75" customHeight="1">
      <c r="B32" s="110"/>
      <c r="C32" s="107"/>
      <c r="D32" s="108" t="s">
        <v>57</v>
      </c>
      <c r="E32" s="107"/>
      <c r="F32" s="106">
        <f t="shared" ref="F32:F39" si="3">C32*E32</f>
        <v>0</v>
      </c>
      <c r="G32" s="103"/>
      <c r="H32" s="110"/>
      <c r="I32" s="107"/>
      <c r="J32" s="108" t="s">
        <v>57</v>
      </c>
      <c r="K32" s="107"/>
      <c r="L32" s="106">
        <f t="shared" ref="L32:L39" si="4">I32*K32</f>
        <v>0</v>
      </c>
      <c r="M32" s="103"/>
      <c r="N32" s="110"/>
      <c r="O32" s="107"/>
      <c r="P32" s="108" t="s">
        <v>57</v>
      </c>
      <c r="Q32" s="107"/>
      <c r="R32" s="106">
        <f t="shared" ref="R32:R39" si="5">O32*Q32</f>
        <v>0</v>
      </c>
    </row>
    <row r="33" spans="1:18" ht="18.75" customHeight="1">
      <c r="B33" s="109"/>
      <c r="C33" s="107"/>
      <c r="D33" s="108" t="s">
        <v>57</v>
      </c>
      <c r="E33" s="107"/>
      <c r="F33" s="106">
        <f t="shared" si="3"/>
        <v>0</v>
      </c>
      <c r="G33" s="103"/>
      <c r="H33" s="109"/>
      <c r="I33" s="107"/>
      <c r="J33" s="108" t="s">
        <v>57</v>
      </c>
      <c r="K33" s="107"/>
      <c r="L33" s="106">
        <f t="shared" si="4"/>
        <v>0</v>
      </c>
      <c r="M33" s="103"/>
      <c r="N33" s="109"/>
      <c r="O33" s="107"/>
      <c r="P33" s="108" t="s">
        <v>57</v>
      </c>
      <c r="Q33" s="107"/>
      <c r="R33" s="106">
        <f t="shared" si="5"/>
        <v>0</v>
      </c>
    </row>
    <row r="34" spans="1:18" ht="18.75" customHeight="1">
      <c r="B34" s="109"/>
      <c r="C34" s="107"/>
      <c r="D34" s="108" t="s">
        <v>57</v>
      </c>
      <c r="E34" s="107"/>
      <c r="F34" s="106">
        <f t="shared" si="3"/>
        <v>0</v>
      </c>
      <c r="G34" s="103"/>
      <c r="H34" s="109"/>
      <c r="I34" s="107"/>
      <c r="J34" s="108" t="s">
        <v>57</v>
      </c>
      <c r="K34" s="107"/>
      <c r="L34" s="106">
        <f t="shared" si="4"/>
        <v>0</v>
      </c>
      <c r="M34" s="103"/>
      <c r="N34" s="109"/>
      <c r="O34" s="107"/>
      <c r="P34" s="108" t="s">
        <v>57</v>
      </c>
      <c r="Q34" s="107"/>
      <c r="R34" s="106">
        <f t="shared" si="5"/>
        <v>0</v>
      </c>
    </row>
    <row r="35" spans="1:18" ht="18.75" customHeight="1">
      <c r="B35" s="109"/>
      <c r="C35" s="107"/>
      <c r="D35" s="108" t="s">
        <v>57</v>
      </c>
      <c r="E35" s="107"/>
      <c r="F35" s="106">
        <f t="shared" si="3"/>
        <v>0</v>
      </c>
      <c r="G35" s="103"/>
      <c r="H35" s="109"/>
      <c r="I35" s="107"/>
      <c r="J35" s="108" t="s">
        <v>59</v>
      </c>
      <c r="K35" s="107"/>
      <c r="L35" s="106">
        <f t="shared" si="4"/>
        <v>0</v>
      </c>
      <c r="M35" s="103"/>
      <c r="N35" s="109"/>
      <c r="O35" s="107"/>
      <c r="P35" s="108" t="s">
        <v>59</v>
      </c>
      <c r="Q35" s="107"/>
      <c r="R35" s="106">
        <f t="shared" si="5"/>
        <v>0</v>
      </c>
    </row>
    <row r="36" spans="1:18" ht="18.75" customHeight="1">
      <c r="B36" s="109"/>
      <c r="C36" s="107"/>
      <c r="D36" s="108" t="s">
        <v>57</v>
      </c>
      <c r="E36" s="107"/>
      <c r="F36" s="106">
        <f t="shared" si="3"/>
        <v>0</v>
      </c>
      <c r="G36" s="103"/>
      <c r="H36" s="109"/>
      <c r="I36" s="107"/>
      <c r="J36" s="108" t="s">
        <v>58</v>
      </c>
      <c r="K36" s="107"/>
      <c r="L36" s="106">
        <f t="shared" si="4"/>
        <v>0</v>
      </c>
      <c r="M36" s="103"/>
      <c r="N36" s="109"/>
      <c r="O36" s="107"/>
      <c r="P36" s="108" t="s">
        <v>57</v>
      </c>
      <c r="Q36" s="107"/>
      <c r="R36" s="106">
        <f t="shared" si="5"/>
        <v>0</v>
      </c>
    </row>
    <row r="37" spans="1:18" ht="18.75" customHeight="1">
      <c r="B37" s="109"/>
      <c r="C37" s="107"/>
      <c r="D37" s="108" t="s">
        <v>57</v>
      </c>
      <c r="E37" s="107"/>
      <c r="F37" s="106">
        <f t="shared" si="3"/>
        <v>0</v>
      </c>
      <c r="G37" s="103"/>
      <c r="H37" s="109"/>
      <c r="I37" s="107"/>
      <c r="J37" s="108" t="s">
        <v>57</v>
      </c>
      <c r="K37" s="107"/>
      <c r="L37" s="106">
        <f t="shared" si="4"/>
        <v>0</v>
      </c>
      <c r="M37" s="103"/>
      <c r="N37" s="109"/>
      <c r="O37" s="107"/>
      <c r="P37" s="108" t="s">
        <v>57</v>
      </c>
      <c r="Q37" s="107"/>
      <c r="R37" s="106">
        <f t="shared" si="5"/>
        <v>0</v>
      </c>
    </row>
    <row r="38" spans="1:18" ht="18.75" customHeight="1">
      <c r="B38" s="109"/>
      <c r="C38" s="107"/>
      <c r="D38" s="108" t="s">
        <v>57</v>
      </c>
      <c r="E38" s="107"/>
      <c r="F38" s="106">
        <f t="shared" si="3"/>
        <v>0</v>
      </c>
      <c r="G38" s="103"/>
      <c r="H38" s="109"/>
      <c r="I38" s="107"/>
      <c r="J38" s="108" t="s">
        <v>57</v>
      </c>
      <c r="K38" s="107"/>
      <c r="L38" s="106">
        <f t="shared" si="4"/>
        <v>0</v>
      </c>
      <c r="M38" s="103"/>
      <c r="N38" s="109"/>
      <c r="O38" s="107"/>
      <c r="P38" s="108" t="s">
        <v>57</v>
      </c>
      <c r="Q38" s="107"/>
      <c r="R38" s="106">
        <f t="shared" si="5"/>
        <v>0</v>
      </c>
    </row>
    <row r="39" spans="1:18" ht="18.75" customHeight="1">
      <c r="B39" s="358" t="s">
        <v>55</v>
      </c>
      <c r="C39" s="359"/>
      <c r="D39" s="359"/>
      <c r="E39" s="107"/>
      <c r="F39" s="106">
        <f t="shared" si="3"/>
        <v>0</v>
      </c>
      <c r="G39" s="103"/>
      <c r="H39" s="358" t="s">
        <v>55</v>
      </c>
      <c r="I39" s="359"/>
      <c r="J39" s="359"/>
      <c r="K39" s="107"/>
      <c r="L39" s="106">
        <f t="shared" si="4"/>
        <v>0</v>
      </c>
      <c r="M39" s="103"/>
      <c r="N39" s="358" t="s">
        <v>55</v>
      </c>
      <c r="O39" s="359"/>
      <c r="P39" s="359"/>
      <c r="Q39" s="107"/>
      <c r="R39" s="106">
        <f t="shared" si="5"/>
        <v>0</v>
      </c>
    </row>
    <row r="40" spans="1:18" ht="18.75" customHeight="1">
      <c r="B40" s="358" t="s">
        <v>54</v>
      </c>
      <c r="C40" s="359"/>
      <c r="D40" s="359"/>
      <c r="E40" s="105">
        <f>SUM(E30:E39)</f>
        <v>0</v>
      </c>
      <c r="F40" s="104">
        <f>SUM(F30:F39)</f>
        <v>0</v>
      </c>
      <c r="G40" s="103"/>
      <c r="H40" s="358" t="s">
        <v>54</v>
      </c>
      <c r="I40" s="359"/>
      <c r="J40" s="359"/>
      <c r="K40" s="105">
        <f>SUM(K30:K39)</f>
        <v>0</v>
      </c>
      <c r="L40" s="104">
        <f>SUM(L30:L39)</f>
        <v>0</v>
      </c>
      <c r="M40" s="103"/>
      <c r="N40" s="358" t="s">
        <v>54</v>
      </c>
      <c r="O40" s="359"/>
      <c r="P40" s="359"/>
      <c r="Q40" s="105">
        <f>SUM(Q30:Q39)</f>
        <v>0</v>
      </c>
      <c r="R40" s="104">
        <f>SUM(R30:R39)</f>
        <v>0</v>
      </c>
    </row>
    <row r="41" spans="1:18" ht="18.75" customHeight="1">
      <c r="B41" s="360" t="s">
        <v>53</v>
      </c>
      <c r="C41" s="361"/>
      <c r="D41" s="361"/>
      <c r="E41" s="361"/>
      <c r="F41" s="102"/>
      <c r="G41" s="103"/>
      <c r="H41" s="360" t="s">
        <v>53</v>
      </c>
      <c r="I41" s="361"/>
      <c r="J41" s="361"/>
      <c r="K41" s="361"/>
      <c r="L41" s="102"/>
      <c r="M41" s="103"/>
      <c r="N41" s="360" t="s">
        <v>53</v>
      </c>
      <c r="O41" s="361"/>
      <c r="P41" s="361"/>
      <c r="Q41" s="361"/>
      <c r="R41" s="102"/>
    </row>
    <row r="42" spans="1:18" ht="18.75" customHeight="1">
      <c r="B42" s="356" t="s">
        <v>52</v>
      </c>
      <c r="C42" s="357"/>
      <c r="D42" s="357"/>
      <c r="E42" s="100">
        <f>E40</f>
        <v>0</v>
      </c>
      <c r="F42" s="99">
        <f>F40+F41</f>
        <v>0</v>
      </c>
      <c r="G42" s="101"/>
      <c r="H42" s="356" t="s">
        <v>52</v>
      </c>
      <c r="I42" s="357"/>
      <c r="J42" s="357"/>
      <c r="K42" s="100">
        <f>K40</f>
        <v>0</v>
      </c>
      <c r="L42" s="99">
        <f>L40+L41</f>
        <v>0</v>
      </c>
      <c r="M42" s="101"/>
      <c r="N42" s="356" t="s">
        <v>52</v>
      </c>
      <c r="O42" s="357"/>
      <c r="P42" s="357"/>
      <c r="Q42" s="100">
        <f>Q40</f>
        <v>0</v>
      </c>
      <c r="R42" s="99">
        <f>R40+R41</f>
        <v>0</v>
      </c>
    </row>
    <row r="43" spans="1:18" ht="18.75" customHeight="1">
      <c r="A43" s="98"/>
      <c r="B43" s="128"/>
      <c r="C43" s="115"/>
      <c r="D43" s="115"/>
      <c r="E43" s="127"/>
      <c r="F43" s="101"/>
      <c r="G43" s="101"/>
      <c r="H43" s="115"/>
      <c r="I43" s="115"/>
      <c r="J43" s="115"/>
      <c r="K43" s="127"/>
      <c r="L43" s="101"/>
      <c r="M43" s="101"/>
      <c r="N43" s="115"/>
      <c r="O43" s="115"/>
      <c r="P43" s="115"/>
      <c r="Q43" s="127"/>
      <c r="R43" s="101"/>
    </row>
    <row r="44" spans="1:18" ht="18.75" customHeight="1">
      <c r="B44" s="125" t="s">
        <v>77</v>
      </c>
      <c r="C44" s="370"/>
      <c r="D44" s="370"/>
      <c r="E44" s="370"/>
      <c r="F44" s="371"/>
      <c r="G44" s="126"/>
      <c r="H44" s="125" t="s">
        <v>77</v>
      </c>
      <c r="I44" s="370"/>
      <c r="J44" s="370"/>
      <c r="K44" s="370"/>
      <c r="L44" s="371"/>
      <c r="M44" s="126"/>
      <c r="N44" s="125" t="s">
        <v>77</v>
      </c>
      <c r="O44" s="370"/>
      <c r="P44" s="370"/>
      <c r="Q44" s="370"/>
      <c r="R44" s="371"/>
    </row>
    <row r="45" spans="1:18" ht="18.75" customHeight="1">
      <c r="B45" s="123" t="s">
        <v>76</v>
      </c>
      <c r="C45" s="366"/>
      <c r="D45" s="366"/>
      <c r="E45" s="366"/>
      <c r="F45" s="367"/>
      <c r="G45" s="124"/>
      <c r="H45" s="123" t="s">
        <v>76</v>
      </c>
      <c r="I45" s="366"/>
      <c r="J45" s="366"/>
      <c r="K45" s="366"/>
      <c r="L45" s="367"/>
      <c r="M45" s="124"/>
      <c r="N45" s="123" t="s">
        <v>76</v>
      </c>
      <c r="O45" s="366"/>
      <c r="P45" s="366"/>
      <c r="Q45" s="366"/>
      <c r="R45" s="367"/>
    </row>
    <row r="46" spans="1:18" ht="18.75" customHeight="1">
      <c r="B46" s="113" t="s">
        <v>74</v>
      </c>
      <c r="C46" s="368"/>
      <c r="D46" s="369"/>
      <c r="E46" s="122" t="s">
        <v>73</v>
      </c>
      <c r="F46" s="121"/>
      <c r="H46" s="113" t="s">
        <v>74</v>
      </c>
      <c r="I46" s="368"/>
      <c r="J46" s="369"/>
      <c r="K46" s="122" t="s">
        <v>73</v>
      </c>
      <c r="L46" s="121"/>
      <c r="N46" s="113" t="s">
        <v>74</v>
      </c>
      <c r="O46" s="368"/>
      <c r="P46" s="369"/>
      <c r="Q46" s="122" t="s">
        <v>73</v>
      </c>
      <c r="R46" s="121"/>
    </row>
    <row r="47" spans="1:18" ht="18.75" customHeight="1">
      <c r="B47" s="358" t="s">
        <v>72</v>
      </c>
      <c r="C47" s="359"/>
      <c r="D47" s="359"/>
      <c r="E47" s="359"/>
      <c r="F47" s="104">
        <f>C46*F46</f>
        <v>0</v>
      </c>
      <c r="H47" s="358" t="s">
        <v>72</v>
      </c>
      <c r="I47" s="359"/>
      <c r="J47" s="359"/>
      <c r="K47" s="359"/>
      <c r="L47" s="104">
        <f>I46*L46</f>
        <v>0</v>
      </c>
      <c r="N47" s="358" t="s">
        <v>72</v>
      </c>
      <c r="O47" s="359"/>
      <c r="P47" s="359"/>
      <c r="Q47" s="359"/>
      <c r="R47" s="104">
        <f>O46*R46</f>
        <v>0</v>
      </c>
    </row>
    <row r="48" spans="1:18" ht="18.75" customHeight="1">
      <c r="B48" s="119" t="s">
        <v>70</v>
      </c>
      <c r="C48" s="362">
        <f>E60-E59</f>
        <v>0</v>
      </c>
      <c r="D48" s="362"/>
      <c r="E48" s="112" t="s">
        <v>69</v>
      </c>
      <c r="F48" s="118">
        <f>IF(ISERROR((E60-E59)/(C46*F46))=TRUE,0,((E60-E59)/(C46*F46)))</f>
        <v>0</v>
      </c>
      <c r="G48" s="120"/>
      <c r="H48" s="119" t="s">
        <v>70</v>
      </c>
      <c r="I48" s="362">
        <f>K60-K59</f>
        <v>0</v>
      </c>
      <c r="J48" s="362"/>
      <c r="K48" s="112" t="s">
        <v>69</v>
      </c>
      <c r="L48" s="118">
        <f>IF(ISERROR((K60-K59)/(I46*L46))=TRUE,0,((K60-K59)/(I46*L46)))</f>
        <v>0</v>
      </c>
      <c r="M48" s="120"/>
      <c r="N48" s="119" t="s">
        <v>80</v>
      </c>
      <c r="O48" s="362">
        <f>Q60-Q59</f>
        <v>0</v>
      </c>
      <c r="P48" s="362"/>
      <c r="Q48" s="112" t="s">
        <v>69</v>
      </c>
      <c r="R48" s="118">
        <f>IF(ISERROR((Q60-Q59)/(O46*R46))=TRUE,0,((Q60-Q59)/(O46*R46)))</f>
        <v>0</v>
      </c>
    </row>
    <row r="49" spans="1:18" s="97" customFormat="1" ht="18.75" customHeight="1">
      <c r="B49" s="113" t="s">
        <v>67</v>
      </c>
      <c r="C49" s="362">
        <f>E62</f>
        <v>0</v>
      </c>
      <c r="D49" s="362"/>
      <c r="E49" s="112" t="s">
        <v>66</v>
      </c>
      <c r="F49" s="116">
        <f>IF(ISERROR(E60/(C46*F46))=TRUE,0,(E60/(C46*F46)))</f>
        <v>0</v>
      </c>
      <c r="G49" s="117"/>
      <c r="H49" s="113" t="s">
        <v>67</v>
      </c>
      <c r="I49" s="362">
        <f>K62</f>
        <v>0</v>
      </c>
      <c r="J49" s="362"/>
      <c r="K49" s="112" t="s">
        <v>66</v>
      </c>
      <c r="L49" s="116">
        <f>IF(ISERROR(K60/(I46*L46))=TRUE,0,(K60/(I46*L46)))</f>
        <v>0</v>
      </c>
      <c r="M49" s="117"/>
      <c r="N49" s="113" t="s">
        <v>67</v>
      </c>
      <c r="O49" s="362">
        <f>Q62</f>
        <v>0</v>
      </c>
      <c r="P49" s="362"/>
      <c r="Q49" s="112" t="s">
        <v>66</v>
      </c>
      <c r="R49" s="116">
        <f>IF(ISERROR(Q60/(O46*R46))=TRUE,0,(Q60/(O46*R46)))</f>
        <v>0</v>
      </c>
    </row>
    <row r="50" spans="1:18" ht="18.75" customHeight="1">
      <c r="B50" s="363" t="s">
        <v>65</v>
      </c>
      <c r="C50" s="364"/>
      <c r="D50" s="364"/>
      <c r="E50" s="364"/>
      <c r="F50" s="365"/>
      <c r="G50" s="115"/>
      <c r="H50" s="363" t="s">
        <v>65</v>
      </c>
      <c r="I50" s="364"/>
      <c r="J50" s="364"/>
      <c r="K50" s="364"/>
      <c r="L50" s="365"/>
      <c r="M50" s="115"/>
      <c r="N50" s="363" t="s">
        <v>65</v>
      </c>
      <c r="O50" s="364"/>
      <c r="P50" s="364"/>
      <c r="Q50" s="364"/>
      <c r="R50" s="365"/>
    </row>
    <row r="51" spans="1:18" ht="18.75" customHeight="1">
      <c r="B51" s="113" t="s">
        <v>62</v>
      </c>
      <c r="C51" s="112" t="s">
        <v>22</v>
      </c>
      <c r="D51" s="112" t="s">
        <v>57</v>
      </c>
      <c r="E51" s="112" t="s">
        <v>61</v>
      </c>
      <c r="F51" s="111" t="s">
        <v>60</v>
      </c>
      <c r="G51" s="114"/>
      <c r="H51" s="113" t="s">
        <v>62</v>
      </c>
      <c r="I51" s="112" t="s">
        <v>22</v>
      </c>
      <c r="J51" s="112" t="s">
        <v>59</v>
      </c>
      <c r="K51" s="112" t="s">
        <v>61</v>
      </c>
      <c r="L51" s="111" t="s">
        <v>60</v>
      </c>
      <c r="M51" s="114"/>
      <c r="N51" s="113" t="s">
        <v>62</v>
      </c>
      <c r="O51" s="112" t="s">
        <v>22</v>
      </c>
      <c r="P51" s="112" t="s">
        <v>78</v>
      </c>
      <c r="Q51" s="112" t="s">
        <v>61</v>
      </c>
      <c r="R51" s="111" t="s">
        <v>60</v>
      </c>
    </row>
    <row r="52" spans="1:18" ht="18.75" customHeight="1">
      <c r="B52" s="110"/>
      <c r="C52" s="107"/>
      <c r="D52" s="108" t="s">
        <v>59</v>
      </c>
      <c r="E52" s="107"/>
      <c r="F52" s="106">
        <f t="shared" ref="F52:F59" si="6">C52*E52</f>
        <v>0</v>
      </c>
      <c r="G52" s="103"/>
      <c r="H52" s="110"/>
      <c r="I52" s="107"/>
      <c r="J52" s="108" t="s">
        <v>57</v>
      </c>
      <c r="K52" s="107"/>
      <c r="L52" s="106">
        <f t="shared" ref="L52:L59" si="7">I52*K52</f>
        <v>0</v>
      </c>
      <c r="M52" s="103"/>
      <c r="N52" s="110"/>
      <c r="O52" s="107"/>
      <c r="P52" s="108" t="s">
        <v>57</v>
      </c>
      <c r="Q52" s="107"/>
      <c r="R52" s="106">
        <f t="shared" ref="R52:R59" si="8">O52*Q52</f>
        <v>0</v>
      </c>
    </row>
    <row r="53" spans="1:18" ht="18.75" customHeight="1">
      <c r="B53" s="109"/>
      <c r="C53" s="107"/>
      <c r="D53" s="108" t="s">
        <v>57</v>
      </c>
      <c r="E53" s="107"/>
      <c r="F53" s="106">
        <f t="shared" si="6"/>
        <v>0</v>
      </c>
      <c r="G53" s="103"/>
      <c r="H53" s="109"/>
      <c r="I53" s="107"/>
      <c r="J53" s="108" t="s">
        <v>57</v>
      </c>
      <c r="K53" s="107"/>
      <c r="L53" s="106">
        <f t="shared" si="7"/>
        <v>0</v>
      </c>
      <c r="M53" s="103"/>
      <c r="N53" s="109"/>
      <c r="O53" s="107"/>
      <c r="P53" s="108" t="s">
        <v>57</v>
      </c>
      <c r="Q53" s="107"/>
      <c r="R53" s="106">
        <f t="shared" si="8"/>
        <v>0</v>
      </c>
    </row>
    <row r="54" spans="1:18" ht="18.75" customHeight="1">
      <c r="B54" s="109"/>
      <c r="C54" s="107"/>
      <c r="D54" s="108" t="s">
        <v>57</v>
      </c>
      <c r="E54" s="107"/>
      <c r="F54" s="106">
        <f t="shared" si="6"/>
        <v>0</v>
      </c>
      <c r="G54" s="103"/>
      <c r="H54" s="109"/>
      <c r="I54" s="107"/>
      <c r="J54" s="108" t="s">
        <v>57</v>
      </c>
      <c r="K54" s="107"/>
      <c r="L54" s="106">
        <f t="shared" si="7"/>
        <v>0</v>
      </c>
      <c r="M54" s="103"/>
      <c r="N54" s="109"/>
      <c r="O54" s="107"/>
      <c r="P54" s="108" t="s">
        <v>57</v>
      </c>
      <c r="Q54" s="107"/>
      <c r="R54" s="106">
        <f t="shared" si="8"/>
        <v>0</v>
      </c>
    </row>
    <row r="55" spans="1:18" ht="18.75" customHeight="1">
      <c r="B55" s="109"/>
      <c r="C55" s="107"/>
      <c r="D55" s="108" t="s">
        <v>57</v>
      </c>
      <c r="E55" s="107"/>
      <c r="F55" s="106">
        <f t="shared" si="6"/>
        <v>0</v>
      </c>
      <c r="G55" s="103"/>
      <c r="H55" s="109"/>
      <c r="I55" s="107"/>
      <c r="J55" s="108" t="s">
        <v>57</v>
      </c>
      <c r="K55" s="107"/>
      <c r="L55" s="106">
        <f t="shared" si="7"/>
        <v>0</v>
      </c>
      <c r="M55" s="103"/>
      <c r="N55" s="109"/>
      <c r="O55" s="107"/>
      <c r="P55" s="108" t="s">
        <v>57</v>
      </c>
      <c r="Q55" s="107"/>
      <c r="R55" s="106">
        <f t="shared" si="8"/>
        <v>0</v>
      </c>
    </row>
    <row r="56" spans="1:18" ht="18.75" customHeight="1">
      <c r="B56" s="109"/>
      <c r="C56" s="107"/>
      <c r="D56" s="108" t="s">
        <v>57</v>
      </c>
      <c r="E56" s="107"/>
      <c r="F56" s="106">
        <f t="shared" si="6"/>
        <v>0</v>
      </c>
      <c r="G56" s="103"/>
      <c r="H56" s="109"/>
      <c r="I56" s="107"/>
      <c r="J56" s="108" t="s">
        <v>78</v>
      </c>
      <c r="K56" s="107"/>
      <c r="L56" s="106">
        <f t="shared" si="7"/>
        <v>0</v>
      </c>
      <c r="M56" s="103"/>
      <c r="N56" s="109"/>
      <c r="O56" s="107"/>
      <c r="P56" s="108" t="s">
        <v>57</v>
      </c>
      <c r="Q56" s="107"/>
      <c r="R56" s="106">
        <f t="shared" si="8"/>
        <v>0</v>
      </c>
    </row>
    <row r="57" spans="1:18" ht="18.75" customHeight="1">
      <c r="B57" s="109"/>
      <c r="C57" s="107"/>
      <c r="D57" s="108" t="s">
        <v>57</v>
      </c>
      <c r="E57" s="107"/>
      <c r="F57" s="106">
        <f t="shared" si="6"/>
        <v>0</v>
      </c>
      <c r="G57" s="103"/>
      <c r="H57" s="109"/>
      <c r="I57" s="107"/>
      <c r="J57" s="108" t="s">
        <v>57</v>
      </c>
      <c r="K57" s="107"/>
      <c r="L57" s="106">
        <f t="shared" si="7"/>
        <v>0</v>
      </c>
      <c r="M57" s="103"/>
      <c r="N57" s="109"/>
      <c r="O57" s="107"/>
      <c r="P57" s="108" t="s">
        <v>57</v>
      </c>
      <c r="Q57" s="107"/>
      <c r="R57" s="106">
        <f t="shared" si="8"/>
        <v>0</v>
      </c>
    </row>
    <row r="58" spans="1:18" ht="18.75" customHeight="1">
      <c r="B58" s="109"/>
      <c r="C58" s="107"/>
      <c r="D58" s="108" t="s">
        <v>57</v>
      </c>
      <c r="E58" s="107"/>
      <c r="F58" s="106">
        <f t="shared" si="6"/>
        <v>0</v>
      </c>
      <c r="G58" s="103"/>
      <c r="H58" s="109"/>
      <c r="I58" s="107"/>
      <c r="J58" s="108" t="s">
        <v>57</v>
      </c>
      <c r="K58" s="107"/>
      <c r="L58" s="106">
        <f t="shared" si="7"/>
        <v>0</v>
      </c>
      <c r="M58" s="103"/>
      <c r="N58" s="109"/>
      <c r="O58" s="107"/>
      <c r="P58" s="108" t="s">
        <v>78</v>
      </c>
      <c r="Q58" s="107"/>
      <c r="R58" s="106">
        <f t="shared" si="8"/>
        <v>0</v>
      </c>
    </row>
    <row r="59" spans="1:18" ht="18.75" customHeight="1">
      <c r="B59" s="358" t="s">
        <v>55</v>
      </c>
      <c r="C59" s="359"/>
      <c r="D59" s="359"/>
      <c r="E59" s="107"/>
      <c r="F59" s="106">
        <f t="shared" si="6"/>
        <v>0</v>
      </c>
      <c r="G59" s="103"/>
      <c r="H59" s="358" t="s">
        <v>55</v>
      </c>
      <c r="I59" s="359"/>
      <c r="J59" s="359"/>
      <c r="K59" s="107"/>
      <c r="L59" s="106">
        <f t="shared" si="7"/>
        <v>0</v>
      </c>
      <c r="M59" s="103"/>
      <c r="N59" s="358" t="s">
        <v>55</v>
      </c>
      <c r="O59" s="359"/>
      <c r="P59" s="359"/>
      <c r="Q59" s="107"/>
      <c r="R59" s="106">
        <f t="shared" si="8"/>
        <v>0</v>
      </c>
    </row>
    <row r="60" spans="1:18" ht="18.75" customHeight="1">
      <c r="B60" s="358" t="s">
        <v>54</v>
      </c>
      <c r="C60" s="359"/>
      <c r="D60" s="359"/>
      <c r="E60" s="105">
        <f>SUM(E50:E59)</f>
        <v>0</v>
      </c>
      <c r="F60" s="104">
        <f>SUM(F50:F59)</f>
        <v>0</v>
      </c>
      <c r="G60" s="103"/>
      <c r="H60" s="358" t="s">
        <v>54</v>
      </c>
      <c r="I60" s="359"/>
      <c r="J60" s="359"/>
      <c r="K60" s="105">
        <f>SUM(K50:K59)</f>
        <v>0</v>
      </c>
      <c r="L60" s="104">
        <f>SUM(L50:L59)</f>
        <v>0</v>
      </c>
      <c r="M60" s="103"/>
      <c r="N60" s="358" t="s">
        <v>54</v>
      </c>
      <c r="O60" s="359"/>
      <c r="P60" s="359"/>
      <c r="Q60" s="105">
        <f>SUM(Q50:Q59)</f>
        <v>0</v>
      </c>
      <c r="R60" s="104">
        <f>SUM(R50:R59)</f>
        <v>0</v>
      </c>
    </row>
    <row r="61" spans="1:18" ht="18.75" customHeight="1">
      <c r="B61" s="360" t="s">
        <v>53</v>
      </c>
      <c r="C61" s="361"/>
      <c r="D61" s="361"/>
      <c r="E61" s="361"/>
      <c r="F61" s="102"/>
      <c r="G61" s="103"/>
      <c r="H61" s="360" t="s">
        <v>53</v>
      </c>
      <c r="I61" s="361"/>
      <c r="J61" s="361"/>
      <c r="K61" s="361"/>
      <c r="L61" s="102"/>
      <c r="M61" s="103"/>
      <c r="N61" s="360" t="s">
        <v>53</v>
      </c>
      <c r="O61" s="361"/>
      <c r="P61" s="361"/>
      <c r="Q61" s="361"/>
      <c r="R61" s="102"/>
    </row>
    <row r="62" spans="1:18" ht="18.75" customHeight="1">
      <c r="A62" s="96"/>
      <c r="B62" s="356" t="s">
        <v>52</v>
      </c>
      <c r="C62" s="357"/>
      <c r="D62" s="357"/>
      <c r="E62" s="100">
        <f>E60</f>
        <v>0</v>
      </c>
      <c r="F62" s="99">
        <f>F60+F61</f>
        <v>0</v>
      </c>
      <c r="G62" s="101"/>
      <c r="H62" s="356" t="s">
        <v>52</v>
      </c>
      <c r="I62" s="357"/>
      <c r="J62" s="357"/>
      <c r="K62" s="100">
        <f>K60</f>
        <v>0</v>
      </c>
      <c r="L62" s="99">
        <f>L60+L61</f>
        <v>0</v>
      </c>
      <c r="M62" s="101"/>
      <c r="N62" s="356" t="s">
        <v>52</v>
      </c>
      <c r="O62" s="357"/>
      <c r="P62" s="357"/>
      <c r="Q62" s="100">
        <f>Q60</f>
        <v>0</v>
      </c>
      <c r="R62" s="99">
        <f>R60+R61</f>
        <v>0</v>
      </c>
    </row>
    <row r="63" spans="1:18" ht="18.75" customHeight="1">
      <c r="A63" s="96"/>
      <c r="B63" s="131"/>
      <c r="C63" s="131"/>
      <c r="D63" s="131"/>
      <c r="E63" s="130"/>
      <c r="F63" s="129"/>
      <c r="G63" s="101"/>
      <c r="H63" s="131"/>
      <c r="I63" s="131"/>
      <c r="J63" s="131"/>
      <c r="K63" s="130"/>
      <c r="L63" s="129"/>
      <c r="M63" s="101"/>
      <c r="N63" s="131"/>
      <c r="O63" s="131"/>
      <c r="P63" s="131"/>
      <c r="Q63" s="130"/>
      <c r="R63" s="129"/>
    </row>
    <row r="64" spans="1:18" ht="18.75" customHeight="1">
      <c r="A64" s="96"/>
      <c r="B64" s="125" t="s">
        <v>77</v>
      </c>
      <c r="C64" s="370"/>
      <c r="D64" s="370"/>
      <c r="E64" s="370"/>
      <c r="F64" s="371"/>
      <c r="G64" s="126"/>
      <c r="H64" s="125" t="s">
        <v>77</v>
      </c>
      <c r="I64" s="370"/>
      <c r="J64" s="370"/>
      <c r="K64" s="370"/>
      <c r="L64" s="371"/>
      <c r="M64" s="126"/>
      <c r="N64" s="125" t="s">
        <v>77</v>
      </c>
      <c r="O64" s="370"/>
      <c r="P64" s="370"/>
      <c r="Q64" s="370"/>
      <c r="R64" s="371"/>
    </row>
    <row r="65" spans="1:18" ht="18.75" customHeight="1">
      <c r="A65" s="96"/>
      <c r="B65" s="123" t="s">
        <v>76</v>
      </c>
      <c r="C65" s="366"/>
      <c r="D65" s="366"/>
      <c r="E65" s="366"/>
      <c r="F65" s="367"/>
      <c r="G65" s="124"/>
      <c r="H65" s="123" t="s">
        <v>76</v>
      </c>
      <c r="I65" s="366"/>
      <c r="J65" s="366"/>
      <c r="K65" s="366"/>
      <c r="L65" s="367"/>
      <c r="M65" s="124"/>
      <c r="N65" s="123" t="s">
        <v>76</v>
      </c>
      <c r="O65" s="366"/>
      <c r="P65" s="366"/>
      <c r="Q65" s="366"/>
      <c r="R65" s="367"/>
    </row>
    <row r="66" spans="1:18" ht="18.75" customHeight="1">
      <c r="A66" s="96"/>
      <c r="B66" s="113" t="s">
        <v>74</v>
      </c>
      <c r="C66" s="368"/>
      <c r="D66" s="369"/>
      <c r="E66" s="122" t="s">
        <v>73</v>
      </c>
      <c r="F66" s="121"/>
      <c r="H66" s="113" t="s">
        <v>74</v>
      </c>
      <c r="I66" s="368"/>
      <c r="J66" s="369"/>
      <c r="K66" s="122" t="s">
        <v>73</v>
      </c>
      <c r="L66" s="121"/>
      <c r="N66" s="113" t="s">
        <v>74</v>
      </c>
      <c r="O66" s="368"/>
      <c r="P66" s="369"/>
      <c r="Q66" s="122" t="s">
        <v>73</v>
      </c>
      <c r="R66" s="121"/>
    </row>
    <row r="67" spans="1:18" ht="18.75" customHeight="1">
      <c r="A67" s="96"/>
      <c r="B67" s="358" t="s">
        <v>72</v>
      </c>
      <c r="C67" s="359"/>
      <c r="D67" s="359"/>
      <c r="E67" s="359"/>
      <c r="F67" s="104">
        <f>C66*F66</f>
        <v>0</v>
      </c>
      <c r="H67" s="358" t="s">
        <v>72</v>
      </c>
      <c r="I67" s="359"/>
      <c r="J67" s="359"/>
      <c r="K67" s="359"/>
      <c r="L67" s="104">
        <f>I66*L66</f>
        <v>0</v>
      </c>
      <c r="N67" s="358" t="s">
        <v>72</v>
      </c>
      <c r="O67" s="359"/>
      <c r="P67" s="359"/>
      <c r="Q67" s="359"/>
      <c r="R67" s="104">
        <f>O66*R66</f>
        <v>0</v>
      </c>
    </row>
    <row r="68" spans="1:18" ht="18.75" customHeight="1">
      <c r="A68" s="96"/>
      <c r="B68" s="119" t="s">
        <v>70</v>
      </c>
      <c r="C68" s="362">
        <f>E80-E79</f>
        <v>0</v>
      </c>
      <c r="D68" s="362"/>
      <c r="E68" s="112" t="s">
        <v>69</v>
      </c>
      <c r="F68" s="118">
        <f>IF(ISERROR((E80-E79)/(C66*F66))=TRUE,0,((E80-E79)/(C66*F66)))</f>
        <v>0</v>
      </c>
      <c r="G68" s="120"/>
      <c r="H68" s="119" t="s">
        <v>70</v>
      </c>
      <c r="I68" s="362">
        <f>K80-K79</f>
        <v>0</v>
      </c>
      <c r="J68" s="362"/>
      <c r="K68" s="112" t="s">
        <v>69</v>
      </c>
      <c r="L68" s="118">
        <f>IF(ISERROR((K80-K79)/(I66*L66))=TRUE,0,((K80-K79)/(I66*L66)))</f>
        <v>0</v>
      </c>
      <c r="M68" s="120"/>
      <c r="N68" s="119" t="s">
        <v>70</v>
      </c>
      <c r="O68" s="362">
        <f>Q80-Q79</f>
        <v>0</v>
      </c>
      <c r="P68" s="362"/>
      <c r="Q68" s="112" t="s">
        <v>69</v>
      </c>
      <c r="R68" s="118">
        <f>IF(ISERROR((Q80-Q79)/(O66*R66))=TRUE,0,((Q80-Q79)/(O66*R66)))</f>
        <v>0</v>
      </c>
    </row>
    <row r="69" spans="1:18" s="97" customFormat="1" ht="18.75" customHeight="1">
      <c r="B69" s="113" t="s">
        <v>67</v>
      </c>
      <c r="C69" s="362">
        <f>E82</f>
        <v>0</v>
      </c>
      <c r="D69" s="362"/>
      <c r="E69" s="112" t="s">
        <v>66</v>
      </c>
      <c r="F69" s="116">
        <f>IF(ISERROR(E80/(C66*F66))=TRUE,0,(E80/(C66*F66)))</f>
        <v>0</v>
      </c>
      <c r="G69" s="117"/>
      <c r="H69" s="113" t="s">
        <v>67</v>
      </c>
      <c r="I69" s="362">
        <f>K82</f>
        <v>0</v>
      </c>
      <c r="J69" s="362"/>
      <c r="K69" s="112" t="s">
        <v>66</v>
      </c>
      <c r="L69" s="116">
        <f>IF(ISERROR(K80/(I66*L66))=TRUE,0,(K80/(I66*L66)))</f>
        <v>0</v>
      </c>
      <c r="M69" s="117"/>
      <c r="N69" s="113" t="s">
        <v>67</v>
      </c>
      <c r="O69" s="362">
        <f>Q82</f>
        <v>0</v>
      </c>
      <c r="P69" s="362"/>
      <c r="Q69" s="112" t="s">
        <v>66</v>
      </c>
      <c r="R69" s="116">
        <f>IF(ISERROR(Q80/(O66*R66))=TRUE,0,(Q80/(O66*R66)))</f>
        <v>0</v>
      </c>
    </row>
    <row r="70" spans="1:18" ht="18.75" customHeight="1">
      <c r="A70" s="96"/>
      <c r="B70" s="363" t="s">
        <v>65</v>
      </c>
      <c r="C70" s="364"/>
      <c r="D70" s="364"/>
      <c r="E70" s="364"/>
      <c r="F70" s="365"/>
      <c r="G70" s="115"/>
      <c r="H70" s="363" t="s">
        <v>65</v>
      </c>
      <c r="I70" s="364"/>
      <c r="J70" s="364"/>
      <c r="K70" s="364"/>
      <c r="L70" s="365"/>
      <c r="M70" s="115"/>
      <c r="N70" s="363" t="s">
        <v>65</v>
      </c>
      <c r="O70" s="364"/>
      <c r="P70" s="364"/>
      <c r="Q70" s="364"/>
      <c r="R70" s="365"/>
    </row>
    <row r="71" spans="1:18" ht="18.75" customHeight="1">
      <c r="A71" s="96"/>
      <c r="B71" s="113" t="s">
        <v>62</v>
      </c>
      <c r="C71" s="112" t="s">
        <v>22</v>
      </c>
      <c r="D71" s="112" t="s">
        <v>57</v>
      </c>
      <c r="E71" s="112" t="s">
        <v>61</v>
      </c>
      <c r="F71" s="111" t="s">
        <v>60</v>
      </c>
      <c r="G71" s="114"/>
      <c r="H71" s="113" t="s">
        <v>62</v>
      </c>
      <c r="I71" s="112" t="s">
        <v>22</v>
      </c>
      <c r="J71" s="112" t="s">
        <v>78</v>
      </c>
      <c r="K71" s="112" t="s">
        <v>63</v>
      </c>
      <c r="L71" s="111" t="s">
        <v>60</v>
      </c>
      <c r="M71" s="114"/>
      <c r="N71" s="113" t="s">
        <v>62</v>
      </c>
      <c r="O71" s="112" t="s">
        <v>22</v>
      </c>
      <c r="P71" s="112" t="s">
        <v>57</v>
      </c>
      <c r="Q71" s="112" t="s">
        <v>61</v>
      </c>
      <c r="R71" s="111" t="s">
        <v>60</v>
      </c>
    </row>
    <row r="72" spans="1:18" ht="18.75" customHeight="1">
      <c r="A72" s="96"/>
      <c r="B72" s="110"/>
      <c r="C72" s="107"/>
      <c r="D72" s="108" t="s">
        <v>78</v>
      </c>
      <c r="E72" s="107"/>
      <c r="F72" s="106">
        <f t="shared" ref="F72:F79" si="9">C72*E72</f>
        <v>0</v>
      </c>
      <c r="G72" s="103"/>
      <c r="H72" s="110"/>
      <c r="I72" s="107"/>
      <c r="J72" s="108" t="s">
        <v>59</v>
      </c>
      <c r="K72" s="107"/>
      <c r="L72" s="106">
        <f t="shared" ref="L72:L79" si="10">I72*K72</f>
        <v>0</v>
      </c>
      <c r="M72" s="103"/>
      <c r="N72" s="110"/>
      <c r="O72" s="107"/>
      <c r="P72" s="108" t="s">
        <v>57</v>
      </c>
      <c r="Q72" s="107"/>
      <c r="R72" s="106">
        <f t="shared" ref="R72:R79" si="11">O72*Q72</f>
        <v>0</v>
      </c>
    </row>
    <row r="73" spans="1:18" ht="18.75" customHeight="1">
      <c r="A73" s="96"/>
      <c r="B73" s="109"/>
      <c r="C73" s="107"/>
      <c r="D73" s="108" t="s">
        <v>57</v>
      </c>
      <c r="E73" s="107"/>
      <c r="F73" s="106">
        <f t="shared" si="9"/>
        <v>0</v>
      </c>
      <c r="G73" s="103"/>
      <c r="H73" s="109"/>
      <c r="I73" s="107"/>
      <c r="J73" s="108" t="s">
        <v>57</v>
      </c>
      <c r="K73" s="107"/>
      <c r="L73" s="106">
        <f t="shared" si="10"/>
        <v>0</v>
      </c>
      <c r="M73" s="103"/>
      <c r="N73" s="109"/>
      <c r="O73" s="107"/>
      <c r="P73" s="108" t="s">
        <v>57</v>
      </c>
      <c r="Q73" s="107"/>
      <c r="R73" s="106">
        <f t="shared" si="11"/>
        <v>0</v>
      </c>
    </row>
    <row r="74" spans="1:18" ht="18.75" customHeight="1">
      <c r="A74" s="96"/>
      <c r="B74" s="109"/>
      <c r="C74" s="107"/>
      <c r="D74" s="108" t="s">
        <v>57</v>
      </c>
      <c r="E74" s="107"/>
      <c r="F74" s="106">
        <f t="shared" si="9"/>
        <v>0</v>
      </c>
      <c r="G74" s="103"/>
      <c r="H74" s="109"/>
      <c r="I74" s="107"/>
      <c r="J74" s="108" t="s">
        <v>57</v>
      </c>
      <c r="K74" s="107"/>
      <c r="L74" s="106">
        <f t="shared" si="10"/>
        <v>0</v>
      </c>
      <c r="M74" s="103"/>
      <c r="N74" s="109"/>
      <c r="O74" s="107"/>
      <c r="P74" s="108" t="s">
        <v>57</v>
      </c>
      <c r="Q74" s="107"/>
      <c r="R74" s="106">
        <f t="shared" si="11"/>
        <v>0</v>
      </c>
    </row>
    <row r="75" spans="1:18" ht="18.75" customHeight="1">
      <c r="A75" s="96"/>
      <c r="B75" s="109"/>
      <c r="C75" s="107"/>
      <c r="D75" s="108" t="s">
        <v>57</v>
      </c>
      <c r="E75" s="107"/>
      <c r="F75" s="106">
        <f t="shared" si="9"/>
        <v>0</v>
      </c>
      <c r="G75" s="103"/>
      <c r="H75" s="109"/>
      <c r="I75" s="107"/>
      <c r="J75" s="108" t="s">
        <v>57</v>
      </c>
      <c r="K75" s="107"/>
      <c r="L75" s="106">
        <f t="shared" si="10"/>
        <v>0</v>
      </c>
      <c r="M75" s="103"/>
      <c r="N75" s="109"/>
      <c r="O75" s="107"/>
      <c r="P75" s="108" t="s">
        <v>57</v>
      </c>
      <c r="Q75" s="107"/>
      <c r="R75" s="106">
        <f t="shared" si="11"/>
        <v>0</v>
      </c>
    </row>
    <row r="76" spans="1:18" ht="18.75" customHeight="1">
      <c r="A76" s="96"/>
      <c r="B76" s="109"/>
      <c r="C76" s="107"/>
      <c r="D76" s="108" t="s">
        <v>57</v>
      </c>
      <c r="E76" s="107"/>
      <c r="F76" s="106">
        <f t="shared" si="9"/>
        <v>0</v>
      </c>
      <c r="G76" s="103"/>
      <c r="H76" s="109"/>
      <c r="I76" s="107"/>
      <c r="J76" s="108" t="s">
        <v>57</v>
      </c>
      <c r="K76" s="107"/>
      <c r="L76" s="106">
        <f t="shared" si="10"/>
        <v>0</v>
      </c>
      <c r="M76" s="103"/>
      <c r="N76" s="109"/>
      <c r="O76" s="107"/>
      <c r="P76" s="108" t="s">
        <v>57</v>
      </c>
      <c r="Q76" s="107"/>
      <c r="R76" s="106">
        <f t="shared" si="11"/>
        <v>0</v>
      </c>
    </row>
    <row r="77" spans="1:18" ht="18.75" customHeight="1">
      <c r="A77" s="96"/>
      <c r="B77" s="109"/>
      <c r="C77" s="107"/>
      <c r="D77" s="108" t="s">
        <v>57</v>
      </c>
      <c r="E77" s="107"/>
      <c r="F77" s="106">
        <f t="shared" si="9"/>
        <v>0</v>
      </c>
      <c r="G77" s="103"/>
      <c r="H77" s="109"/>
      <c r="I77" s="107"/>
      <c r="J77" s="108" t="s">
        <v>57</v>
      </c>
      <c r="K77" s="107"/>
      <c r="L77" s="106">
        <f t="shared" si="10"/>
        <v>0</v>
      </c>
      <c r="M77" s="103"/>
      <c r="N77" s="109"/>
      <c r="O77" s="107"/>
      <c r="P77" s="108" t="s">
        <v>57</v>
      </c>
      <c r="Q77" s="107"/>
      <c r="R77" s="106">
        <f t="shared" si="11"/>
        <v>0</v>
      </c>
    </row>
    <row r="78" spans="1:18" ht="18.75" customHeight="1">
      <c r="A78" s="96"/>
      <c r="B78" s="109"/>
      <c r="C78" s="107"/>
      <c r="D78" s="108" t="s">
        <v>57</v>
      </c>
      <c r="E78" s="107"/>
      <c r="F78" s="106">
        <f t="shared" si="9"/>
        <v>0</v>
      </c>
      <c r="G78" s="103"/>
      <c r="H78" s="109"/>
      <c r="I78" s="107"/>
      <c r="J78" s="108" t="s">
        <v>57</v>
      </c>
      <c r="K78" s="107"/>
      <c r="L78" s="106">
        <f t="shared" si="10"/>
        <v>0</v>
      </c>
      <c r="M78" s="103"/>
      <c r="N78" s="109"/>
      <c r="O78" s="107"/>
      <c r="P78" s="108" t="s">
        <v>57</v>
      </c>
      <c r="Q78" s="107"/>
      <c r="R78" s="106">
        <f t="shared" si="11"/>
        <v>0</v>
      </c>
    </row>
    <row r="79" spans="1:18" ht="18.75" customHeight="1">
      <c r="A79" s="96"/>
      <c r="B79" s="358" t="s">
        <v>55</v>
      </c>
      <c r="C79" s="359"/>
      <c r="D79" s="359"/>
      <c r="E79" s="107"/>
      <c r="F79" s="106">
        <f t="shared" si="9"/>
        <v>0</v>
      </c>
      <c r="G79" s="103"/>
      <c r="H79" s="358" t="s">
        <v>55</v>
      </c>
      <c r="I79" s="359"/>
      <c r="J79" s="359"/>
      <c r="K79" s="107"/>
      <c r="L79" s="106">
        <f t="shared" si="10"/>
        <v>0</v>
      </c>
      <c r="M79" s="103"/>
      <c r="N79" s="358" t="s">
        <v>55</v>
      </c>
      <c r="O79" s="359"/>
      <c r="P79" s="359"/>
      <c r="Q79" s="107"/>
      <c r="R79" s="106">
        <f t="shared" si="11"/>
        <v>0</v>
      </c>
    </row>
    <row r="80" spans="1:18" ht="18.75" customHeight="1">
      <c r="A80" s="96"/>
      <c r="B80" s="358" t="s">
        <v>54</v>
      </c>
      <c r="C80" s="359"/>
      <c r="D80" s="359"/>
      <c r="E80" s="105">
        <f>SUM(E70:E79)</f>
        <v>0</v>
      </c>
      <c r="F80" s="104">
        <f>SUM(F70:F79)</f>
        <v>0</v>
      </c>
      <c r="G80" s="103"/>
      <c r="H80" s="358" t="s">
        <v>54</v>
      </c>
      <c r="I80" s="359"/>
      <c r="J80" s="359"/>
      <c r="K80" s="105">
        <f>SUM(K70:K79)</f>
        <v>0</v>
      </c>
      <c r="L80" s="104">
        <f>SUM(L70:L79)</f>
        <v>0</v>
      </c>
      <c r="M80" s="103"/>
      <c r="N80" s="358" t="s">
        <v>54</v>
      </c>
      <c r="O80" s="359"/>
      <c r="P80" s="359"/>
      <c r="Q80" s="105">
        <f>SUM(Q70:Q79)</f>
        <v>0</v>
      </c>
      <c r="R80" s="104">
        <f>SUM(R70:R79)</f>
        <v>0</v>
      </c>
    </row>
    <row r="81" spans="1:18" ht="18.75" customHeight="1">
      <c r="A81" s="96"/>
      <c r="B81" s="360" t="s">
        <v>53</v>
      </c>
      <c r="C81" s="361"/>
      <c r="D81" s="361"/>
      <c r="E81" s="361"/>
      <c r="F81" s="102"/>
      <c r="G81" s="103"/>
      <c r="H81" s="360" t="s">
        <v>53</v>
      </c>
      <c r="I81" s="361"/>
      <c r="J81" s="361"/>
      <c r="K81" s="361"/>
      <c r="L81" s="102"/>
      <c r="M81" s="103"/>
      <c r="N81" s="360" t="s">
        <v>53</v>
      </c>
      <c r="O81" s="361"/>
      <c r="P81" s="361"/>
      <c r="Q81" s="361"/>
      <c r="R81" s="102"/>
    </row>
    <row r="82" spans="1:18" ht="18.75" customHeight="1">
      <c r="A82" s="96"/>
      <c r="B82" s="356" t="s">
        <v>52</v>
      </c>
      <c r="C82" s="357"/>
      <c r="D82" s="357"/>
      <c r="E82" s="100">
        <f>E80</f>
        <v>0</v>
      </c>
      <c r="F82" s="99">
        <f>F80+F81</f>
        <v>0</v>
      </c>
      <c r="G82" s="101"/>
      <c r="H82" s="356" t="s">
        <v>52</v>
      </c>
      <c r="I82" s="357"/>
      <c r="J82" s="357"/>
      <c r="K82" s="100">
        <f>K80</f>
        <v>0</v>
      </c>
      <c r="L82" s="99">
        <f>L80+L81</f>
        <v>0</v>
      </c>
      <c r="M82" s="101"/>
      <c r="N82" s="356" t="s">
        <v>52</v>
      </c>
      <c r="O82" s="357"/>
      <c r="P82" s="357"/>
      <c r="Q82" s="100">
        <f>Q80</f>
        <v>0</v>
      </c>
      <c r="R82" s="99">
        <f>R80+R81</f>
        <v>0</v>
      </c>
    </row>
    <row r="83" spans="1:18" ht="18.75" customHeight="1">
      <c r="A83" s="96"/>
      <c r="B83" s="128"/>
      <c r="C83" s="115"/>
      <c r="D83" s="115"/>
      <c r="E83" s="127"/>
      <c r="F83" s="101"/>
      <c r="G83" s="101"/>
      <c r="H83" s="115"/>
      <c r="I83" s="115"/>
      <c r="J83" s="115"/>
      <c r="K83" s="127"/>
      <c r="L83" s="101"/>
      <c r="M83" s="101"/>
      <c r="N83" s="115"/>
      <c r="O83" s="115"/>
      <c r="P83" s="115"/>
      <c r="Q83" s="127"/>
      <c r="R83" s="101"/>
    </row>
    <row r="84" spans="1:18" ht="18.75" customHeight="1">
      <c r="A84" s="96"/>
      <c r="B84" s="125" t="s">
        <v>77</v>
      </c>
      <c r="C84" s="370"/>
      <c r="D84" s="370"/>
      <c r="E84" s="370"/>
      <c r="F84" s="371"/>
      <c r="G84" s="126"/>
      <c r="H84" s="125" t="s">
        <v>77</v>
      </c>
      <c r="I84" s="370"/>
      <c r="J84" s="370"/>
      <c r="K84" s="370"/>
      <c r="L84" s="371"/>
      <c r="M84" s="126"/>
      <c r="N84" s="125" t="s">
        <v>77</v>
      </c>
      <c r="O84" s="370"/>
      <c r="P84" s="370"/>
      <c r="Q84" s="370"/>
      <c r="R84" s="371"/>
    </row>
    <row r="85" spans="1:18" ht="18.75" customHeight="1">
      <c r="A85" s="96"/>
      <c r="B85" s="123" t="s">
        <v>76</v>
      </c>
      <c r="C85" s="366"/>
      <c r="D85" s="366"/>
      <c r="E85" s="366"/>
      <c r="F85" s="367"/>
      <c r="G85" s="124"/>
      <c r="H85" s="123" t="s">
        <v>76</v>
      </c>
      <c r="I85" s="366"/>
      <c r="J85" s="366"/>
      <c r="K85" s="366"/>
      <c r="L85" s="367"/>
      <c r="M85" s="124"/>
      <c r="N85" s="123" t="s">
        <v>76</v>
      </c>
      <c r="O85" s="366"/>
      <c r="P85" s="366"/>
      <c r="Q85" s="366"/>
      <c r="R85" s="367"/>
    </row>
    <row r="86" spans="1:18" ht="18.75" customHeight="1">
      <c r="A86" s="96"/>
      <c r="B86" s="113" t="s">
        <v>74</v>
      </c>
      <c r="C86" s="368"/>
      <c r="D86" s="369"/>
      <c r="E86" s="122" t="s">
        <v>73</v>
      </c>
      <c r="F86" s="121"/>
      <c r="H86" s="113" t="s">
        <v>74</v>
      </c>
      <c r="I86" s="368"/>
      <c r="J86" s="369"/>
      <c r="K86" s="122" t="s">
        <v>73</v>
      </c>
      <c r="L86" s="121"/>
      <c r="N86" s="113" t="s">
        <v>74</v>
      </c>
      <c r="O86" s="368"/>
      <c r="P86" s="369"/>
      <c r="Q86" s="122" t="s">
        <v>73</v>
      </c>
      <c r="R86" s="121"/>
    </row>
    <row r="87" spans="1:18" ht="18.75" customHeight="1">
      <c r="A87" s="96"/>
      <c r="B87" s="358" t="s">
        <v>72</v>
      </c>
      <c r="C87" s="359"/>
      <c r="D87" s="359"/>
      <c r="E87" s="359"/>
      <c r="F87" s="104">
        <f>C86*F86</f>
        <v>0</v>
      </c>
      <c r="H87" s="358" t="s">
        <v>72</v>
      </c>
      <c r="I87" s="359"/>
      <c r="J87" s="359"/>
      <c r="K87" s="359"/>
      <c r="L87" s="104">
        <f>I86*L86</f>
        <v>0</v>
      </c>
      <c r="N87" s="358" t="s">
        <v>72</v>
      </c>
      <c r="O87" s="359"/>
      <c r="P87" s="359"/>
      <c r="Q87" s="359"/>
      <c r="R87" s="104">
        <f>O86*R86</f>
        <v>0</v>
      </c>
    </row>
    <row r="88" spans="1:18" ht="18.75" customHeight="1">
      <c r="A88" s="96"/>
      <c r="B88" s="119" t="s">
        <v>70</v>
      </c>
      <c r="C88" s="362">
        <f>E100-E99</f>
        <v>0</v>
      </c>
      <c r="D88" s="362"/>
      <c r="E88" s="112" t="s">
        <v>69</v>
      </c>
      <c r="F88" s="118">
        <f>IF(ISERROR((E100-E99)/(C86*F86))=TRUE,0,((E100-E99)/(C86*F86)))</f>
        <v>0</v>
      </c>
      <c r="G88" s="120"/>
      <c r="H88" s="119" t="s">
        <v>70</v>
      </c>
      <c r="I88" s="362">
        <f>K100-K99</f>
        <v>0</v>
      </c>
      <c r="J88" s="362"/>
      <c r="K88" s="112" t="s">
        <v>69</v>
      </c>
      <c r="L88" s="118">
        <f>IF(ISERROR((K100-K99)/(I86*L86))=TRUE,0,((K100-K99)/(I86*L86)))</f>
        <v>0</v>
      </c>
      <c r="M88" s="120"/>
      <c r="N88" s="119" t="s">
        <v>70</v>
      </c>
      <c r="O88" s="362">
        <f>Q100-Q99</f>
        <v>0</v>
      </c>
      <c r="P88" s="362"/>
      <c r="Q88" s="112" t="s">
        <v>69</v>
      </c>
      <c r="R88" s="118">
        <f>IF(ISERROR((Q100-Q99)/(O86*R86))=TRUE,0,((Q100-Q99)/(O86*R86)))</f>
        <v>0</v>
      </c>
    </row>
    <row r="89" spans="1:18" s="97" customFormat="1" ht="18.75" customHeight="1">
      <c r="B89" s="113" t="s">
        <v>67</v>
      </c>
      <c r="C89" s="362">
        <f>E102</f>
        <v>0</v>
      </c>
      <c r="D89" s="362"/>
      <c r="E89" s="112" t="s">
        <v>66</v>
      </c>
      <c r="F89" s="116">
        <f>IF(ISERROR(E100/(C86*F86))=TRUE,0,(E100/(C86*F86)))</f>
        <v>0</v>
      </c>
      <c r="G89" s="117"/>
      <c r="H89" s="113" t="s">
        <v>67</v>
      </c>
      <c r="I89" s="362">
        <f>K102</f>
        <v>0</v>
      </c>
      <c r="J89" s="362"/>
      <c r="K89" s="112" t="s">
        <v>66</v>
      </c>
      <c r="L89" s="116">
        <f>IF(ISERROR(K100/(I86*L86))=TRUE,0,(K100/(I86*L86)))</f>
        <v>0</v>
      </c>
      <c r="M89" s="117"/>
      <c r="N89" s="113" t="s">
        <v>67</v>
      </c>
      <c r="O89" s="362">
        <f>Q102</f>
        <v>0</v>
      </c>
      <c r="P89" s="362"/>
      <c r="Q89" s="112" t="s">
        <v>66</v>
      </c>
      <c r="R89" s="116">
        <f>IF(ISERROR(Q100/(O86*R86))=TRUE,0,(Q100/(O86*R86)))</f>
        <v>0</v>
      </c>
    </row>
    <row r="90" spans="1:18" ht="18.75" customHeight="1">
      <c r="A90" s="96"/>
      <c r="B90" s="363" t="s">
        <v>65</v>
      </c>
      <c r="C90" s="364"/>
      <c r="D90" s="364"/>
      <c r="E90" s="364"/>
      <c r="F90" s="365"/>
      <c r="G90" s="115"/>
      <c r="H90" s="363" t="s">
        <v>79</v>
      </c>
      <c r="I90" s="364"/>
      <c r="J90" s="364"/>
      <c r="K90" s="364"/>
      <c r="L90" s="365"/>
      <c r="M90" s="115"/>
      <c r="N90" s="363" t="s">
        <v>79</v>
      </c>
      <c r="O90" s="364"/>
      <c r="P90" s="364"/>
      <c r="Q90" s="364"/>
      <c r="R90" s="365"/>
    </row>
    <row r="91" spans="1:18" ht="18.75" customHeight="1">
      <c r="A91" s="96"/>
      <c r="B91" s="113" t="s">
        <v>62</v>
      </c>
      <c r="C91" s="112" t="s">
        <v>22</v>
      </c>
      <c r="D91" s="112" t="s">
        <v>58</v>
      </c>
      <c r="E91" s="112" t="s">
        <v>61</v>
      </c>
      <c r="F91" s="111" t="s">
        <v>60</v>
      </c>
      <c r="G91" s="114"/>
      <c r="H91" s="113" t="s">
        <v>62</v>
      </c>
      <c r="I91" s="112" t="s">
        <v>22</v>
      </c>
      <c r="J91" s="112" t="s">
        <v>57</v>
      </c>
      <c r="K91" s="112" t="s">
        <v>61</v>
      </c>
      <c r="L91" s="111" t="s">
        <v>60</v>
      </c>
      <c r="M91" s="114"/>
      <c r="N91" s="113" t="s">
        <v>62</v>
      </c>
      <c r="O91" s="112" t="s">
        <v>22</v>
      </c>
      <c r="P91" s="112" t="s">
        <v>57</v>
      </c>
      <c r="Q91" s="112" t="s">
        <v>61</v>
      </c>
      <c r="R91" s="111" t="s">
        <v>60</v>
      </c>
    </row>
    <row r="92" spans="1:18" ht="18.75" customHeight="1">
      <c r="A92" s="96"/>
      <c r="B92" s="110"/>
      <c r="C92" s="107"/>
      <c r="D92" s="108" t="s">
        <v>57</v>
      </c>
      <c r="E92" s="107"/>
      <c r="F92" s="106">
        <f t="shared" ref="F92:F99" si="12">C92*E92</f>
        <v>0</v>
      </c>
      <c r="G92" s="103"/>
      <c r="H92" s="110"/>
      <c r="I92" s="107"/>
      <c r="J92" s="108" t="s">
        <v>57</v>
      </c>
      <c r="K92" s="107"/>
      <c r="L92" s="106">
        <f t="shared" ref="L92:L99" si="13">I92*K92</f>
        <v>0</v>
      </c>
      <c r="M92" s="103"/>
      <c r="N92" s="110"/>
      <c r="O92" s="107"/>
      <c r="P92" s="108" t="s">
        <v>57</v>
      </c>
      <c r="Q92" s="107"/>
      <c r="R92" s="106">
        <f t="shared" ref="R92:R99" si="14">O92*Q92</f>
        <v>0</v>
      </c>
    </row>
    <row r="93" spans="1:18" ht="18.75" customHeight="1">
      <c r="A93" s="96"/>
      <c r="B93" s="109"/>
      <c r="C93" s="107"/>
      <c r="D93" s="108" t="s">
        <v>57</v>
      </c>
      <c r="E93" s="107"/>
      <c r="F93" s="106">
        <f t="shared" si="12"/>
        <v>0</v>
      </c>
      <c r="G93" s="103"/>
      <c r="H93" s="109"/>
      <c r="I93" s="107"/>
      <c r="J93" s="108" t="s">
        <v>57</v>
      </c>
      <c r="K93" s="107"/>
      <c r="L93" s="106">
        <f t="shared" si="13"/>
        <v>0</v>
      </c>
      <c r="M93" s="103"/>
      <c r="N93" s="109"/>
      <c r="O93" s="107"/>
      <c r="P93" s="108" t="s">
        <v>57</v>
      </c>
      <c r="Q93" s="107"/>
      <c r="R93" s="106">
        <f t="shared" si="14"/>
        <v>0</v>
      </c>
    </row>
    <row r="94" spans="1:18" ht="18.75" customHeight="1">
      <c r="A94" s="96"/>
      <c r="B94" s="109"/>
      <c r="C94" s="107"/>
      <c r="D94" s="108" t="s">
        <v>57</v>
      </c>
      <c r="E94" s="107"/>
      <c r="F94" s="106">
        <f t="shared" si="12"/>
        <v>0</v>
      </c>
      <c r="G94" s="103"/>
      <c r="H94" s="109"/>
      <c r="I94" s="107"/>
      <c r="J94" s="108" t="s">
        <v>78</v>
      </c>
      <c r="K94" s="107"/>
      <c r="L94" s="106">
        <f t="shared" si="13"/>
        <v>0</v>
      </c>
      <c r="M94" s="103"/>
      <c r="N94" s="109"/>
      <c r="O94" s="107"/>
      <c r="P94" s="108" t="s">
        <v>57</v>
      </c>
      <c r="Q94" s="107"/>
      <c r="R94" s="106">
        <f t="shared" si="14"/>
        <v>0</v>
      </c>
    </row>
    <row r="95" spans="1:18" ht="18.75" customHeight="1">
      <c r="A95" s="96"/>
      <c r="B95" s="109"/>
      <c r="C95" s="107"/>
      <c r="D95" s="108" t="s">
        <v>58</v>
      </c>
      <c r="E95" s="107"/>
      <c r="F95" s="106">
        <f t="shared" si="12"/>
        <v>0</v>
      </c>
      <c r="G95" s="103"/>
      <c r="H95" s="109"/>
      <c r="I95" s="107"/>
      <c r="J95" s="108" t="s">
        <v>57</v>
      </c>
      <c r="K95" s="107"/>
      <c r="L95" s="106">
        <f t="shared" si="13"/>
        <v>0</v>
      </c>
      <c r="M95" s="103"/>
      <c r="N95" s="109"/>
      <c r="O95" s="107"/>
      <c r="P95" s="108" t="s">
        <v>57</v>
      </c>
      <c r="Q95" s="107"/>
      <c r="R95" s="106">
        <f t="shared" si="14"/>
        <v>0</v>
      </c>
    </row>
    <row r="96" spans="1:18" ht="18.75" customHeight="1">
      <c r="A96" s="96"/>
      <c r="B96" s="109"/>
      <c r="C96" s="107"/>
      <c r="D96" s="108" t="s">
        <v>59</v>
      </c>
      <c r="E96" s="107"/>
      <c r="F96" s="106">
        <f t="shared" si="12"/>
        <v>0</v>
      </c>
      <c r="G96" s="103"/>
      <c r="H96" s="109"/>
      <c r="I96" s="107"/>
      <c r="J96" s="108" t="s">
        <v>58</v>
      </c>
      <c r="K96" s="107"/>
      <c r="L96" s="106">
        <f t="shared" si="13"/>
        <v>0</v>
      </c>
      <c r="M96" s="103"/>
      <c r="N96" s="109"/>
      <c r="O96" s="107"/>
      <c r="P96" s="108" t="s">
        <v>57</v>
      </c>
      <c r="Q96" s="107"/>
      <c r="R96" s="106">
        <f t="shared" si="14"/>
        <v>0</v>
      </c>
    </row>
    <row r="97" spans="1:18" ht="18.75" customHeight="1">
      <c r="A97" s="96"/>
      <c r="B97" s="109"/>
      <c r="C97" s="107"/>
      <c r="D97" s="108" t="s">
        <v>58</v>
      </c>
      <c r="E97" s="107"/>
      <c r="F97" s="106">
        <f t="shared" si="12"/>
        <v>0</v>
      </c>
      <c r="G97" s="103"/>
      <c r="H97" s="109"/>
      <c r="I97" s="107"/>
      <c r="J97" s="108" t="s">
        <v>57</v>
      </c>
      <c r="K97" s="107"/>
      <c r="L97" s="106">
        <f t="shared" si="13"/>
        <v>0</v>
      </c>
      <c r="M97" s="103"/>
      <c r="N97" s="109"/>
      <c r="O97" s="107"/>
      <c r="P97" s="108" t="s">
        <v>57</v>
      </c>
      <c r="Q97" s="107"/>
      <c r="R97" s="106">
        <f t="shared" si="14"/>
        <v>0</v>
      </c>
    </row>
    <row r="98" spans="1:18" ht="18.75" customHeight="1">
      <c r="A98" s="96"/>
      <c r="B98" s="109"/>
      <c r="C98" s="107"/>
      <c r="D98" s="108" t="s">
        <v>57</v>
      </c>
      <c r="E98" s="107"/>
      <c r="F98" s="106">
        <f t="shared" si="12"/>
        <v>0</v>
      </c>
      <c r="G98" s="103"/>
      <c r="H98" s="109"/>
      <c r="I98" s="107"/>
      <c r="J98" s="108" t="s">
        <v>57</v>
      </c>
      <c r="K98" s="107"/>
      <c r="L98" s="106">
        <f t="shared" si="13"/>
        <v>0</v>
      </c>
      <c r="M98" s="103"/>
      <c r="N98" s="109"/>
      <c r="O98" s="107"/>
      <c r="P98" s="108" t="s">
        <v>57</v>
      </c>
      <c r="Q98" s="107"/>
      <c r="R98" s="106">
        <f t="shared" si="14"/>
        <v>0</v>
      </c>
    </row>
    <row r="99" spans="1:18" ht="18.75" customHeight="1">
      <c r="A99" s="96"/>
      <c r="B99" s="358" t="s">
        <v>55</v>
      </c>
      <c r="C99" s="359"/>
      <c r="D99" s="359"/>
      <c r="E99" s="107"/>
      <c r="F99" s="106">
        <f t="shared" si="12"/>
        <v>0</v>
      </c>
      <c r="G99" s="103"/>
      <c r="H99" s="358" t="s">
        <v>55</v>
      </c>
      <c r="I99" s="359"/>
      <c r="J99" s="359"/>
      <c r="K99" s="107"/>
      <c r="L99" s="106">
        <f t="shared" si="13"/>
        <v>0</v>
      </c>
      <c r="M99" s="103"/>
      <c r="N99" s="358" t="s">
        <v>55</v>
      </c>
      <c r="O99" s="359"/>
      <c r="P99" s="359"/>
      <c r="Q99" s="107"/>
      <c r="R99" s="106">
        <f t="shared" si="14"/>
        <v>0</v>
      </c>
    </row>
    <row r="100" spans="1:18" ht="18.75" customHeight="1">
      <c r="A100" s="96"/>
      <c r="B100" s="358" t="s">
        <v>54</v>
      </c>
      <c r="C100" s="359"/>
      <c r="D100" s="359"/>
      <c r="E100" s="105">
        <f>SUM(E90:E99)</f>
        <v>0</v>
      </c>
      <c r="F100" s="104">
        <f>SUM(F90:F99)</f>
        <v>0</v>
      </c>
      <c r="G100" s="103"/>
      <c r="H100" s="358" t="s">
        <v>54</v>
      </c>
      <c r="I100" s="359"/>
      <c r="J100" s="359"/>
      <c r="K100" s="105">
        <f>SUM(K90:K99)</f>
        <v>0</v>
      </c>
      <c r="L100" s="104">
        <f>SUM(L90:L99)</f>
        <v>0</v>
      </c>
      <c r="M100" s="103"/>
      <c r="N100" s="358" t="s">
        <v>54</v>
      </c>
      <c r="O100" s="359"/>
      <c r="P100" s="359"/>
      <c r="Q100" s="105">
        <f>SUM(Q90:Q99)</f>
        <v>0</v>
      </c>
      <c r="R100" s="104">
        <f>SUM(R90:R99)</f>
        <v>0</v>
      </c>
    </row>
    <row r="101" spans="1:18" ht="18.75" customHeight="1">
      <c r="A101" s="96"/>
      <c r="B101" s="360" t="s">
        <v>53</v>
      </c>
      <c r="C101" s="361"/>
      <c r="D101" s="361"/>
      <c r="E101" s="361"/>
      <c r="F101" s="102"/>
      <c r="G101" s="103"/>
      <c r="H101" s="360" t="s">
        <v>53</v>
      </c>
      <c r="I101" s="361"/>
      <c r="J101" s="361"/>
      <c r="K101" s="361"/>
      <c r="L101" s="102"/>
      <c r="M101" s="103"/>
      <c r="N101" s="360" t="s">
        <v>53</v>
      </c>
      <c r="O101" s="361"/>
      <c r="P101" s="361"/>
      <c r="Q101" s="361"/>
      <c r="R101" s="102"/>
    </row>
    <row r="102" spans="1:18" ht="18.75" customHeight="1">
      <c r="A102" s="96"/>
      <c r="B102" s="356" t="s">
        <v>52</v>
      </c>
      <c r="C102" s="357"/>
      <c r="D102" s="357"/>
      <c r="E102" s="100">
        <f>E100</f>
        <v>0</v>
      </c>
      <c r="F102" s="99">
        <f>F100+F101</f>
        <v>0</v>
      </c>
      <c r="G102" s="101"/>
      <c r="H102" s="356" t="s">
        <v>52</v>
      </c>
      <c r="I102" s="357"/>
      <c r="J102" s="357"/>
      <c r="K102" s="100">
        <f>K100</f>
        <v>0</v>
      </c>
      <c r="L102" s="99">
        <f>L100+L101</f>
        <v>0</v>
      </c>
      <c r="M102" s="101"/>
      <c r="N102" s="356" t="s">
        <v>52</v>
      </c>
      <c r="O102" s="357"/>
      <c r="P102" s="357"/>
      <c r="Q102" s="100">
        <f>Q100</f>
        <v>0</v>
      </c>
      <c r="R102" s="99">
        <f>R100+R101</f>
        <v>0</v>
      </c>
    </row>
    <row r="103" spans="1:18" ht="18.75" customHeight="1">
      <c r="A103" s="96"/>
      <c r="B103" s="128"/>
      <c r="C103" s="115"/>
      <c r="D103" s="115"/>
      <c r="E103" s="127"/>
      <c r="F103" s="101"/>
      <c r="G103" s="101"/>
      <c r="H103" s="115"/>
      <c r="I103" s="115"/>
      <c r="J103" s="115"/>
      <c r="K103" s="127"/>
      <c r="L103" s="101"/>
      <c r="M103" s="101"/>
      <c r="N103" s="115"/>
      <c r="O103" s="115"/>
      <c r="P103" s="115"/>
      <c r="Q103" s="127"/>
      <c r="R103" s="101"/>
    </row>
    <row r="104" spans="1:18" ht="18.75" customHeight="1">
      <c r="A104" s="96"/>
      <c r="B104" s="125" t="s">
        <v>77</v>
      </c>
      <c r="C104" s="370"/>
      <c r="D104" s="370"/>
      <c r="E104" s="370"/>
      <c r="F104" s="371"/>
      <c r="G104" s="126"/>
      <c r="H104" s="125" t="s">
        <v>77</v>
      </c>
      <c r="I104" s="370"/>
      <c r="J104" s="370"/>
      <c r="K104" s="370"/>
      <c r="L104" s="371"/>
      <c r="M104" s="126"/>
      <c r="N104" s="125" t="s">
        <v>77</v>
      </c>
      <c r="O104" s="370"/>
      <c r="P104" s="370"/>
      <c r="Q104" s="370"/>
      <c r="R104" s="371"/>
    </row>
    <row r="105" spans="1:18" ht="18.75" customHeight="1">
      <c r="A105" s="96"/>
      <c r="B105" s="123" t="s">
        <v>76</v>
      </c>
      <c r="C105" s="366"/>
      <c r="D105" s="366"/>
      <c r="E105" s="366"/>
      <c r="F105" s="367"/>
      <c r="G105" s="124"/>
      <c r="H105" s="123" t="s">
        <v>76</v>
      </c>
      <c r="I105" s="366"/>
      <c r="J105" s="366"/>
      <c r="K105" s="366"/>
      <c r="L105" s="367"/>
      <c r="M105" s="124"/>
      <c r="N105" s="123" t="s">
        <v>76</v>
      </c>
      <c r="O105" s="366"/>
      <c r="P105" s="366"/>
      <c r="Q105" s="366"/>
      <c r="R105" s="367"/>
    </row>
    <row r="106" spans="1:18" ht="18.75" customHeight="1">
      <c r="A106" s="96"/>
      <c r="B106" s="113" t="s">
        <v>74</v>
      </c>
      <c r="C106" s="368"/>
      <c r="D106" s="369"/>
      <c r="E106" s="122" t="s">
        <v>73</v>
      </c>
      <c r="F106" s="121"/>
      <c r="H106" s="113" t="s">
        <v>75</v>
      </c>
      <c r="I106" s="368"/>
      <c r="J106" s="369"/>
      <c r="K106" s="122" t="s">
        <v>73</v>
      </c>
      <c r="L106" s="121"/>
      <c r="N106" s="113" t="s">
        <v>74</v>
      </c>
      <c r="O106" s="368"/>
      <c r="P106" s="369"/>
      <c r="Q106" s="122" t="s">
        <v>73</v>
      </c>
      <c r="R106" s="121"/>
    </row>
    <row r="107" spans="1:18" ht="18.75" customHeight="1">
      <c r="A107" s="96"/>
      <c r="B107" s="358" t="s">
        <v>72</v>
      </c>
      <c r="C107" s="359"/>
      <c r="D107" s="359"/>
      <c r="E107" s="359"/>
      <c r="F107" s="104">
        <f>C106*F106</f>
        <v>0</v>
      </c>
      <c r="H107" s="358" t="s">
        <v>72</v>
      </c>
      <c r="I107" s="359"/>
      <c r="J107" s="359"/>
      <c r="K107" s="359"/>
      <c r="L107" s="104">
        <f>I106*L106</f>
        <v>0</v>
      </c>
      <c r="N107" s="358" t="s">
        <v>72</v>
      </c>
      <c r="O107" s="359"/>
      <c r="P107" s="359"/>
      <c r="Q107" s="359"/>
      <c r="R107" s="104">
        <f>O106*R106</f>
        <v>0</v>
      </c>
    </row>
    <row r="108" spans="1:18" ht="18.75" customHeight="1">
      <c r="A108" s="96"/>
      <c r="B108" s="119" t="s">
        <v>71</v>
      </c>
      <c r="C108" s="362">
        <f>E120-E119</f>
        <v>0</v>
      </c>
      <c r="D108" s="362"/>
      <c r="E108" s="112" t="s">
        <v>69</v>
      </c>
      <c r="F108" s="118">
        <f>IF(ISERROR((E120-E119)/(C106*F106))=TRUE,0,((E120-E119)/(C106*F106)))</f>
        <v>0</v>
      </c>
      <c r="G108" s="120"/>
      <c r="H108" s="119" t="s">
        <v>71</v>
      </c>
      <c r="I108" s="362">
        <f>K120-K119</f>
        <v>0</v>
      </c>
      <c r="J108" s="362"/>
      <c r="K108" s="112" t="s">
        <v>69</v>
      </c>
      <c r="L108" s="118">
        <f>IF(ISERROR((K120-K119)/(I106*L106))=TRUE,0,((K120-K119)/(I106*L106)))</f>
        <v>0</v>
      </c>
      <c r="M108" s="120"/>
      <c r="N108" s="119" t="s">
        <v>70</v>
      </c>
      <c r="O108" s="362">
        <f>Q120-Q119</f>
        <v>0</v>
      </c>
      <c r="P108" s="362"/>
      <c r="Q108" s="112" t="s">
        <v>69</v>
      </c>
      <c r="R108" s="118">
        <f>IF(ISERROR((Q120-Q119)/(O106*R106))=TRUE,0,((Q120-Q119)/(O106*R106)))</f>
        <v>0</v>
      </c>
    </row>
    <row r="109" spans="1:18" s="97" customFormat="1" ht="18.75" customHeight="1">
      <c r="B109" s="113" t="s">
        <v>67</v>
      </c>
      <c r="C109" s="362">
        <f>E122</f>
        <v>0</v>
      </c>
      <c r="D109" s="362"/>
      <c r="E109" s="112" t="s">
        <v>68</v>
      </c>
      <c r="F109" s="116">
        <f>IF(ISERROR(E120/(C106*F106))=TRUE,0,(E120/(C106*F106)))</f>
        <v>0</v>
      </c>
      <c r="G109" s="117"/>
      <c r="H109" s="113" t="s">
        <v>67</v>
      </c>
      <c r="I109" s="362">
        <f>K122</f>
        <v>0</v>
      </c>
      <c r="J109" s="362"/>
      <c r="K109" s="112" t="s">
        <v>68</v>
      </c>
      <c r="L109" s="116">
        <f>IF(ISERROR(K120/(I106*L106))=TRUE,0,(K120/(I106*L106)))</f>
        <v>0</v>
      </c>
      <c r="M109" s="117"/>
      <c r="N109" s="113" t="s">
        <v>67</v>
      </c>
      <c r="O109" s="362">
        <f>Q122</f>
        <v>0</v>
      </c>
      <c r="P109" s="362"/>
      <c r="Q109" s="112" t="s">
        <v>66</v>
      </c>
      <c r="R109" s="116">
        <f>IF(ISERROR(Q120/(O106*R106))=TRUE,0,(Q120/(O106*R106)))</f>
        <v>0</v>
      </c>
    </row>
    <row r="110" spans="1:18" ht="18.75" customHeight="1">
      <c r="A110" s="96"/>
      <c r="B110" s="363" t="s">
        <v>65</v>
      </c>
      <c r="C110" s="364"/>
      <c r="D110" s="364"/>
      <c r="E110" s="364"/>
      <c r="F110" s="365"/>
      <c r="G110" s="115"/>
      <c r="H110" s="363" t="s">
        <v>65</v>
      </c>
      <c r="I110" s="364"/>
      <c r="J110" s="364"/>
      <c r="K110" s="364"/>
      <c r="L110" s="365"/>
      <c r="M110" s="115"/>
      <c r="N110" s="363" t="s">
        <v>64</v>
      </c>
      <c r="O110" s="364"/>
      <c r="P110" s="364"/>
      <c r="Q110" s="364"/>
      <c r="R110" s="365"/>
    </row>
    <row r="111" spans="1:18" ht="18.75" customHeight="1">
      <c r="A111" s="96"/>
      <c r="B111" s="113" t="s">
        <v>62</v>
      </c>
      <c r="C111" s="112" t="s">
        <v>22</v>
      </c>
      <c r="D111" s="112" t="s">
        <v>56</v>
      </c>
      <c r="E111" s="112" t="s">
        <v>61</v>
      </c>
      <c r="F111" s="111" t="s">
        <v>60</v>
      </c>
      <c r="G111" s="114"/>
      <c r="H111" s="113" t="s">
        <v>62</v>
      </c>
      <c r="I111" s="112" t="s">
        <v>22</v>
      </c>
      <c r="J111" s="112" t="s">
        <v>56</v>
      </c>
      <c r="K111" s="112" t="s">
        <v>63</v>
      </c>
      <c r="L111" s="111" t="s">
        <v>60</v>
      </c>
      <c r="M111" s="114"/>
      <c r="N111" s="113" t="s">
        <v>62</v>
      </c>
      <c r="O111" s="112" t="s">
        <v>22</v>
      </c>
      <c r="P111" s="112" t="s">
        <v>56</v>
      </c>
      <c r="Q111" s="112" t="s">
        <v>61</v>
      </c>
      <c r="R111" s="111" t="s">
        <v>60</v>
      </c>
    </row>
    <row r="112" spans="1:18" ht="18.75" customHeight="1">
      <c r="A112" s="96"/>
      <c r="B112" s="110"/>
      <c r="C112" s="107"/>
      <c r="D112" s="108" t="s">
        <v>57</v>
      </c>
      <c r="E112" s="107"/>
      <c r="F112" s="106">
        <f t="shared" ref="F112:F119" si="15">C112*E112</f>
        <v>0</v>
      </c>
      <c r="G112" s="103"/>
      <c r="H112" s="110"/>
      <c r="I112" s="107"/>
      <c r="J112" s="108" t="s">
        <v>56</v>
      </c>
      <c r="K112" s="107"/>
      <c r="L112" s="106">
        <f t="shared" ref="L112:L119" si="16">I112*K112</f>
        <v>0</v>
      </c>
      <c r="M112" s="103"/>
      <c r="N112" s="110"/>
      <c r="O112" s="107"/>
      <c r="P112" s="108" t="s">
        <v>56</v>
      </c>
      <c r="Q112" s="107"/>
      <c r="R112" s="106">
        <f t="shared" ref="R112:R119" si="17">O112*Q112</f>
        <v>0</v>
      </c>
    </row>
    <row r="113" spans="1:18" ht="18.75" customHeight="1">
      <c r="A113" s="96"/>
      <c r="B113" s="109"/>
      <c r="C113" s="107"/>
      <c r="D113" s="108" t="s">
        <v>56</v>
      </c>
      <c r="E113" s="107"/>
      <c r="F113" s="106">
        <f t="shared" si="15"/>
        <v>0</v>
      </c>
      <c r="G113" s="103"/>
      <c r="H113" s="109"/>
      <c r="I113" s="107"/>
      <c r="J113" s="108" t="s">
        <v>57</v>
      </c>
      <c r="K113" s="107"/>
      <c r="L113" s="106">
        <f t="shared" si="16"/>
        <v>0</v>
      </c>
      <c r="M113" s="103"/>
      <c r="N113" s="109"/>
      <c r="O113" s="107"/>
      <c r="P113" s="108" t="s">
        <v>56</v>
      </c>
      <c r="Q113" s="107"/>
      <c r="R113" s="106">
        <f t="shared" si="17"/>
        <v>0</v>
      </c>
    </row>
    <row r="114" spans="1:18" ht="18.75" customHeight="1">
      <c r="A114" s="96"/>
      <c r="B114" s="109"/>
      <c r="C114" s="107"/>
      <c r="D114" s="108" t="s">
        <v>56</v>
      </c>
      <c r="E114" s="107"/>
      <c r="F114" s="106">
        <f t="shared" si="15"/>
        <v>0</v>
      </c>
      <c r="G114" s="103"/>
      <c r="H114" s="109"/>
      <c r="I114" s="107"/>
      <c r="J114" s="108" t="s">
        <v>57</v>
      </c>
      <c r="K114" s="107"/>
      <c r="L114" s="106">
        <f t="shared" si="16"/>
        <v>0</v>
      </c>
      <c r="M114" s="103"/>
      <c r="N114" s="109"/>
      <c r="O114" s="107"/>
      <c r="P114" s="108" t="s">
        <v>57</v>
      </c>
      <c r="Q114" s="107"/>
      <c r="R114" s="106">
        <f t="shared" si="17"/>
        <v>0</v>
      </c>
    </row>
    <row r="115" spans="1:18" ht="18.75" customHeight="1">
      <c r="A115" s="96"/>
      <c r="B115" s="109"/>
      <c r="C115" s="107"/>
      <c r="D115" s="108" t="s">
        <v>57</v>
      </c>
      <c r="E115" s="107"/>
      <c r="F115" s="106">
        <f t="shared" si="15"/>
        <v>0</v>
      </c>
      <c r="G115" s="103"/>
      <c r="H115" s="109"/>
      <c r="I115" s="107"/>
      <c r="J115" s="108" t="s">
        <v>56</v>
      </c>
      <c r="K115" s="107"/>
      <c r="L115" s="106">
        <f t="shared" si="16"/>
        <v>0</v>
      </c>
      <c r="M115" s="103"/>
      <c r="N115" s="109"/>
      <c r="O115" s="107"/>
      <c r="P115" s="108" t="s">
        <v>56</v>
      </c>
      <c r="Q115" s="107"/>
      <c r="R115" s="106">
        <f t="shared" si="17"/>
        <v>0</v>
      </c>
    </row>
    <row r="116" spans="1:18" ht="18.75" customHeight="1">
      <c r="A116" s="96"/>
      <c r="B116" s="109"/>
      <c r="C116" s="107"/>
      <c r="D116" s="108" t="s">
        <v>59</v>
      </c>
      <c r="E116" s="107"/>
      <c r="F116" s="106">
        <f t="shared" si="15"/>
        <v>0</v>
      </c>
      <c r="G116" s="103"/>
      <c r="H116" s="109"/>
      <c r="I116" s="107"/>
      <c r="J116" s="108" t="s">
        <v>58</v>
      </c>
      <c r="K116" s="107"/>
      <c r="L116" s="106">
        <f t="shared" si="16"/>
        <v>0</v>
      </c>
      <c r="M116" s="103"/>
      <c r="N116" s="109"/>
      <c r="O116" s="107"/>
      <c r="P116" s="108" t="s">
        <v>57</v>
      </c>
      <c r="Q116" s="107"/>
      <c r="R116" s="106">
        <f t="shared" si="17"/>
        <v>0</v>
      </c>
    </row>
    <row r="117" spans="1:18" ht="18.75" customHeight="1">
      <c r="A117" s="96"/>
      <c r="B117" s="109"/>
      <c r="C117" s="107"/>
      <c r="D117" s="108" t="s">
        <v>58</v>
      </c>
      <c r="E117" s="107"/>
      <c r="F117" s="106">
        <f t="shared" si="15"/>
        <v>0</v>
      </c>
      <c r="G117" s="103"/>
      <c r="H117" s="109"/>
      <c r="I117" s="107"/>
      <c r="J117" s="108" t="s">
        <v>56</v>
      </c>
      <c r="K117" s="107"/>
      <c r="L117" s="106">
        <f t="shared" si="16"/>
        <v>0</v>
      </c>
      <c r="M117" s="103"/>
      <c r="N117" s="109"/>
      <c r="O117" s="107"/>
      <c r="P117" s="108" t="s">
        <v>57</v>
      </c>
      <c r="Q117" s="107"/>
      <c r="R117" s="106">
        <f t="shared" si="17"/>
        <v>0</v>
      </c>
    </row>
    <row r="118" spans="1:18" ht="18.75" customHeight="1">
      <c r="A118" s="96"/>
      <c r="B118" s="109"/>
      <c r="C118" s="107"/>
      <c r="D118" s="108" t="s">
        <v>57</v>
      </c>
      <c r="E118" s="107"/>
      <c r="F118" s="106">
        <f t="shared" si="15"/>
        <v>0</v>
      </c>
      <c r="G118" s="103"/>
      <c r="H118" s="109"/>
      <c r="I118" s="107"/>
      <c r="J118" s="108" t="s">
        <v>57</v>
      </c>
      <c r="K118" s="107"/>
      <c r="L118" s="106">
        <f t="shared" si="16"/>
        <v>0</v>
      </c>
      <c r="M118" s="103"/>
      <c r="N118" s="109"/>
      <c r="O118" s="107"/>
      <c r="P118" s="108" t="s">
        <v>56</v>
      </c>
      <c r="Q118" s="107"/>
      <c r="R118" s="106">
        <f t="shared" si="17"/>
        <v>0</v>
      </c>
    </row>
    <row r="119" spans="1:18" ht="18.75" customHeight="1">
      <c r="A119" s="96"/>
      <c r="B119" s="358" t="s">
        <v>55</v>
      </c>
      <c r="C119" s="359"/>
      <c r="D119" s="359"/>
      <c r="E119" s="107"/>
      <c r="F119" s="106">
        <f t="shared" si="15"/>
        <v>0</v>
      </c>
      <c r="G119" s="103"/>
      <c r="H119" s="358" t="s">
        <v>55</v>
      </c>
      <c r="I119" s="359"/>
      <c r="J119" s="359"/>
      <c r="K119" s="107"/>
      <c r="L119" s="106">
        <f t="shared" si="16"/>
        <v>0</v>
      </c>
      <c r="M119" s="103"/>
      <c r="N119" s="358" t="s">
        <v>55</v>
      </c>
      <c r="O119" s="359"/>
      <c r="P119" s="359"/>
      <c r="Q119" s="107"/>
      <c r="R119" s="106">
        <f t="shared" si="17"/>
        <v>0</v>
      </c>
    </row>
    <row r="120" spans="1:18" ht="18.75" customHeight="1">
      <c r="A120" s="96"/>
      <c r="B120" s="358" t="s">
        <v>54</v>
      </c>
      <c r="C120" s="359"/>
      <c r="D120" s="359"/>
      <c r="E120" s="105">
        <f>SUM(E110:E119)</f>
        <v>0</v>
      </c>
      <c r="F120" s="104">
        <f>SUM(F110:F119)</f>
        <v>0</v>
      </c>
      <c r="G120" s="103"/>
      <c r="H120" s="358" t="s">
        <v>54</v>
      </c>
      <c r="I120" s="359"/>
      <c r="J120" s="359"/>
      <c r="K120" s="105">
        <f>SUM(K110:K119)</f>
        <v>0</v>
      </c>
      <c r="L120" s="104">
        <f>SUM(L110:L119)</f>
        <v>0</v>
      </c>
      <c r="M120" s="103"/>
      <c r="N120" s="358" t="s">
        <v>54</v>
      </c>
      <c r="O120" s="359"/>
      <c r="P120" s="359"/>
      <c r="Q120" s="105">
        <f>SUM(Q110:Q119)</f>
        <v>0</v>
      </c>
      <c r="R120" s="104">
        <f>SUM(R110:R119)</f>
        <v>0</v>
      </c>
    </row>
    <row r="121" spans="1:18" ht="18.75" customHeight="1">
      <c r="A121" s="96"/>
      <c r="B121" s="360" t="s">
        <v>53</v>
      </c>
      <c r="C121" s="361"/>
      <c r="D121" s="361"/>
      <c r="E121" s="361"/>
      <c r="F121" s="102"/>
      <c r="G121" s="103"/>
      <c r="H121" s="360" t="s">
        <v>53</v>
      </c>
      <c r="I121" s="361"/>
      <c r="J121" s="361"/>
      <c r="K121" s="361"/>
      <c r="L121" s="102"/>
      <c r="M121" s="103"/>
      <c r="N121" s="360" t="s">
        <v>53</v>
      </c>
      <c r="O121" s="361"/>
      <c r="P121" s="361"/>
      <c r="Q121" s="361"/>
      <c r="R121" s="102"/>
    </row>
    <row r="122" spans="1:18" ht="18.75" customHeight="1">
      <c r="A122" s="96"/>
      <c r="B122" s="356" t="s">
        <v>52</v>
      </c>
      <c r="C122" s="357"/>
      <c r="D122" s="357"/>
      <c r="E122" s="100">
        <f>E120</f>
        <v>0</v>
      </c>
      <c r="F122" s="99">
        <f>F120+F121</f>
        <v>0</v>
      </c>
      <c r="G122" s="101"/>
      <c r="H122" s="356" t="s">
        <v>52</v>
      </c>
      <c r="I122" s="357"/>
      <c r="J122" s="357"/>
      <c r="K122" s="100">
        <f>K120</f>
        <v>0</v>
      </c>
      <c r="L122" s="99">
        <f>L120+L121</f>
        <v>0</v>
      </c>
      <c r="M122" s="101"/>
      <c r="N122" s="356" t="s">
        <v>52</v>
      </c>
      <c r="O122" s="357"/>
      <c r="P122" s="357"/>
      <c r="Q122" s="100">
        <f>Q120</f>
        <v>0</v>
      </c>
      <c r="R122" s="99">
        <f>R120+R121</f>
        <v>0</v>
      </c>
    </row>
  </sheetData>
  <mergeCells count="216">
    <mergeCell ref="C3:D3"/>
    <mergeCell ref="F3:G3"/>
    <mergeCell ref="I3:J3"/>
    <mergeCell ref="L3:M3"/>
    <mergeCell ref="F1:H1"/>
    <mergeCell ref="I1:J1"/>
    <mergeCell ref="K1:L1"/>
    <mergeCell ref="M1:O1"/>
    <mergeCell ref="Q1:R1"/>
    <mergeCell ref="B2:C2"/>
    <mergeCell ref="D2:E2"/>
    <mergeCell ref="F2:H2"/>
    <mergeCell ref="I2:J2"/>
    <mergeCell ref="K2:L2"/>
    <mergeCell ref="M2:N2"/>
    <mergeCell ref="O2:Q2"/>
    <mergeCell ref="B1:C1"/>
    <mergeCell ref="D1:E1"/>
    <mergeCell ref="C6:D6"/>
    <mergeCell ref="I6:J6"/>
    <mergeCell ref="O6:P6"/>
    <mergeCell ref="B7:E7"/>
    <mergeCell ref="H7:K7"/>
    <mergeCell ref="N7:Q7"/>
    <mergeCell ref="C4:F4"/>
    <mergeCell ref="I4:L4"/>
    <mergeCell ref="O4:R4"/>
    <mergeCell ref="C5:F5"/>
    <mergeCell ref="I5:L5"/>
    <mergeCell ref="O5:R5"/>
    <mergeCell ref="B10:F10"/>
    <mergeCell ref="H10:L10"/>
    <mergeCell ref="N10:R10"/>
    <mergeCell ref="B19:D19"/>
    <mergeCell ref="H19:J19"/>
    <mergeCell ref="N19:P19"/>
    <mergeCell ref="C8:D8"/>
    <mergeCell ref="I8:J8"/>
    <mergeCell ref="O8:P8"/>
    <mergeCell ref="C9:D9"/>
    <mergeCell ref="I9:J9"/>
    <mergeCell ref="O9:P9"/>
    <mergeCell ref="B22:D22"/>
    <mergeCell ref="H22:J22"/>
    <mergeCell ref="N22:P22"/>
    <mergeCell ref="C24:F24"/>
    <mergeCell ref="I24:L24"/>
    <mergeCell ref="O24:R24"/>
    <mergeCell ref="B20:D20"/>
    <mergeCell ref="H20:J20"/>
    <mergeCell ref="N20:P20"/>
    <mergeCell ref="B21:E21"/>
    <mergeCell ref="H21:K21"/>
    <mergeCell ref="N21:Q21"/>
    <mergeCell ref="B27:E27"/>
    <mergeCell ref="H27:K27"/>
    <mergeCell ref="N27:Q27"/>
    <mergeCell ref="C28:D28"/>
    <mergeCell ref="I28:J28"/>
    <mergeCell ref="O28:P28"/>
    <mergeCell ref="C25:F25"/>
    <mergeCell ref="I25:L25"/>
    <mergeCell ref="O25:R25"/>
    <mergeCell ref="C26:D26"/>
    <mergeCell ref="I26:J26"/>
    <mergeCell ref="O26:P26"/>
    <mergeCell ref="B39:D39"/>
    <mergeCell ref="H39:J39"/>
    <mergeCell ref="N39:P39"/>
    <mergeCell ref="B40:D40"/>
    <mergeCell ref="H40:J40"/>
    <mergeCell ref="N40:P40"/>
    <mergeCell ref="C29:D29"/>
    <mergeCell ref="I29:J29"/>
    <mergeCell ref="O29:P29"/>
    <mergeCell ref="B30:F30"/>
    <mergeCell ref="H30:L30"/>
    <mergeCell ref="N30:R30"/>
    <mergeCell ref="C44:F44"/>
    <mergeCell ref="I44:L44"/>
    <mergeCell ref="O44:R44"/>
    <mergeCell ref="C45:F45"/>
    <mergeCell ref="I45:L45"/>
    <mergeCell ref="O45:R45"/>
    <mergeCell ref="B41:E41"/>
    <mergeCell ref="H41:K41"/>
    <mergeCell ref="N41:Q41"/>
    <mergeCell ref="B42:D42"/>
    <mergeCell ref="H42:J42"/>
    <mergeCell ref="N42:P42"/>
    <mergeCell ref="C48:D48"/>
    <mergeCell ref="I48:J48"/>
    <mergeCell ref="O48:P48"/>
    <mergeCell ref="C49:D49"/>
    <mergeCell ref="I49:J49"/>
    <mergeCell ref="O49:P49"/>
    <mergeCell ref="C46:D46"/>
    <mergeCell ref="I46:J46"/>
    <mergeCell ref="O46:P46"/>
    <mergeCell ref="B47:E47"/>
    <mergeCell ref="H47:K47"/>
    <mergeCell ref="N47:Q47"/>
    <mergeCell ref="B60:D60"/>
    <mergeCell ref="H60:J60"/>
    <mergeCell ref="N60:P60"/>
    <mergeCell ref="B61:E61"/>
    <mergeCell ref="H61:K61"/>
    <mergeCell ref="N61:Q61"/>
    <mergeCell ref="B50:F50"/>
    <mergeCell ref="H50:L50"/>
    <mergeCell ref="N50:R50"/>
    <mergeCell ref="B59:D59"/>
    <mergeCell ref="H59:J59"/>
    <mergeCell ref="N59:P59"/>
    <mergeCell ref="C65:F65"/>
    <mergeCell ref="I65:L65"/>
    <mergeCell ref="O65:R65"/>
    <mergeCell ref="C66:D66"/>
    <mergeCell ref="I66:J66"/>
    <mergeCell ref="O66:P66"/>
    <mergeCell ref="B62:D62"/>
    <mergeCell ref="H62:J62"/>
    <mergeCell ref="N62:P62"/>
    <mergeCell ref="C64:F64"/>
    <mergeCell ref="I64:L64"/>
    <mergeCell ref="O64:R64"/>
    <mergeCell ref="C69:D69"/>
    <mergeCell ref="I69:J69"/>
    <mergeCell ref="O69:P69"/>
    <mergeCell ref="B70:F70"/>
    <mergeCell ref="H70:L70"/>
    <mergeCell ref="N70:R70"/>
    <mergeCell ref="B67:E67"/>
    <mergeCell ref="H67:K67"/>
    <mergeCell ref="N67:Q67"/>
    <mergeCell ref="C68:D68"/>
    <mergeCell ref="I68:J68"/>
    <mergeCell ref="O68:P68"/>
    <mergeCell ref="B81:E81"/>
    <mergeCell ref="H81:K81"/>
    <mergeCell ref="N81:Q81"/>
    <mergeCell ref="B82:D82"/>
    <mergeCell ref="H82:J82"/>
    <mergeCell ref="N82:P82"/>
    <mergeCell ref="B79:D79"/>
    <mergeCell ref="H79:J79"/>
    <mergeCell ref="N79:P79"/>
    <mergeCell ref="B80:D80"/>
    <mergeCell ref="H80:J80"/>
    <mergeCell ref="N80:P80"/>
    <mergeCell ref="C86:D86"/>
    <mergeCell ref="I86:J86"/>
    <mergeCell ref="O86:P86"/>
    <mergeCell ref="B87:E87"/>
    <mergeCell ref="H87:K87"/>
    <mergeCell ref="N87:Q87"/>
    <mergeCell ref="C84:F84"/>
    <mergeCell ref="I84:L84"/>
    <mergeCell ref="O84:R84"/>
    <mergeCell ref="C85:F85"/>
    <mergeCell ref="I85:L85"/>
    <mergeCell ref="O85:R85"/>
    <mergeCell ref="B90:F90"/>
    <mergeCell ref="H90:L90"/>
    <mergeCell ref="N90:R90"/>
    <mergeCell ref="B99:D99"/>
    <mergeCell ref="H99:J99"/>
    <mergeCell ref="N99:P99"/>
    <mergeCell ref="C88:D88"/>
    <mergeCell ref="I88:J88"/>
    <mergeCell ref="O88:P88"/>
    <mergeCell ref="C89:D89"/>
    <mergeCell ref="I89:J89"/>
    <mergeCell ref="O89:P89"/>
    <mergeCell ref="B102:D102"/>
    <mergeCell ref="H102:J102"/>
    <mergeCell ref="N102:P102"/>
    <mergeCell ref="C104:F104"/>
    <mergeCell ref="I104:L104"/>
    <mergeCell ref="O104:R104"/>
    <mergeCell ref="B100:D100"/>
    <mergeCell ref="H100:J100"/>
    <mergeCell ref="N100:P100"/>
    <mergeCell ref="B101:E101"/>
    <mergeCell ref="H101:K101"/>
    <mergeCell ref="N101:Q101"/>
    <mergeCell ref="B107:E107"/>
    <mergeCell ref="H107:K107"/>
    <mergeCell ref="N107:Q107"/>
    <mergeCell ref="C108:D108"/>
    <mergeCell ref="I108:J108"/>
    <mergeCell ref="O108:P108"/>
    <mergeCell ref="C105:F105"/>
    <mergeCell ref="I105:L105"/>
    <mergeCell ref="O105:R105"/>
    <mergeCell ref="C106:D106"/>
    <mergeCell ref="I106:J106"/>
    <mergeCell ref="O106:P106"/>
    <mergeCell ref="O109:P109"/>
    <mergeCell ref="B110:F110"/>
    <mergeCell ref="H110:L110"/>
    <mergeCell ref="N110:R110"/>
    <mergeCell ref="B119:D119"/>
    <mergeCell ref="H119:J119"/>
    <mergeCell ref="N119:P119"/>
    <mergeCell ref="C109:D109"/>
    <mergeCell ref="I109:J109"/>
    <mergeCell ref="B122:D122"/>
    <mergeCell ref="H122:J122"/>
    <mergeCell ref="N122:P122"/>
    <mergeCell ref="B120:D120"/>
    <mergeCell ref="H120:J120"/>
    <mergeCell ref="N120:P120"/>
    <mergeCell ref="B121:E121"/>
    <mergeCell ref="H121:K121"/>
    <mergeCell ref="N121:Q121"/>
  </mergeCells>
  <phoneticPr fontId="13"/>
  <conditionalFormatting sqref="C6:D6 E12 F21">
    <cfRule type="expression" dxfId="2" priority="3" stopIfTrue="1">
      <formula>$H$5=TRUE</formula>
    </cfRule>
  </conditionalFormatting>
  <conditionalFormatting sqref="B12:B17">
    <cfRule type="expression" dxfId="1" priority="2" stopIfTrue="1">
      <formula>$H$5=TRUE</formula>
    </cfRule>
  </conditionalFormatting>
  <conditionalFormatting sqref="H12:H17">
    <cfRule type="expression" dxfId="0" priority="1" stopIfTrue="1">
      <formula>$H$5=TRUE</formula>
    </cfRule>
  </conditionalFormatting>
  <printOptions horizontalCentered="1"/>
  <pageMargins left="0.39370078740157483" right="0.39370078740157483" top="0.19685039370078741" bottom="0.19685039370078741" header="0" footer="0"/>
  <pageSetup paperSize="9" scale="74" fitToHeight="2" orientation="portrait" r:id="rId1"/>
  <rowBreaks count="1" manualBreakCount="1">
    <brk id="62" min="1" max="1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Normal="100" zoomScaleSheetLayoutView="100" workbookViewId="0">
      <selection activeCell="F7" sqref="F7"/>
    </sheetView>
  </sheetViews>
  <sheetFormatPr defaultRowHeight="13.5"/>
  <cols>
    <col min="1" max="1" width="9.375" style="155" customWidth="1"/>
    <col min="2" max="2" width="17" style="155" customWidth="1"/>
    <col min="3" max="3" width="17.625" style="155" customWidth="1"/>
    <col min="4" max="4" width="13.5" style="155" customWidth="1"/>
    <col min="5" max="6" width="13.75" style="155" customWidth="1"/>
    <col min="7" max="7" width="8" style="155" customWidth="1"/>
    <col min="8" max="8" width="1.875" style="155" customWidth="1"/>
    <col min="9" max="16384" width="9" style="155"/>
  </cols>
  <sheetData>
    <row r="1" spans="1:7" ht="33.75" customHeight="1">
      <c r="A1" s="405" t="s">
        <v>103</v>
      </c>
      <c r="B1" s="405"/>
      <c r="C1" s="405"/>
      <c r="D1" s="405"/>
      <c r="E1" s="405"/>
      <c r="F1" s="254" t="s">
        <v>123</v>
      </c>
      <c r="G1" s="256"/>
    </row>
    <row r="2" spans="1:7" ht="9" customHeight="1" thickBot="1">
      <c r="A2" s="180"/>
      <c r="B2" s="181"/>
      <c r="C2" s="181"/>
      <c r="D2" s="181"/>
      <c r="E2" s="181"/>
      <c r="F2" s="181"/>
      <c r="G2" s="156"/>
    </row>
    <row r="3" spans="1:7" ht="33.75" customHeight="1" thickBot="1">
      <c r="A3" s="169"/>
      <c r="B3" s="170"/>
      <c r="C3" s="170"/>
      <c r="D3" s="401"/>
      <c r="E3" s="401"/>
      <c r="F3" s="170"/>
      <c r="G3" s="173"/>
    </row>
    <row r="4" spans="1:7" ht="45" customHeight="1">
      <c r="A4" s="157" t="s">
        <v>104</v>
      </c>
      <c r="B4" s="158" t="s">
        <v>105</v>
      </c>
      <c r="C4" s="158" t="s">
        <v>106</v>
      </c>
      <c r="D4" s="157" t="s">
        <v>107</v>
      </c>
      <c r="E4" s="158" t="s">
        <v>108</v>
      </c>
      <c r="F4" s="158" t="s">
        <v>109</v>
      </c>
      <c r="G4" s="159" t="s">
        <v>110</v>
      </c>
    </row>
    <row r="5" spans="1:7" ht="38.1" customHeight="1">
      <c r="A5" s="160"/>
      <c r="B5" s="176"/>
      <c r="C5" s="176"/>
      <c r="D5" s="176"/>
      <c r="E5" s="176"/>
      <c r="F5" s="176"/>
      <c r="G5" s="161"/>
    </row>
    <row r="6" spans="1:7" ht="38.1" customHeight="1">
      <c r="A6" s="160"/>
      <c r="B6" s="176"/>
      <c r="C6" s="176"/>
      <c r="D6" s="176"/>
      <c r="E6" s="176"/>
      <c r="F6" s="176"/>
      <c r="G6" s="161"/>
    </row>
    <row r="7" spans="1:7" ht="38.1" customHeight="1">
      <c r="A7" s="160"/>
      <c r="B7" s="176"/>
      <c r="C7" s="176"/>
      <c r="D7" s="176"/>
      <c r="E7" s="176"/>
      <c r="F7" s="176"/>
      <c r="G7" s="161"/>
    </row>
    <row r="8" spans="1:7" ht="38.1" customHeight="1">
      <c r="A8" s="160"/>
      <c r="B8" s="176"/>
      <c r="C8" s="176"/>
      <c r="D8" s="176"/>
      <c r="E8" s="176"/>
      <c r="F8" s="176"/>
      <c r="G8" s="161"/>
    </row>
    <row r="9" spans="1:7" ht="38.1" customHeight="1">
      <c r="A9" s="160"/>
      <c r="B9" s="176"/>
      <c r="C9" s="176"/>
      <c r="D9" s="176"/>
      <c r="E9" s="176"/>
      <c r="F9" s="176"/>
      <c r="G9" s="161"/>
    </row>
    <row r="10" spans="1:7" ht="38.1" customHeight="1">
      <c r="A10" s="160"/>
      <c r="B10" s="176"/>
      <c r="C10" s="176"/>
      <c r="D10" s="176"/>
      <c r="E10" s="176"/>
      <c r="F10" s="176"/>
      <c r="G10" s="161"/>
    </row>
    <row r="11" spans="1:7" ht="38.1" customHeight="1">
      <c r="A11" s="160"/>
      <c r="B11" s="176"/>
      <c r="C11" s="176"/>
      <c r="D11" s="176"/>
      <c r="E11" s="176"/>
      <c r="F11" s="176"/>
      <c r="G11" s="161"/>
    </row>
    <row r="12" spans="1:7" ht="38.1" customHeight="1">
      <c r="A12" s="160"/>
      <c r="B12" s="176"/>
      <c r="C12" s="176"/>
      <c r="D12" s="176"/>
      <c r="E12" s="176"/>
      <c r="F12" s="176"/>
      <c r="G12" s="161"/>
    </row>
    <row r="13" spans="1:7" ht="38.1" customHeight="1">
      <c r="A13" s="160"/>
      <c r="B13" s="176"/>
      <c r="C13" s="176"/>
      <c r="D13" s="176"/>
      <c r="E13" s="176"/>
      <c r="F13" s="176"/>
      <c r="G13" s="161"/>
    </row>
    <row r="14" spans="1:7" ht="38.1" customHeight="1">
      <c r="A14" s="160"/>
      <c r="B14" s="176"/>
      <c r="C14" s="176"/>
      <c r="D14" s="176"/>
      <c r="E14" s="176"/>
      <c r="F14" s="176"/>
      <c r="G14" s="161"/>
    </row>
    <row r="15" spans="1:7" ht="38.1" customHeight="1">
      <c r="A15" s="160"/>
      <c r="B15" s="176"/>
      <c r="C15" s="176"/>
      <c r="D15" s="176"/>
      <c r="E15" s="176"/>
      <c r="F15" s="176"/>
      <c r="G15" s="161"/>
    </row>
    <row r="16" spans="1:7" ht="38.1" customHeight="1">
      <c r="A16" s="160"/>
      <c r="B16" s="176"/>
      <c r="C16" s="176"/>
      <c r="D16" s="176"/>
      <c r="E16" s="176"/>
      <c r="F16" s="176"/>
      <c r="G16" s="161"/>
    </row>
    <row r="17" spans="1:7" ht="38.1" customHeight="1">
      <c r="A17" s="160"/>
      <c r="B17" s="176"/>
      <c r="C17" s="176"/>
      <c r="D17" s="176"/>
      <c r="E17" s="176"/>
      <c r="F17" s="176"/>
      <c r="G17" s="161"/>
    </row>
    <row r="18" spans="1:7" ht="38.1" customHeight="1">
      <c r="A18" s="160"/>
      <c r="B18" s="176"/>
      <c r="C18" s="176"/>
      <c r="D18" s="176"/>
      <c r="E18" s="176"/>
      <c r="F18" s="176"/>
      <c r="G18" s="161"/>
    </row>
    <row r="19" spans="1:7" ht="38.1" customHeight="1">
      <c r="A19" s="160"/>
      <c r="B19" s="176"/>
      <c r="C19" s="176"/>
      <c r="D19" s="176"/>
      <c r="E19" s="176"/>
      <c r="F19" s="176"/>
      <c r="G19" s="161"/>
    </row>
    <row r="20" spans="1:7" ht="38.1" customHeight="1">
      <c r="A20" s="160"/>
      <c r="B20" s="176"/>
      <c r="C20" s="176"/>
      <c r="D20" s="176"/>
      <c r="E20" s="176"/>
      <c r="F20" s="171"/>
      <c r="G20" s="161"/>
    </row>
    <row r="21" spans="1:7" ht="38.1" customHeight="1">
      <c r="A21" s="160"/>
      <c r="B21" s="176"/>
      <c r="C21" s="176"/>
      <c r="D21" s="176"/>
      <c r="E21" s="176"/>
      <c r="F21" s="171"/>
      <c r="G21" s="161"/>
    </row>
    <row r="22" spans="1:7" ht="37.5" customHeight="1">
      <c r="A22" s="162"/>
      <c r="B22" s="162"/>
      <c r="C22" s="162"/>
      <c r="D22" s="162"/>
      <c r="E22" s="162"/>
      <c r="F22" s="163" t="s">
        <v>111</v>
      </c>
      <c r="G22" s="164">
        <f>SUM(G5:G21)</f>
        <v>0</v>
      </c>
    </row>
    <row r="23" spans="1:7" ht="13.5" customHeight="1"/>
    <row r="24" spans="1:7" ht="30" customHeight="1">
      <c r="A24" s="172" t="s">
        <v>112</v>
      </c>
      <c r="B24" s="402">
        <f>支出予算書!C2</f>
        <v>0</v>
      </c>
      <c r="C24" s="403"/>
      <c r="D24" s="172" t="s">
        <v>113</v>
      </c>
      <c r="E24" s="404"/>
      <c r="F24" s="404"/>
      <c r="G24" s="404"/>
    </row>
  </sheetData>
  <mergeCells count="5">
    <mergeCell ref="D3:E3"/>
    <mergeCell ref="B24:C24"/>
    <mergeCell ref="E24:G24"/>
    <mergeCell ref="A1:E1"/>
    <mergeCell ref="F1:G1"/>
  </mergeCells>
  <phoneticPr fontId="18"/>
  <pageMargins left="0.7" right="0.7" top="0.75" bottom="0.75" header="0.3" footer="0.3"/>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
  <sheetViews>
    <sheetView view="pageBreakPreview" zoomScaleNormal="100" zoomScaleSheetLayoutView="100" workbookViewId="0">
      <selection activeCell="F8" sqref="F8:G8"/>
    </sheetView>
  </sheetViews>
  <sheetFormatPr defaultColWidth="8.625" defaultRowHeight="12"/>
  <cols>
    <col min="1" max="1" width="6.75" style="95" customWidth="1"/>
    <col min="2" max="2" width="10" style="148" customWidth="1"/>
    <col min="3" max="3" width="19.5" style="148" customWidth="1"/>
    <col min="4" max="4" width="13.625" style="148" customWidth="1"/>
    <col min="5" max="5" width="9.625" style="148" customWidth="1"/>
    <col min="6" max="6" width="18.125" style="148" customWidth="1"/>
    <col min="7" max="7" width="7.75" style="148" customWidth="1"/>
    <col min="8" max="16384" width="8.625" style="148"/>
  </cols>
  <sheetData>
    <row r="1" spans="1:7" ht="6" customHeight="1"/>
    <row r="2" spans="1:7" s="177" customFormat="1" ht="33" customHeight="1">
      <c r="A2" s="406" t="s">
        <v>98</v>
      </c>
      <c r="B2" s="406"/>
      <c r="C2" s="406"/>
      <c r="D2" s="406"/>
      <c r="E2" s="406"/>
      <c r="F2" s="254" t="s">
        <v>124</v>
      </c>
      <c r="G2" s="256"/>
    </row>
    <row r="3" spans="1:7" s="177" customFormat="1" ht="10.5" customHeight="1" thickBot="1">
      <c r="A3" s="182"/>
      <c r="B3" s="182"/>
      <c r="C3" s="182"/>
      <c r="D3" s="182"/>
      <c r="E3" s="182"/>
      <c r="F3" s="182"/>
      <c r="G3" s="156"/>
    </row>
    <row r="4" spans="1:7" s="93" customFormat="1" ht="33" customHeight="1" thickBot="1">
      <c r="A4" s="165"/>
      <c r="B4" s="174"/>
      <c r="C4" s="175"/>
      <c r="D4" s="175"/>
      <c r="E4" s="175"/>
      <c r="F4" s="175"/>
      <c r="G4" s="173"/>
    </row>
    <row r="5" spans="1:7" s="95" customFormat="1" ht="33.75" customHeight="1">
      <c r="A5" s="178" t="s">
        <v>114</v>
      </c>
      <c r="B5" s="407" t="s">
        <v>99</v>
      </c>
      <c r="C5" s="408"/>
      <c r="D5" s="407" t="s">
        <v>100</v>
      </c>
      <c r="E5" s="408"/>
      <c r="F5" s="409" t="s">
        <v>101</v>
      </c>
      <c r="G5" s="410"/>
    </row>
    <row r="6" spans="1:7" ht="33.75" customHeight="1">
      <c r="A6" s="166"/>
      <c r="B6" s="411"/>
      <c r="C6" s="412"/>
      <c r="D6" s="411"/>
      <c r="E6" s="412"/>
      <c r="F6" s="413"/>
      <c r="G6" s="414"/>
    </row>
    <row r="7" spans="1:7" ht="33.75" customHeight="1">
      <c r="A7" s="166"/>
      <c r="B7" s="411"/>
      <c r="C7" s="412"/>
      <c r="D7" s="411"/>
      <c r="E7" s="412"/>
      <c r="F7" s="413"/>
      <c r="G7" s="414"/>
    </row>
    <row r="8" spans="1:7" ht="33.75" customHeight="1">
      <c r="A8" s="166"/>
      <c r="B8" s="411"/>
      <c r="C8" s="412"/>
      <c r="D8" s="411"/>
      <c r="E8" s="412"/>
      <c r="F8" s="413"/>
      <c r="G8" s="414"/>
    </row>
    <row r="9" spans="1:7" ht="33.75" customHeight="1">
      <c r="A9" s="166"/>
      <c r="B9" s="411"/>
      <c r="C9" s="412"/>
      <c r="D9" s="411"/>
      <c r="E9" s="412"/>
      <c r="F9" s="413"/>
      <c r="G9" s="414"/>
    </row>
    <row r="10" spans="1:7" ht="33.75" customHeight="1">
      <c r="A10" s="166"/>
      <c r="B10" s="411"/>
      <c r="C10" s="412"/>
      <c r="D10" s="411"/>
      <c r="E10" s="412"/>
      <c r="F10" s="413"/>
      <c r="G10" s="414"/>
    </row>
    <row r="11" spans="1:7" ht="33.75" customHeight="1">
      <c r="A11" s="166"/>
      <c r="B11" s="411"/>
      <c r="C11" s="412"/>
      <c r="D11" s="411"/>
      <c r="E11" s="412"/>
      <c r="F11" s="413"/>
      <c r="G11" s="414"/>
    </row>
    <row r="12" spans="1:7" ht="33.75" customHeight="1">
      <c r="A12" s="166"/>
      <c r="B12" s="411"/>
      <c r="C12" s="412"/>
      <c r="D12" s="411"/>
      <c r="E12" s="412"/>
      <c r="F12" s="413"/>
      <c r="G12" s="414"/>
    </row>
    <row r="13" spans="1:7" ht="33.75" customHeight="1">
      <c r="A13" s="166"/>
      <c r="B13" s="411"/>
      <c r="C13" s="412"/>
      <c r="D13" s="411"/>
      <c r="E13" s="412"/>
      <c r="F13" s="413"/>
      <c r="G13" s="414"/>
    </row>
    <row r="14" spans="1:7" ht="33.75" customHeight="1">
      <c r="A14" s="166"/>
      <c r="B14" s="411"/>
      <c r="C14" s="412"/>
      <c r="D14" s="411"/>
      <c r="E14" s="412"/>
      <c r="F14" s="413"/>
      <c r="G14" s="414"/>
    </row>
    <row r="15" spans="1:7" ht="33.75" customHeight="1">
      <c r="A15" s="166"/>
      <c r="B15" s="411"/>
      <c r="C15" s="412"/>
      <c r="D15" s="411"/>
      <c r="E15" s="412"/>
      <c r="F15" s="413"/>
      <c r="G15" s="414"/>
    </row>
    <row r="16" spans="1:7" ht="33.75" customHeight="1">
      <c r="A16" s="166"/>
      <c r="B16" s="411"/>
      <c r="C16" s="412"/>
      <c r="D16" s="411"/>
      <c r="E16" s="412"/>
      <c r="F16" s="413"/>
      <c r="G16" s="414"/>
    </row>
    <row r="17" spans="1:7" ht="33.75" customHeight="1">
      <c r="A17" s="166"/>
      <c r="B17" s="411"/>
      <c r="C17" s="412"/>
      <c r="D17" s="411"/>
      <c r="E17" s="412"/>
      <c r="F17" s="413"/>
      <c r="G17" s="414"/>
    </row>
    <row r="18" spans="1:7" ht="33.75" customHeight="1">
      <c r="A18" s="166"/>
      <c r="B18" s="415"/>
      <c r="C18" s="416"/>
      <c r="D18" s="411"/>
      <c r="E18" s="412"/>
      <c r="F18" s="413"/>
      <c r="G18" s="414"/>
    </row>
    <row r="19" spans="1:7" ht="33.75" customHeight="1">
      <c r="A19" s="166"/>
      <c r="B19" s="415"/>
      <c r="C19" s="416"/>
      <c r="D19" s="411"/>
      <c r="E19" s="412"/>
      <c r="F19" s="413"/>
      <c r="G19" s="414"/>
    </row>
    <row r="20" spans="1:7" ht="33.75" customHeight="1">
      <c r="A20" s="166"/>
      <c r="B20" s="415"/>
      <c r="C20" s="416"/>
      <c r="D20" s="411"/>
      <c r="E20" s="412"/>
      <c r="F20" s="413"/>
      <c r="G20" s="414"/>
    </row>
    <row r="21" spans="1:7" ht="33.75" customHeight="1">
      <c r="A21" s="166"/>
      <c r="B21" s="411"/>
      <c r="C21" s="412"/>
      <c r="D21" s="411"/>
      <c r="E21" s="412"/>
      <c r="F21" s="413"/>
      <c r="G21" s="414"/>
    </row>
    <row r="22" spans="1:7" ht="33.75" customHeight="1">
      <c r="A22" s="166"/>
      <c r="B22" s="415"/>
      <c r="C22" s="416"/>
      <c r="D22" s="411"/>
      <c r="E22" s="412"/>
      <c r="F22" s="413"/>
      <c r="G22" s="414"/>
    </row>
    <row r="23" spans="1:7" ht="33.75" customHeight="1">
      <c r="A23" s="166"/>
      <c r="B23" s="415"/>
      <c r="C23" s="416"/>
      <c r="D23" s="411"/>
      <c r="E23" s="412"/>
      <c r="F23" s="413"/>
      <c r="G23" s="414"/>
    </row>
    <row r="24" spans="1:7" ht="33.75" customHeight="1">
      <c r="A24" s="166"/>
      <c r="B24" s="415"/>
      <c r="C24" s="416"/>
      <c r="D24" s="411"/>
      <c r="E24" s="412"/>
      <c r="F24" s="413"/>
      <c r="G24" s="414"/>
    </row>
    <row r="25" spans="1:7" ht="33.75" customHeight="1">
      <c r="A25" s="166"/>
      <c r="B25" s="415"/>
      <c r="C25" s="416"/>
      <c r="D25" s="411"/>
      <c r="E25" s="412"/>
      <c r="F25" s="413"/>
      <c r="G25" s="414"/>
    </row>
    <row r="26" spans="1:7" ht="10.5" customHeight="1">
      <c r="A26" s="167"/>
      <c r="B26" s="167"/>
      <c r="C26" s="167"/>
      <c r="D26" s="168"/>
      <c r="E26" s="168"/>
      <c r="F26" s="167"/>
      <c r="G26" s="167"/>
    </row>
    <row r="27" spans="1:7" ht="30" customHeight="1">
      <c r="A27" s="417" t="s">
        <v>102</v>
      </c>
      <c r="B27" s="417"/>
      <c r="C27" s="418">
        <f>支出予算書!C2</f>
        <v>0</v>
      </c>
      <c r="D27" s="418"/>
      <c r="E27" s="178" t="s">
        <v>97</v>
      </c>
      <c r="F27" s="411"/>
      <c r="G27" s="412"/>
    </row>
  </sheetData>
  <mergeCells count="68">
    <mergeCell ref="A27:B27"/>
    <mergeCell ref="C27:D27"/>
    <mergeCell ref="F27:G27"/>
    <mergeCell ref="B17:C17"/>
    <mergeCell ref="D17:E17"/>
    <mergeCell ref="F17:G17"/>
    <mergeCell ref="B18:C18"/>
    <mergeCell ref="D18:E18"/>
    <mergeCell ref="F18:G18"/>
    <mergeCell ref="B19:C19"/>
    <mergeCell ref="D19:E19"/>
    <mergeCell ref="F19:G19"/>
    <mergeCell ref="B20:C20"/>
    <mergeCell ref="D20:E20"/>
    <mergeCell ref="F20:G20"/>
    <mergeCell ref="B24:C24"/>
    <mergeCell ref="D24:E24"/>
    <mergeCell ref="F24:G24"/>
    <mergeCell ref="B25:C25"/>
    <mergeCell ref="D25:E25"/>
    <mergeCell ref="F25:G25"/>
    <mergeCell ref="B22:C22"/>
    <mergeCell ref="D22:E22"/>
    <mergeCell ref="F22:G22"/>
    <mergeCell ref="B23:C23"/>
    <mergeCell ref="D23:E23"/>
    <mergeCell ref="F23:G23"/>
    <mergeCell ref="B16:C16"/>
    <mergeCell ref="D16:E16"/>
    <mergeCell ref="F16:G16"/>
    <mergeCell ref="B21:C21"/>
    <mergeCell ref="D21:E21"/>
    <mergeCell ref="F21:G21"/>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2:E2"/>
    <mergeCell ref="F2:G2"/>
    <mergeCell ref="B5:C5"/>
    <mergeCell ref="D5:E5"/>
    <mergeCell ref="F5:G5"/>
  </mergeCells>
  <phoneticPr fontId="19"/>
  <dataValidations count="2">
    <dataValidation imeMode="hiragana" allowBlank="1" showInputMessage="1" showErrorMessage="1" sqref="B5 C27:C65537 D4:D26 D28:G65537 E27 F5:F26 H1:IV1048576 E4:F4"/>
    <dataValidation imeMode="off" allowBlank="1" showInputMessage="1" showErrorMessage="1" sqref="B28:B65537 B4 B6:B26 A1:A1048576"/>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支出予算書</vt:lpstr>
      <vt:lpstr>別紙「消費税等仕入控除税額予算書」</vt:lpstr>
      <vt:lpstr>収支計画書</vt:lpstr>
      <vt:lpstr>別紙　入場料詳細</vt:lpstr>
      <vt:lpstr>日程表</vt:lpstr>
      <vt:lpstr>渡航者名簿</vt:lpstr>
      <vt:lpstr>支出予算書!Print_Area</vt:lpstr>
      <vt:lpstr>収支計画書!Print_Area</vt:lpstr>
      <vt:lpstr>日程表!Print_Area</vt:lpstr>
      <vt:lpstr>'別紙　入場料詳細'!Print_Area</vt:lpstr>
      <vt:lpstr>別紙「消費税等仕入控除税額予算書」!Print_Area</vt:lpstr>
    </vt:vector>
  </TitlesOfParts>
  <Company>日本芸術文化振興会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2020-04-23T10:19:22Z</cp:lastPrinted>
  <dcterms:created xsi:type="dcterms:W3CDTF">2010-12-03T08:38:03Z</dcterms:created>
  <dcterms:modified xsi:type="dcterms:W3CDTF">2020-05-12T04:20:47Z</dcterms:modified>
</cp:coreProperties>
</file>