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基金部\文化芸術活動基盤強化基金\07_ホームページ\20240424_資料差し替え（クリエイター補助・委託様式）\"/>
    </mc:Choice>
  </mc:AlternateContent>
  <xr:revisionPtr revIDLastSave="0" documentId="13_ncr:1_{8C2C0B27-5F78-44FE-AB45-108FF970E5EE}" xr6:coauthVersionLast="47" xr6:coauthVersionMax="47" xr10:uidLastSave="{00000000-0000-0000-0000-000000000000}"/>
  <bookViews>
    <workbookView xWindow="-108" yWindow="-108" windowWidth="23256" windowHeight="12576" tabRatio="788" xr2:uid="{00000000-000D-0000-FFFF-FFFF00000000}"/>
  </bookViews>
  <sheets>
    <sheet name="B-1育成プロジェクト概要" sheetId="19" r:id="rId1"/>
    <sheet name="B-1別紙１育成対象者リスト" sheetId="37" r:id="rId2"/>
    <sheet name="B-1別紙２指導者等リスト" sheetId="40" r:id="rId3"/>
    <sheet name="B-2育成プロジェクトの実施体制" sheetId="34" r:id="rId4"/>
    <sheet name="B-3総表" sheetId="35" r:id="rId5"/>
    <sheet name="B-4第Ⅰ期工程表" sheetId="33" r:id="rId6"/>
    <sheet name="B-5個表" sheetId="25" r:id="rId7"/>
    <sheet name="B-6第Ⅰ期成果目標" sheetId="36" r:id="rId8"/>
    <sheet name="B-7収支予算書" sheetId="30" r:id="rId9"/>
  </sheets>
  <definedNames>
    <definedName name="_xlnm.Print_Area" localSheetId="0">'B-1育成プロジェクト概要'!$B$1:$M$49</definedName>
    <definedName name="_xlnm.Print_Area" localSheetId="1">'B-1別紙１育成対象者リスト'!$B$1:$G$22</definedName>
    <definedName name="_xlnm.Print_Area" localSheetId="2">'B-1別紙２指導者等リスト'!$B$1:$H$21</definedName>
    <definedName name="_xlnm.Print_Area" localSheetId="3">'B-2育成プロジェクトの実施体制'!$B$1:$J$19</definedName>
    <definedName name="_xlnm.Print_Area" localSheetId="4">'B-3総表'!$B$1:$G$19</definedName>
    <definedName name="_xlnm.Print_Area" localSheetId="5">'B-4第Ⅰ期工程表'!$B$1:$O$31</definedName>
    <definedName name="_xlnm.Print_Area" localSheetId="6">'B-5個表'!$B$1:$K$16</definedName>
    <definedName name="_xlnm.Print_Area" localSheetId="7">'B-6第Ⅰ期成果目標'!$B$1:$H$26</definedName>
    <definedName name="_xlnm.Print_Area" localSheetId="8">'B-7収支予算書'!$B$1:$N$230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35" l="1"/>
  <c r="I5" i="34"/>
  <c r="G5" i="40"/>
  <c r="F5" i="37"/>
  <c r="K3" i="33"/>
  <c r="F4" i="35"/>
  <c r="I4" i="34"/>
  <c r="G4" i="40"/>
  <c r="F4" i="37"/>
  <c r="G3" i="33"/>
  <c r="G4" i="36"/>
  <c r="C4" i="36"/>
  <c r="I3" i="25" l="1"/>
  <c r="D3" i="25"/>
  <c r="P71" i="30" l="1"/>
  <c r="L29" i="30"/>
  <c r="P15" i="30"/>
  <c r="H3" i="30"/>
  <c r="P35" i="30"/>
  <c r="P53" i="30"/>
  <c r="P44" i="30"/>
  <c r="P170" i="30"/>
  <c r="P161" i="30"/>
  <c r="P152" i="30"/>
  <c r="P143" i="30"/>
  <c r="P134" i="30"/>
  <c r="P125" i="30"/>
  <c r="P116" i="30"/>
  <c r="P107" i="30"/>
  <c r="P98" i="30"/>
  <c r="P89" i="30"/>
  <c r="P80" i="30"/>
  <c r="P62" i="30"/>
  <c r="P32" i="30" l="1"/>
  <c r="L198" i="30"/>
  <c r="L197" i="30"/>
  <c r="L196" i="30"/>
  <c r="L195" i="30"/>
  <c r="L194" i="30"/>
  <c r="L192" i="30"/>
  <c r="L191" i="30"/>
  <c r="L190" i="30"/>
  <c r="L189" i="30"/>
  <c r="L188" i="30"/>
  <c r="L229" i="30"/>
  <c r="L228" i="30"/>
  <c r="L227" i="30"/>
  <c r="L226" i="30"/>
  <c r="L225" i="30"/>
  <c r="L223" i="30"/>
  <c r="L222" i="30"/>
  <c r="L221" i="30"/>
  <c r="L220" i="30"/>
  <c r="L219" i="30"/>
  <c r="L217" i="30"/>
  <c r="L216" i="30"/>
  <c r="L215" i="30"/>
  <c r="L214" i="30"/>
  <c r="L213" i="30"/>
  <c r="L211" i="30"/>
  <c r="L210" i="30"/>
  <c r="L209" i="30"/>
  <c r="L208" i="30"/>
  <c r="L207" i="30"/>
  <c r="L205" i="30"/>
  <c r="L204" i="30"/>
  <c r="L203" i="30"/>
  <c r="L202" i="30"/>
  <c r="L201" i="30"/>
  <c r="L174" i="30"/>
  <c r="L173" i="30"/>
  <c r="L172" i="30"/>
  <c r="L171" i="30"/>
  <c r="L170" i="30"/>
  <c r="L169" i="30"/>
  <c r="L168" i="30"/>
  <c r="L167" i="30"/>
  <c r="L165" i="30"/>
  <c r="L164" i="30"/>
  <c r="L163" i="30"/>
  <c r="L162" i="30"/>
  <c r="L161" i="30"/>
  <c r="L160" i="30"/>
  <c r="L159" i="30"/>
  <c r="L158" i="30"/>
  <c r="L156" i="30"/>
  <c r="L155" i="30"/>
  <c r="L154" i="30"/>
  <c r="L153" i="30"/>
  <c r="L152" i="30"/>
  <c r="L151" i="30"/>
  <c r="L150" i="30"/>
  <c r="L149" i="30"/>
  <c r="L147" i="30"/>
  <c r="L146" i="30"/>
  <c r="L145" i="30"/>
  <c r="L144" i="30"/>
  <c r="L143" i="30"/>
  <c r="L142" i="30"/>
  <c r="L141" i="30"/>
  <c r="L140" i="30"/>
  <c r="L138" i="30"/>
  <c r="L137" i="30"/>
  <c r="L136" i="30"/>
  <c r="L135" i="30"/>
  <c r="L134" i="30"/>
  <c r="L133" i="30"/>
  <c r="L132" i="30"/>
  <c r="L131" i="30"/>
  <c r="L129" i="30"/>
  <c r="L128" i="30"/>
  <c r="L127" i="30"/>
  <c r="L126" i="30"/>
  <c r="L125" i="30"/>
  <c r="L124" i="30"/>
  <c r="L123" i="30"/>
  <c r="L122" i="30"/>
  <c r="L120" i="30"/>
  <c r="L119" i="30"/>
  <c r="L118" i="30"/>
  <c r="L117" i="30"/>
  <c r="L116" i="30"/>
  <c r="L115" i="30"/>
  <c r="L114" i="30"/>
  <c r="L113" i="30"/>
  <c r="L111" i="30"/>
  <c r="L110" i="30"/>
  <c r="L109" i="30"/>
  <c r="L108" i="30"/>
  <c r="L107" i="30"/>
  <c r="L106" i="30"/>
  <c r="L105" i="30"/>
  <c r="L104" i="30"/>
  <c r="L102" i="30"/>
  <c r="L101" i="30"/>
  <c r="L100" i="30"/>
  <c r="L99" i="30"/>
  <c r="L98" i="30"/>
  <c r="L97" i="30"/>
  <c r="L96" i="30"/>
  <c r="L95" i="30"/>
  <c r="L93" i="30"/>
  <c r="L92" i="30"/>
  <c r="L91" i="30"/>
  <c r="L90" i="30"/>
  <c r="L89" i="30"/>
  <c r="L88" i="30"/>
  <c r="L87" i="30"/>
  <c r="L86" i="30"/>
  <c r="L84" i="30"/>
  <c r="L83" i="30"/>
  <c r="L82" i="30"/>
  <c r="L81" i="30"/>
  <c r="L80" i="30"/>
  <c r="L79" i="30"/>
  <c r="L78" i="30"/>
  <c r="L77" i="30"/>
  <c r="L75" i="30"/>
  <c r="L74" i="30"/>
  <c r="L73" i="30"/>
  <c r="L72" i="30"/>
  <c r="L71" i="30"/>
  <c r="L70" i="30"/>
  <c r="L69" i="30"/>
  <c r="L68" i="30"/>
  <c r="L66" i="30"/>
  <c r="L65" i="30"/>
  <c r="L64" i="30"/>
  <c r="L63" i="30"/>
  <c r="L62" i="30"/>
  <c r="L61" i="30"/>
  <c r="L60" i="30"/>
  <c r="L59" i="30"/>
  <c r="L57" i="30"/>
  <c r="L56" i="30"/>
  <c r="L55" i="30"/>
  <c r="L54" i="30"/>
  <c r="L53" i="30"/>
  <c r="L52" i="30"/>
  <c r="L51" i="30"/>
  <c r="L50" i="30"/>
  <c r="L48" i="30"/>
  <c r="L47" i="30"/>
  <c r="L46" i="30"/>
  <c r="L45" i="30"/>
  <c r="L44" i="30"/>
  <c r="L43" i="30"/>
  <c r="L42" i="30"/>
  <c r="L41" i="30"/>
  <c r="P56" i="30" l="1"/>
  <c r="P65" i="30"/>
  <c r="P83" i="30"/>
  <c r="P101" i="30"/>
  <c r="P110" i="30"/>
  <c r="P128" i="30"/>
  <c r="P137" i="30"/>
  <c r="P155" i="30"/>
  <c r="P173" i="30"/>
  <c r="P47" i="30"/>
  <c r="P74" i="30"/>
  <c r="P92" i="30"/>
  <c r="P119" i="30"/>
  <c r="P146" i="30"/>
  <c r="P164" i="30"/>
  <c r="M188" i="30"/>
  <c r="M194" i="30"/>
  <c r="M225" i="30"/>
  <c r="M219" i="30"/>
  <c r="M207" i="30"/>
  <c r="G12" i="30" s="1"/>
  <c r="M213" i="30"/>
  <c r="G13" i="30" s="1"/>
  <c r="M201" i="30"/>
  <c r="G11" i="30" s="1"/>
  <c r="L28" i="30"/>
  <c r="L30" i="30"/>
  <c r="C20" i="33"/>
  <c r="C29" i="33" s="1"/>
  <c r="C19" i="33"/>
  <c r="C28" i="33" s="1"/>
  <c r="C18" i="33"/>
  <c r="C27" i="33" s="1"/>
  <c r="F3" i="30"/>
  <c r="G10" i="30" l="1"/>
  <c r="G14" i="30"/>
  <c r="P59" i="30"/>
  <c r="G15" i="30" l="1"/>
  <c r="M59" i="30"/>
  <c r="L181" i="30"/>
  <c r="L180" i="30"/>
  <c r="L179" i="30"/>
  <c r="L178" i="30"/>
  <c r="L177" i="30"/>
  <c r="L176" i="30"/>
  <c r="P167" i="30"/>
  <c r="P158" i="30"/>
  <c r="P149" i="30"/>
  <c r="P140" i="30"/>
  <c r="P131" i="30"/>
  <c r="P122" i="30"/>
  <c r="P113" i="30"/>
  <c r="P104" i="30"/>
  <c r="P95" i="30"/>
  <c r="P86" i="30"/>
  <c r="P77" i="30"/>
  <c r="P68" i="30"/>
  <c r="P50" i="30"/>
  <c r="P41" i="30"/>
  <c r="L39" i="30"/>
  <c r="L38" i="30"/>
  <c r="L37" i="30"/>
  <c r="L36" i="30"/>
  <c r="L35" i="30"/>
  <c r="L34" i="30"/>
  <c r="L33" i="30"/>
  <c r="L32" i="30"/>
  <c r="L27" i="30"/>
  <c r="L26" i="30"/>
  <c r="L25" i="30"/>
  <c r="L24" i="30"/>
  <c r="L23" i="30"/>
  <c r="P38" i="30" l="1"/>
  <c r="P29" i="30"/>
  <c r="P26" i="30"/>
  <c r="M13" i="30" s="1"/>
  <c r="P23" i="30"/>
  <c r="M11" i="30" s="1"/>
  <c r="M23" i="30"/>
  <c r="M104" i="30"/>
  <c r="M68" i="30"/>
  <c r="M167" i="30"/>
  <c r="M50" i="30"/>
  <c r="M86" i="30"/>
  <c r="M95" i="30"/>
  <c r="M113" i="30"/>
  <c r="M149" i="30"/>
  <c r="M122" i="30"/>
  <c r="M77" i="30"/>
  <c r="M140" i="30"/>
  <c r="M32" i="30"/>
  <c r="M41" i="30"/>
  <c r="M158" i="30"/>
  <c r="M176" i="30"/>
  <c r="M16" i="30" s="1"/>
  <c r="M131" i="30"/>
  <c r="M12" i="30" l="1"/>
  <c r="M14" i="30"/>
  <c r="M10" i="30"/>
  <c r="M15" i="30" l="1"/>
  <c r="M17" i="30"/>
  <c r="C16" i="33" l="1"/>
  <c r="C25" i="33" s="1"/>
  <c r="C17" i="33" l="1"/>
  <c r="C26" i="33" s="1"/>
</calcChain>
</file>

<file path=xl/sharedStrings.xml><?xml version="1.0" encoding="utf-8"?>
<sst xmlns="http://schemas.openxmlformats.org/spreadsheetml/2006/main" count="453" uniqueCount="199">
  <si>
    <t>―</t>
  </si>
  <si>
    <t>団体名</t>
    <rPh sb="0" eb="3">
      <t>ダンタイメイ</t>
    </rPh>
    <phoneticPr fontId="10"/>
  </si>
  <si>
    <t>消費税等仕入控除税額の取扱</t>
    <phoneticPr fontId="10"/>
  </si>
  <si>
    <t>助成対象経費</t>
    <rPh sb="0" eb="2">
      <t>ジョセイ</t>
    </rPh>
    <rPh sb="2" eb="4">
      <t>タイショウ</t>
    </rPh>
    <rPh sb="4" eb="6">
      <t>ケイヒ</t>
    </rPh>
    <phoneticPr fontId="11"/>
  </si>
  <si>
    <t>税区分番号</t>
    <rPh sb="0" eb="1">
      <t>ゼイ</t>
    </rPh>
    <rPh sb="1" eb="3">
      <t>クブン</t>
    </rPh>
    <rPh sb="3" eb="5">
      <t>バンゴウ</t>
    </rPh>
    <phoneticPr fontId="10"/>
  </si>
  <si>
    <t>区分</t>
    <rPh sb="0" eb="2">
      <t>クブン</t>
    </rPh>
    <phoneticPr fontId="11"/>
  </si>
  <si>
    <t>項目</t>
    <rPh sb="0" eb="2">
      <t>コウモク</t>
    </rPh>
    <phoneticPr fontId="10"/>
  </si>
  <si>
    <t>細目</t>
    <rPh sb="0" eb="2">
      <t>サイモク</t>
    </rPh>
    <phoneticPr fontId="11"/>
  </si>
  <si>
    <t>数量(1)</t>
    <rPh sb="0" eb="2">
      <t>スウリョウ</t>
    </rPh>
    <phoneticPr fontId="11"/>
  </si>
  <si>
    <t>数量(2)</t>
    <rPh sb="0" eb="2">
      <t>スウリョウ</t>
    </rPh>
    <phoneticPr fontId="11"/>
  </si>
  <si>
    <t>課税区分</t>
    <rPh sb="0" eb="2">
      <t>カゼイ</t>
    </rPh>
    <rPh sb="2" eb="4">
      <t>クブン</t>
    </rPh>
    <phoneticPr fontId="10"/>
  </si>
  <si>
    <t>課税対象外</t>
    <rPh sb="0" eb="2">
      <t>カゼイ</t>
    </rPh>
    <rPh sb="2" eb="4">
      <t>タイショウ</t>
    </rPh>
    <rPh sb="4" eb="5">
      <t>ガイ</t>
    </rPh>
    <phoneticPr fontId="10"/>
  </si>
  <si>
    <t>令和　年　月　日（）～令和　年　月　日（）</t>
    <phoneticPr fontId="5"/>
  </si>
  <si>
    <t>選択してください</t>
  </si>
  <si>
    <t>支出（千円）</t>
    <rPh sb="0" eb="2">
      <t>シシュツ</t>
    </rPh>
    <rPh sb="3" eb="5">
      <t>センエン</t>
    </rPh>
    <phoneticPr fontId="11"/>
  </si>
  <si>
    <t>助成対象経費 小計 (A)</t>
    <rPh sb="0" eb="2">
      <t>ジョセイ</t>
    </rPh>
    <rPh sb="2" eb="4">
      <t>タイショウ</t>
    </rPh>
    <rPh sb="4" eb="6">
      <t>ケイヒ</t>
    </rPh>
    <rPh sb="7" eb="9">
      <t>ショウケイ</t>
    </rPh>
    <phoneticPr fontId="11"/>
  </si>
  <si>
    <t>※水色のセルは自動で入力されます。</t>
  </si>
  <si>
    <t>公的補助金等　(E)</t>
    <rPh sb="0" eb="5">
      <t>コウテキホジョキン</t>
    </rPh>
    <rPh sb="5" eb="6">
      <t>ナド</t>
    </rPh>
    <phoneticPr fontId="10"/>
  </si>
  <si>
    <t>民間寄付金等　(F)</t>
    <rPh sb="0" eb="5">
      <t>ミンカンキフキン</t>
    </rPh>
    <rPh sb="5" eb="6">
      <t>ナド</t>
    </rPh>
    <phoneticPr fontId="10"/>
  </si>
  <si>
    <t>助成対象経費合計 (A)-(B)</t>
    <rPh sb="0" eb="2">
      <t>ジョセイ</t>
    </rPh>
    <rPh sb="2" eb="4">
      <t>タイショウ</t>
    </rPh>
    <rPh sb="4" eb="6">
      <t>ケイヒ</t>
    </rPh>
    <rPh sb="6" eb="8">
      <t>ゴウケイ</t>
    </rPh>
    <phoneticPr fontId="10"/>
  </si>
  <si>
    <t>共催者負担金　(G)</t>
    <rPh sb="0" eb="6">
      <t>キョウサイシャフタンキン</t>
    </rPh>
    <phoneticPr fontId="10"/>
  </si>
  <si>
    <t>広告収入・その他　(H)</t>
    <rPh sb="0" eb="4">
      <t>コウコクシュウニュウ</t>
    </rPh>
    <rPh sb="7" eb="8">
      <t>タ</t>
    </rPh>
    <phoneticPr fontId="10"/>
  </si>
  <si>
    <t>助成対象外経費 (C)</t>
    <rPh sb="0" eb="2">
      <t>ジョセイ</t>
    </rPh>
    <rPh sb="2" eb="4">
      <t>タイショウ</t>
    </rPh>
    <rPh sb="4" eb="5">
      <t>ガイ</t>
    </rPh>
    <rPh sb="5" eb="7">
      <t>ケイヒ</t>
    </rPh>
    <phoneticPr fontId="11"/>
  </si>
  <si>
    <t>収入総額　(I)</t>
    <rPh sb="0" eb="2">
      <t>シュウニュウ</t>
    </rPh>
    <rPh sb="2" eb="4">
      <t>ソウガク</t>
    </rPh>
    <phoneticPr fontId="10"/>
  </si>
  <si>
    <t>支出総額  (A)+(C)</t>
    <rPh sb="0" eb="2">
      <t>シシュツ</t>
    </rPh>
    <rPh sb="2" eb="4">
      <t>ソウガク</t>
    </rPh>
    <phoneticPr fontId="11"/>
  </si>
  <si>
    <t>内容詳細</t>
    <rPh sb="0" eb="2">
      <t>ナイヨウ</t>
    </rPh>
    <rPh sb="2" eb="4">
      <t>ショウサイ</t>
    </rPh>
    <phoneticPr fontId="10"/>
  </si>
  <si>
    <t>金額（税込・円）</t>
    <rPh sb="3" eb="5">
      <t>ゼイコミ</t>
    </rPh>
    <rPh sb="6" eb="7">
      <t>エン</t>
    </rPh>
    <phoneticPr fontId="11"/>
  </si>
  <si>
    <t>小計（千円）</t>
    <phoneticPr fontId="11"/>
  </si>
  <si>
    <t>単価等(税込・円)</t>
    <rPh sb="0" eb="2">
      <t>タンカ</t>
    </rPh>
    <rPh sb="2" eb="3">
      <t>トウ</t>
    </rPh>
    <rPh sb="4" eb="6">
      <t>ゼイコミ</t>
    </rPh>
    <rPh sb="7" eb="8">
      <t>エン</t>
    </rPh>
    <phoneticPr fontId="11"/>
  </si>
  <si>
    <t>その他の収入</t>
    <rPh sb="2" eb="3">
      <t>タ</t>
    </rPh>
    <rPh sb="4" eb="6">
      <t>シュウニュウ</t>
    </rPh>
    <phoneticPr fontId="11"/>
  </si>
  <si>
    <t>公的補助金・助成金等</t>
    <phoneticPr fontId="10"/>
  </si>
  <si>
    <t>活動番号</t>
    <rPh sb="0" eb="2">
      <t>カツドウ</t>
    </rPh>
    <rPh sb="2" eb="4">
      <t>バンゴウ</t>
    </rPh>
    <phoneticPr fontId="5"/>
  </si>
  <si>
    <t>稽古費</t>
    <rPh sb="0" eb="3">
      <t>ケイコヒ</t>
    </rPh>
    <phoneticPr fontId="11"/>
  </si>
  <si>
    <t>出演費</t>
    <rPh sb="0" eb="2">
      <t>シュツエン</t>
    </rPh>
    <rPh sb="2" eb="3">
      <t>ヒ</t>
    </rPh>
    <phoneticPr fontId="11"/>
  </si>
  <si>
    <t>音楽費</t>
    <rPh sb="0" eb="2">
      <t>オンガク</t>
    </rPh>
    <rPh sb="2" eb="3">
      <t>ヒ</t>
    </rPh>
    <phoneticPr fontId="11"/>
  </si>
  <si>
    <t>文芸費</t>
    <rPh sb="0" eb="2">
      <t>ブンゲイ</t>
    </rPh>
    <rPh sb="2" eb="3">
      <t>ヒ</t>
    </rPh>
    <phoneticPr fontId="11"/>
  </si>
  <si>
    <t>会場費</t>
    <rPh sb="0" eb="3">
      <t>カイジョウヒ</t>
    </rPh>
    <phoneticPr fontId="11"/>
  </si>
  <si>
    <t>舞台費</t>
    <rPh sb="0" eb="3">
      <t>ブタイヒ</t>
    </rPh>
    <phoneticPr fontId="11"/>
  </si>
  <si>
    <t>上映費</t>
    <rPh sb="0" eb="3">
      <t>ジョウエイヒ</t>
    </rPh>
    <phoneticPr fontId="11"/>
  </si>
  <si>
    <t>謝金</t>
    <rPh sb="0" eb="2">
      <t>シャキン</t>
    </rPh>
    <phoneticPr fontId="11"/>
  </si>
  <si>
    <t>旅費</t>
    <rPh sb="0" eb="2">
      <t>リョヒ</t>
    </rPh>
    <phoneticPr fontId="11"/>
  </si>
  <si>
    <t>印刷費</t>
    <rPh sb="0" eb="3">
      <t>インサツヒ</t>
    </rPh>
    <phoneticPr fontId="11"/>
  </si>
  <si>
    <t>記録費</t>
    <rPh sb="0" eb="2">
      <t>キロク</t>
    </rPh>
    <rPh sb="2" eb="3">
      <t>ヒ</t>
    </rPh>
    <phoneticPr fontId="11"/>
  </si>
  <si>
    <t>助成対象外経費</t>
    <rPh sb="0" eb="7">
      <t>ジョセイタイショウガイケイヒ</t>
    </rPh>
    <phoneticPr fontId="5"/>
  </si>
  <si>
    <t>委託費</t>
    <rPh sb="0" eb="3">
      <t>イタクヒ</t>
    </rPh>
    <phoneticPr fontId="11"/>
  </si>
  <si>
    <t>入場料収入等　(D)</t>
    <rPh sb="0" eb="3">
      <t>ニュウジョウリョウ</t>
    </rPh>
    <rPh sb="3" eb="5">
      <t>シュウニュウ</t>
    </rPh>
    <rPh sb="5" eb="6">
      <t>ナド</t>
    </rPh>
    <phoneticPr fontId="10"/>
  </si>
  <si>
    <t>共催者負担金</t>
  </si>
  <si>
    <t>広告収入等</t>
    <rPh sb="0" eb="4">
      <t>コウコクシュウニュウ</t>
    </rPh>
    <rPh sb="4" eb="5">
      <t>トウ</t>
    </rPh>
    <phoneticPr fontId="10"/>
  </si>
  <si>
    <t>作品料</t>
    <rPh sb="0" eb="3">
      <t>サクヒンリョウ</t>
    </rPh>
    <phoneticPr fontId="11"/>
  </si>
  <si>
    <t>設営・運搬費</t>
    <rPh sb="0" eb="2">
      <t>セツエイ</t>
    </rPh>
    <rPh sb="3" eb="6">
      <t>ウンパンヒ</t>
    </rPh>
    <phoneticPr fontId="11"/>
  </si>
  <si>
    <t>取材・会議費</t>
    <rPh sb="0" eb="2">
      <t>シュザイ</t>
    </rPh>
    <rPh sb="3" eb="6">
      <t>カイギヒ</t>
    </rPh>
    <phoneticPr fontId="11"/>
  </si>
  <si>
    <t>動画制作費</t>
    <rPh sb="0" eb="4">
      <t>ドウガセイサク</t>
    </rPh>
    <rPh sb="4" eb="5">
      <t>ヒ</t>
    </rPh>
    <phoneticPr fontId="11"/>
  </si>
  <si>
    <t>その他</t>
    <phoneticPr fontId="5"/>
  </si>
  <si>
    <t>会場</t>
    <rPh sb="0" eb="2">
      <t>カイジョウ</t>
    </rPh>
    <phoneticPr fontId="11"/>
  </si>
  <si>
    <t>会場所在地
（国名・都市名）</t>
    <rPh sb="0" eb="5">
      <t>カイジョウショザイチ</t>
    </rPh>
    <rPh sb="7" eb="9">
      <t>クニメイ</t>
    </rPh>
    <rPh sb="10" eb="13">
      <t>トシメイ</t>
    </rPh>
    <phoneticPr fontId="11"/>
  </si>
  <si>
    <t>4月</t>
    <rPh sb="1" eb="2">
      <t>ガツ</t>
    </rPh>
    <phoneticPr fontId="5"/>
  </si>
  <si>
    <t>5月</t>
  </si>
  <si>
    <t>6月</t>
  </si>
  <si>
    <t>7月</t>
  </si>
  <si>
    <t>8月</t>
  </si>
  <si>
    <t>9月</t>
  </si>
  <si>
    <t>10月</t>
  </si>
  <si>
    <t>11月</t>
  </si>
  <si>
    <t>12月</t>
  </si>
  <si>
    <t>1月</t>
  </si>
  <si>
    <t>2月</t>
  </si>
  <si>
    <t>3月</t>
  </si>
  <si>
    <t>第Ⅰ期工程表</t>
    <rPh sb="0" eb="1">
      <t>ダイ</t>
    </rPh>
    <rPh sb="2" eb="3">
      <t>キ</t>
    </rPh>
    <rPh sb="3" eb="6">
      <t>コウテイヒョウ</t>
    </rPh>
    <phoneticPr fontId="5"/>
  </si>
  <si>
    <t>1.団体名</t>
    <rPh sb="2" eb="5">
      <t>ダンタイメイ</t>
    </rPh>
    <phoneticPr fontId="5"/>
  </si>
  <si>
    <t>事業の収支</t>
    <rPh sb="0" eb="2">
      <t>ジギョウ</t>
    </rPh>
    <rPh sb="3" eb="5">
      <t>シュウシ</t>
    </rPh>
    <phoneticPr fontId="5"/>
  </si>
  <si>
    <t>個別活動名</t>
    <rPh sb="0" eb="2">
      <t>コベツ</t>
    </rPh>
    <rPh sb="2" eb="5">
      <t>カツドウメイ</t>
    </rPh>
    <phoneticPr fontId="5"/>
  </si>
  <si>
    <t>プロジェクト名</t>
    <rPh sb="6" eb="7">
      <t>メイ</t>
    </rPh>
    <phoneticPr fontId="10"/>
  </si>
  <si>
    <t>　【第Ⅰ期工程表】</t>
    <rPh sb="2" eb="3">
      <t>ダイ</t>
    </rPh>
    <rPh sb="4" eb="5">
      <t>キ</t>
    </rPh>
    <rPh sb="5" eb="8">
      <t>コウテイヒョウ</t>
    </rPh>
    <phoneticPr fontId="5"/>
  </si>
  <si>
    <t>個別活動名</t>
    <rPh sb="0" eb="2">
      <t>コベツ</t>
    </rPh>
    <rPh sb="2" eb="4">
      <t>カツドウ</t>
    </rPh>
    <rPh sb="4" eb="5">
      <t>メイ</t>
    </rPh>
    <phoneticPr fontId="11"/>
  </si>
  <si>
    <t>B-１</t>
    <phoneticPr fontId="5"/>
  </si>
  <si>
    <t>会場の
選定理由</t>
    <phoneticPr fontId="5"/>
  </si>
  <si>
    <t>収入（千円）</t>
    <rPh sb="0" eb="2">
      <t>シュウニュウ</t>
    </rPh>
    <rPh sb="3" eb="5">
      <t>センエン</t>
    </rPh>
    <phoneticPr fontId="11"/>
  </si>
  <si>
    <t>【支出内訳】</t>
    <rPh sb="1" eb="3">
      <t>シシュツ</t>
    </rPh>
    <rPh sb="3" eb="5">
      <t>ウチワケ</t>
    </rPh>
    <phoneticPr fontId="11"/>
  </si>
  <si>
    <r>
      <t>【収支予算書</t>
    </r>
    <r>
      <rPr>
        <b/>
        <sz val="14"/>
        <color theme="1"/>
        <rFont val="ＭＳ ゴシック"/>
        <family val="3"/>
        <charset val="128"/>
      </rPr>
      <t>（兼「消費税等仕入控除税額予算書」）</t>
    </r>
    <r>
      <rPr>
        <b/>
        <sz val="20"/>
        <color theme="1"/>
        <rFont val="ＭＳ ゴシック"/>
        <family val="3"/>
        <charset val="128"/>
      </rPr>
      <t>】</t>
    </r>
    <rPh sb="1" eb="3">
      <t>シュウシ</t>
    </rPh>
    <rPh sb="3" eb="5">
      <t>ヨサン</t>
    </rPh>
    <rPh sb="5" eb="6">
      <t>ショ</t>
    </rPh>
    <rPh sb="7" eb="8">
      <t>ケン</t>
    </rPh>
    <rPh sb="9" eb="12">
      <t>ショウヒゼイ</t>
    </rPh>
    <rPh sb="12" eb="13">
      <t>トウ</t>
    </rPh>
    <rPh sb="13" eb="15">
      <t>シイレ</t>
    </rPh>
    <rPh sb="15" eb="17">
      <t>コウジョ</t>
    </rPh>
    <rPh sb="17" eb="19">
      <t>ゼイガク</t>
    </rPh>
    <rPh sb="19" eb="22">
      <t>ヨサンショ</t>
    </rPh>
    <phoneticPr fontId="11"/>
  </si>
  <si>
    <t>民間寄付金・協賛金・助成金等</t>
  </si>
  <si>
    <t>その他収入</t>
  </si>
  <si>
    <t>【収入内訳】</t>
    <rPh sb="1" eb="3">
      <t>シュウニュウ</t>
    </rPh>
    <rPh sb="3" eb="5">
      <t>ウチワケ</t>
    </rPh>
    <phoneticPr fontId="11"/>
  </si>
  <si>
    <t>入場料収入</t>
    <rPh sb="0" eb="5">
      <t>ニュウジョウリョウシュウニュウ</t>
    </rPh>
    <phoneticPr fontId="10"/>
  </si>
  <si>
    <t>配信収入</t>
    <rPh sb="0" eb="2">
      <t>ハイシン</t>
    </rPh>
    <rPh sb="2" eb="4">
      <t>シュウニュウ</t>
    </rPh>
    <phoneticPr fontId="5"/>
  </si>
  <si>
    <t>2.プロジェクト名</t>
    <rPh sb="8" eb="9">
      <t>メイ</t>
    </rPh>
    <phoneticPr fontId="5"/>
  </si>
  <si>
    <t>ⅰ.育成対象者について</t>
    <rPh sb="2" eb="7">
      <t>イクセイタイショウシャ</t>
    </rPh>
    <phoneticPr fontId="5"/>
  </si>
  <si>
    <r>
      <t>　本活動の内容　　　　</t>
    </r>
    <r>
      <rPr>
        <b/>
        <sz val="14"/>
        <rFont val="ＭＳ ゴシック"/>
        <family val="3"/>
        <charset val="128"/>
      </rPr>
      <t>※育成対象者名については</t>
    </r>
    <r>
      <rPr>
        <b/>
        <u/>
        <sz val="14"/>
        <rFont val="ＭＳ ゴシック"/>
        <family val="3"/>
        <charset val="128"/>
      </rPr>
      <t>下線</t>
    </r>
    <r>
      <rPr>
        <b/>
        <sz val="14"/>
        <rFont val="ＭＳ ゴシック"/>
        <family val="3"/>
        <charset val="128"/>
      </rPr>
      <t>を引いてください。</t>
    </r>
    <rPh sb="1" eb="2">
      <t>ホン</t>
    </rPh>
    <rPh sb="2" eb="4">
      <t>カツドウ</t>
    </rPh>
    <rPh sb="5" eb="7">
      <t>ナイヨウ</t>
    </rPh>
    <rPh sb="12" eb="17">
      <t>イクセイタイショウシャ</t>
    </rPh>
    <rPh sb="17" eb="18">
      <t>メイ</t>
    </rPh>
    <rPh sb="23" eb="25">
      <t>カセン</t>
    </rPh>
    <rPh sb="26" eb="27">
      <t>ヒ</t>
    </rPh>
    <phoneticPr fontId="11"/>
  </si>
  <si>
    <t xml:space="preserve">印刷時の文字切れにご注意ください。
印刷、または印刷イメージでセルから文字がはみ出ていないかご確認ください。
</t>
    <rPh sb="0" eb="2">
      <t>インサツ</t>
    </rPh>
    <rPh sb="2" eb="3">
      <t>ジ</t>
    </rPh>
    <rPh sb="4" eb="6">
      <t>モジ</t>
    </rPh>
    <rPh sb="6" eb="7">
      <t>キ</t>
    </rPh>
    <rPh sb="10" eb="12">
      <t>チュウイ</t>
    </rPh>
    <rPh sb="18" eb="20">
      <t>インサツ</t>
    </rPh>
    <rPh sb="24" eb="26">
      <t>インサツ</t>
    </rPh>
    <rPh sb="35" eb="37">
      <t>モジ</t>
    </rPh>
    <rPh sb="40" eb="41">
      <t>デ</t>
    </rPh>
    <rPh sb="47" eb="49">
      <t>カクニン</t>
    </rPh>
    <phoneticPr fontId="11"/>
  </si>
  <si>
    <t>軽減税率</t>
    <rPh sb="0" eb="4">
      <t>ケイゲンゼイリツ</t>
    </rPh>
    <phoneticPr fontId="5"/>
  </si>
  <si>
    <t>標準税率</t>
    <rPh sb="0" eb="4">
      <t>ヒョウジュンゼイリツ</t>
    </rPh>
    <phoneticPr fontId="5"/>
  </si>
  <si>
    <t>3.対象分野</t>
    <rPh sb="2" eb="6">
      <t>タイショウブンヤ</t>
    </rPh>
    <phoneticPr fontId="5"/>
  </si>
  <si>
    <t>ジャンル</t>
    <phoneticPr fontId="5"/>
  </si>
  <si>
    <t>4.実施期間</t>
    <rPh sb="2" eb="4">
      <t>ジッシ</t>
    </rPh>
    <rPh sb="4" eb="6">
      <t>キカン</t>
    </rPh>
    <phoneticPr fontId="5"/>
  </si>
  <si>
    <t>プロジェクトの実施体制</t>
    <rPh sb="7" eb="11">
      <t>ジッシタイセイ</t>
    </rPh>
    <phoneticPr fontId="5"/>
  </si>
  <si>
    <t>2.連携内容の詳細</t>
    <rPh sb="2" eb="6">
      <t>レンケイナイヨウ</t>
    </rPh>
    <rPh sb="7" eb="9">
      <t>ショウサイ</t>
    </rPh>
    <phoneticPr fontId="5"/>
  </si>
  <si>
    <t>3.海外の関係機関等との関わり方</t>
    <rPh sb="2" eb="4">
      <t>カイガイ</t>
    </rPh>
    <rPh sb="5" eb="9">
      <t>カンケイキカン</t>
    </rPh>
    <rPh sb="9" eb="10">
      <t>トウ</t>
    </rPh>
    <rPh sb="12" eb="13">
      <t>カカ</t>
    </rPh>
    <rPh sb="15" eb="16">
      <t>カタ</t>
    </rPh>
    <phoneticPr fontId="5"/>
  </si>
  <si>
    <t>5.関係機関とのビジョンの共有方法</t>
    <rPh sb="2" eb="6">
      <t>カンケイキカン</t>
    </rPh>
    <rPh sb="13" eb="15">
      <t>キョウユウ</t>
    </rPh>
    <rPh sb="15" eb="17">
      <t>ホウホウ</t>
    </rPh>
    <phoneticPr fontId="5"/>
  </si>
  <si>
    <t>6.プロジェクト全体の計画概要（令和10年度までの計画）</t>
    <rPh sb="13" eb="15">
      <t>ガイヨウ</t>
    </rPh>
    <phoneticPr fontId="5"/>
  </si>
  <si>
    <t>B-2</t>
    <phoneticPr fontId="5"/>
  </si>
  <si>
    <t>実施期間</t>
    <rPh sb="0" eb="4">
      <t>ジッシキカン</t>
    </rPh>
    <phoneticPr fontId="5"/>
  </si>
  <si>
    <t>始期</t>
    <rPh sb="0" eb="2">
      <t>シキ</t>
    </rPh>
    <phoneticPr fontId="5"/>
  </si>
  <si>
    <t>終期</t>
    <rPh sb="0" eb="2">
      <t>シュウキ</t>
    </rPh>
    <phoneticPr fontId="5"/>
  </si>
  <si>
    <t>目標値</t>
    <rPh sb="0" eb="3">
      <t>モクヒョウチ</t>
    </rPh>
    <phoneticPr fontId="5"/>
  </si>
  <si>
    <t>目標値の設定根拠</t>
    <rPh sb="0" eb="3">
      <t>モクヒョウチ</t>
    </rPh>
    <rPh sb="4" eb="8">
      <t>セッテイコンキョ</t>
    </rPh>
    <phoneticPr fontId="5"/>
  </si>
  <si>
    <t>計測・算出方法</t>
    <rPh sb="0" eb="2">
      <t>ケイソク</t>
    </rPh>
    <rPh sb="3" eb="7">
      <t>サンシュツホウホウ</t>
    </rPh>
    <phoneticPr fontId="5"/>
  </si>
  <si>
    <t>想定される来場者数</t>
    <rPh sb="0" eb="2">
      <t>ソウテイ</t>
    </rPh>
    <rPh sb="5" eb="9">
      <t>ライジョウシャスウ</t>
    </rPh>
    <phoneticPr fontId="5"/>
  </si>
  <si>
    <t>B-6</t>
    <phoneticPr fontId="5"/>
  </si>
  <si>
    <t>国内外で展開される公演・展示等の数
（ステージ数・日数等）
（予定）</t>
    <rPh sb="0" eb="3">
      <t>コクナイガイ</t>
    </rPh>
    <rPh sb="12" eb="14">
      <t>テンジ</t>
    </rPh>
    <rPh sb="23" eb="24">
      <t>スウ</t>
    </rPh>
    <rPh sb="25" eb="28">
      <t>ニッスウトウ</t>
    </rPh>
    <rPh sb="31" eb="33">
      <t>ヨテイ</t>
    </rPh>
    <phoneticPr fontId="5"/>
  </si>
  <si>
    <t>実施状況・実施内容に対する評価指標</t>
    <rPh sb="0" eb="4">
      <t>ジッシジョウキョウ</t>
    </rPh>
    <rPh sb="5" eb="9">
      <t>ジッシナイヨウ</t>
    </rPh>
    <rPh sb="10" eb="11">
      <t>タイ</t>
    </rPh>
    <rPh sb="13" eb="15">
      <t>ヒョウカ</t>
    </rPh>
    <rPh sb="15" eb="17">
      <t>シヒョウ</t>
    </rPh>
    <phoneticPr fontId="5"/>
  </si>
  <si>
    <t>共同制作等に関わった海外アーティスト・キュレーター等の数（予定）</t>
    <rPh sb="25" eb="26">
      <t>トウ</t>
    </rPh>
    <rPh sb="29" eb="31">
      <t>ヨテイ</t>
    </rPh>
    <phoneticPr fontId="5"/>
  </si>
  <si>
    <t>B-3</t>
    <phoneticPr fontId="5"/>
  </si>
  <si>
    <t>B-４</t>
    <phoneticPr fontId="5"/>
  </si>
  <si>
    <t>B-５</t>
    <phoneticPr fontId="5"/>
  </si>
  <si>
    <t>B-７</t>
    <phoneticPr fontId="11"/>
  </si>
  <si>
    <t>9.プロジェクト終了後（令和１１年度以降）の構想</t>
    <rPh sb="8" eb="11">
      <t>シュウリョウゴ</t>
    </rPh>
    <rPh sb="12" eb="14">
      <t>レイワ</t>
    </rPh>
    <rPh sb="16" eb="18">
      <t>ネンド</t>
    </rPh>
    <rPh sb="18" eb="20">
      <t>イコウ</t>
    </rPh>
    <rPh sb="22" eb="24">
      <t>コウソウ</t>
    </rPh>
    <phoneticPr fontId="5"/>
  </si>
  <si>
    <t>10.本プロジェクトの実施により、期待される成果や波及効果（我が国の文化芸術の評価や国際的プレゼンスの向上、文化芸術を通じた相互理解の促進、コンテンツ市場の拡大等）</t>
    <rPh sb="3" eb="4">
      <t>ホン</t>
    </rPh>
    <rPh sb="11" eb="13">
      <t>ジッシ</t>
    </rPh>
    <rPh sb="17" eb="19">
      <t>キタイ</t>
    </rPh>
    <rPh sb="22" eb="24">
      <t>セイカ</t>
    </rPh>
    <rPh sb="25" eb="29">
      <t>ハキュウコウカ</t>
    </rPh>
    <phoneticPr fontId="5"/>
  </si>
  <si>
    <t>⑴国内外の批評家、専門家等の招聘・派遣計画</t>
    <phoneticPr fontId="5"/>
  </si>
  <si>
    <t>氏名</t>
    <rPh sb="0" eb="2">
      <t>シメイ</t>
    </rPh>
    <phoneticPr fontId="5"/>
  </si>
  <si>
    <t>年齢</t>
    <rPh sb="0" eb="2">
      <t>ネンレイ</t>
    </rPh>
    <phoneticPr fontId="5"/>
  </si>
  <si>
    <t>職種</t>
    <rPh sb="0" eb="2">
      <t>ショクシュ</t>
    </rPh>
    <phoneticPr fontId="5"/>
  </si>
  <si>
    <t>所属</t>
    <rPh sb="0" eb="2">
      <t>ショゾク</t>
    </rPh>
    <phoneticPr fontId="5"/>
  </si>
  <si>
    <t>経歴</t>
    <rPh sb="0" eb="2">
      <t>ケイレキ</t>
    </rPh>
    <phoneticPr fontId="5"/>
  </si>
  <si>
    <t>育成対象者リスト</t>
    <rPh sb="0" eb="5">
      <t>イクセイタイショウシャ</t>
    </rPh>
    <phoneticPr fontId="5"/>
  </si>
  <si>
    <t>団体名</t>
    <rPh sb="0" eb="3">
      <t>ダンタイメイ</t>
    </rPh>
    <phoneticPr fontId="5"/>
  </si>
  <si>
    <t>実績</t>
    <rPh sb="0" eb="2">
      <t>ジッセキ</t>
    </rPh>
    <phoneticPr fontId="5"/>
  </si>
  <si>
    <t>職種※</t>
    <rPh sb="0" eb="2">
      <t>ショクシュ</t>
    </rPh>
    <phoneticPr fontId="5"/>
  </si>
  <si>
    <t>対象とする職種</t>
    <phoneticPr fontId="5"/>
  </si>
  <si>
    <t>人数</t>
    <rPh sb="0" eb="2">
      <t>ニンズウ</t>
    </rPh>
    <phoneticPr fontId="5"/>
  </si>
  <si>
    <t>育成の理由・目的</t>
    <rPh sb="3" eb="5">
      <t>リユウ</t>
    </rPh>
    <rPh sb="6" eb="8">
      <t>モクテキ</t>
    </rPh>
    <phoneticPr fontId="5"/>
  </si>
  <si>
    <t>※別紙１「育成対象者リスト」に氏名・年齢・職種・所属・経歴を記載してください。</t>
    <phoneticPr fontId="5"/>
  </si>
  <si>
    <t>※募集案内P.6「若手クリエイター等の例」を参照の上で記入してください。</t>
    <rPh sb="1" eb="5">
      <t>ボシュウアンナイ</t>
    </rPh>
    <rPh sb="9" eb="11">
      <t>ワカテ</t>
    </rPh>
    <rPh sb="17" eb="18">
      <t>トウ</t>
    </rPh>
    <rPh sb="19" eb="20">
      <t>レイ</t>
    </rPh>
    <rPh sb="22" eb="24">
      <t>サンショウ</t>
    </rPh>
    <rPh sb="25" eb="26">
      <t>ウエ</t>
    </rPh>
    <rPh sb="27" eb="29">
      <t>キニュウ</t>
    </rPh>
    <phoneticPr fontId="5"/>
  </si>
  <si>
    <t>8.育成について　　※異なる育成方法による育成を同時に行う場合は、欄をコピーして追加してください。</t>
    <phoneticPr fontId="5"/>
  </si>
  <si>
    <t xml:space="preserve">［選考基準］
［選考方法］
［選考者］
</t>
    <rPh sb="1" eb="3">
      <t>センコウ</t>
    </rPh>
    <rPh sb="12" eb="14">
      <t>センコウ</t>
    </rPh>
    <rPh sb="14" eb="16">
      <t>ホウホウ</t>
    </rPh>
    <rPh sb="23" eb="25">
      <t>センコウ</t>
    </rPh>
    <rPh sb="25" eb="26">
      <t>シャ</t>
    </rPh>
    <phoneticPr fontId="5"/>
  </si>
  <si>
    <t>B-１ 別紙１</t>
    <rPh sb="4" eb="6">
      <t>ベッシ</t>
    </rPh>
    <phoneticPr fontId="5"/>
  </si>
  <si>
    <t>B-１ 別紙２</t>
    <rPh sb="4" eb="6">
      <t>ベッシ</t>
    </rPh>
    <phoneticPr fontId="5"/>
  </si>
  <si>
    <t>プロジェクト名</t>
    <rPh sb="6" eb="7">
      <t>メイ</t>
    </rPh>
    <phoneticPr fontId="5"/>
  </si>
  <si>
    <t>育成対象と
する職種</t>
    <rPh sb="0" eb="2">
      <t>イクセイ</t>
    </rPh>
    <rPh sb="2" eb="4">
      <t>タイショウ</t>
    </rPh>
    <rPh sb="8" eb="10">
      <t>ショクシュ</t>
    </rPh>
    <phoneticPr fontId="5"/>
  </si>
  <si>
    <t>備考</t>
    <rPh sb="0" eb="2">
      <t>ビコウ</t>
    </rPh>
    <phoneticPr fontId="5"/>
  </si>
  <si>
    <t>【第Ⅰ期】 実施活動一覧（総表）</t>
    <rPh sb="1" eb="2">
      <t>ダイ</t>
    </rPh>
    <rPh sb="3" eb="4">
      <t>キ</t>
    </rPh>
    <rPh sb="6" eb="10">
      <t>ジッシカツドウ</t>
    </rPh>
    <rPh sb="10" eb="12">
      <t>イチラン</t>
    </rPh>
    <rPh sb="13" eb="15">
      <t>ソウヒョウ</t>
    </rPh>
    <phoneticPr fontId="5"/>
  </si>
  <si>
    <t>個別活動名</t>
    <rPh sb="0" eb="4">
      <t>コベツカツドウ</t>
    </rPh>
    <rPh sb="4" eb="5">
      <t>メイ</t>
    </rPh>
    <phoneticPr fontId="5"/>
  </si>
  <si>
    <t>個別活動名</t>
    <rPh sb="0" eb="5">
      <t>コベツカツドウメイ</t>
    </rPh>
    <phoneticPr fontId="5"/>
  </si>
  <si>
    <t xml:space="preserve">〔活動の趣旨、概要〕
</t>
    <phoneticPr fontId="5"/>
  </si>
  <si>
    <t>開催日程
・回数等</t>
    <rPh sb="0" eb="2">
      <t>カイサイ</t>
    </rPh>
    <rPh sb="2" eb="4">
      <t>ニッテイ</t>
    </rPh>
    <rPh sb="6" eb="9">
      <t>カイスウトウ</t>
    </rPh>
    <phoneticPr fontId="5"/>
  </si>
  <si>
    <t xml:space="preserve">〔本活動において実施予定の広報・マーケティング等〕
</t>
    <rPh sb="1" eb="4">
      <t>ホンカツドウ</t>
    </rPh>
    <rPh sb="8" eb="10">
      <t>ジッシ</t>
    </rPh>
    <rPh sb="10" eb="12">
      <t>ヨテイ</t>
    </rPh>
    <rPh sb="13" eb="15">
      <t>コウホウ</t>
    </rPh>
    <rPh sb="23" eb="24">
      <t>トウ</t>
    </rPh>
    <phoneticPr fontId="5"/>
  </si>
  <si>
    <t>【活動詳細（個表）】</t>
    <rPh sb="1" eb="5">
      <t>カツドウショウサイ</t>
    </rPh>
    <rPh sb="6" eb="7">
      <t>コ</t>
    </rPh>
    <rPh sb="7" eb="8">
      <t>ヒョウ</t>
    </rPh>
    <phoneticPr fontId="5"/>
  </si>
  <si>
    <t xml:space="preserve">〔活動の内容〕（演目、曲目、作品名、あらすじ、主な出演者・作家、主なスタッフ等）
　　　　　　　（展示等の目的・テーマ、作品例、主な作家、スタッフ等）
</t>
    <phoneticPr fontId="5"/>
  </si>
  <si>
    <t>※職種は、募集案内P6「若手クリエイター等の例」を参照してください。</t>
    <rPh sb="1" eb="3">
      <t>ショクシュ</t>
    </rPh>
    <phoneticPr fontId="5"/>
  </si>
  <si>
    <r>
      <rPr>
        <b/>
        <sz val="14"/>
        <rFont val="ＭＳ ゴシック"/>
        <family val="3"/>
        <charset val="128"/>
      </rPr>
      <t>１年目</t>
    </r>
    <r>
      <rPr>
        <sz val="14"/>
        <rFont val="ＭＳ ゴシック"/>
        <family val="3"/>
        <charset val="128"/>
      </rPr>
      <t>　令和6年度（2024年度）</t>
    </r>
    <rPh sb="1" eb="3">
      <t>ネンメ</t>
    </rPh>
    <rPh sb="4" eb="6">
      <t>レイワ</t>
    </rPh>
    <rPh sb="7" eb="9">
      <t>ネンド</t>
    </rPh>
    <rPh sb="14" eb="16">
      <t>ネンド</t>
    </rPh>
    <phoneticPr fontId="5"/>
  </si>
  <si>
    <t>活動
番号</t>
    <rPh sb="0" eb="2">
      <t>カツドウ</t>
    </rPh>
    <rPh sb="3" eb="5">
      <t>バンゴウ</t>
    </rPh>
    <phoneticPr fontId="5"/>
  </si>
  <si>
    <r>
      <rPr>
        <sz val="14"/>
        <color rgb="FFFF0000"/>
        <rFont val="ＭＳ ゴシック"/>
        <family val="3"/>
        <charset val="128"/>
      </rPr>
      <t>　</t>
    </r>
    <r>
      <rPr>
        <u/>
        <sz val="14"/>
        <color rgb="FFFF0000"/>
        <rFont val="ＭＳ ゴシック"/>
        <family val="3"/>
        <charset val="128"/>
      </rPr>
      <t>※複数の活動を行う場合は、シートを複製し活動毎に作成してください。</t>
    </r>
    <rPh sb="2" eb="4">
      <t>フクスウ</t>
    </rPh>
    <rPh sb="5" eb="7">
      <t>カツドウ</t>
    </rPh>
    <rPh sb="8" eb="9">
      <t>オコナ</t>
    </rPh>
    <rPh sb="10" eb="12">
      <t>バアイ</t>
    </rPh>
    <rPh sb="18" eb="20">
      <t>フクセイ</t>
    </rPh>
    <rPh sb="21" eb="23">
      <t>カツドウ</t>
    </rPh>
    <rPh sb="23" eb="24">
      <t>ゴト</t>
    </rPh>
    <rPh sb="25" eb="27">
      <t>サクセイ</t>
    </rPh>
    <phoneticPr fontId="5"/>
  </si>
  <si>
    <t>本プロジェクトの第Ⅰ期の成果目標</t>
    <phoneticPr fontId="5"/>
  </si>
  <si>
    <t>○○　人</t>
    <rPh sb="3" eb="4">
      <t>ヒト</t>
    </rPh>
    <phoneticPr fontId="5"/>
  </si>
  <si>
    <t>○○　人　　</t>
    <rPh sb="3" eb="4">
      <t>ヒト</t>
    </rPh>
    <phoneticPr fontId="5"/>
  </si>
  <si>
    <t>○○○○　人</t>
    <phoneticPr fontId="5"/>
  </si>
  <si>
    <t>○○ 回</t>
    <rPh sb="3" eb="4">
      <t>カイ</t>
    </rPh>
    <phoneticPr fontId="5"/>
  </si>
  <si>
    <t>国内外で展開される公演・展示等の入場者数（見込）</t>
    <rPh sb="0" eb="3">
      <t>コクナイガイ</t>
    </rPh>
    <rPh sb="12" eb="14">
      <t>テンジ</t>
    </rPh>
    <rPh sb="21" eb="23">
      <t>ミコ</t>
    </rPh>
    <phoneticPr fontId="5"/>
  </si>
  <si>
    <t>国内外の団体・企業等との連携数（連携団体数、事業提携数、拠点形成数など）（予定）</t>
    <rPh sb="16" eb="18">
      <t>レンケイ</t>
    </rPh>
    <rPh sb="18" eb="21">
      <t>ダンタイスウ</t>
    </rPh>
    <rPh sb="22" eb="24">
      <t>ジギョウ</t>
    </rPh>
    <rPh sb="24" eb="27">
      <t>テイケイスウ</t>
    </rPh>
    <rPh sb="28" eb="33">
      <t>キョテンケイセイスウ</t>
    </rPh>
    <rPh sb="37" eb="39">
      <t>ヨテイ</t>
    </rPh>
    <phoneticPr fontId="5"/>
  </si>
  <si>
    <t>○○　件</t>
    <rPh sb="3" eb="4">
      <t>ケン</t>
    </rPh>
    <phoneticPr fontId="5"/>
  </si>
  <si>
    <t>うち課税対象外経費</t>
    <rPh sb="2" eb="7">
      <t>カゼイタイショウガイ</t>
    </rPh>
    <rPh sb="7" eb="9">
      <t>ケイヒ</t>
    </rPh>
    <phoneticPr fontId="5"/>
  </si>
  <si>
    <t>うち課税対象経費（標準税率）</t>
    <rPh sb="2" eb="6">
      <t>カゼイタイショウ</t>
    </rPh>
    <rPh sb="6" eb="8">
      <t>ケイヒ</t>
    </rPh>
    <rPh sb="9" eb="11">
      <t>ヒョウジュン</t>
    </rPh>
    <rPh sb="11" eb="13">
      <t>ゼイリツ</t>
    </rPh>
    <phoneticPr fontId="5"/>
  </si>
  <si>
    <t>うち課税対象経費（軽減税率）</t>
    <rPh sb="2" eb="6">
      <t>カゼイタイショウ</t>
    </rPh>
    <rPh sb="6" eb="8">
      <t>ケイヒ</t>
    </rPh>
    <rPh sb="9" eb="11">
      <t>ケイゲン</t>
    </rPh>
    <rPh sb="11" eb="13">
      <t>ゼイリツ</t>
    </rPh>
    <phoneticPr fontId="5"/>
  </si>
  <si>
    <t>7.プロジェクトの中核となる者の氏名・略歴</t>
    <rPh sb="9" eb="11">
      <t>チュウカク</t>
    </rPh>
    <rPh sb="14" eb="15">
      <t>モノ</t>
    </rPh>
    <rPh sb="16" eb="18">
      <t>シメイ</t>
    </rPh>
    <rPh sb="19" eb="21">
      <t>リャクレキ</t>
    </rPh>
    <phoneticPr fontId="5"/>
  </si>
  <si>
    <t>国内外の関係者・団体等との連携・協力体制</t>
    <rPh sb="0" eb="3">
      <t>コクナイガイ</t>
    </rPh>
    <phoneticPr fontId="5"/>
  </si>
  <si>
    <t>6.広報計画等</t>
    <rPh sb="2" eb="6">
      <t>コウホウケイカク</t>
    </rPh>
    <rPh sb="6" eb="7">
      <t>トウ</t>
    </rPh>
    <phoneticPr fontId="5"/>
  </si>
  <si>
    <t>⑵海外におけるプロモーション・マーケティング計画</t>
    <rPh sb="1" eb="3">
      <t>カイガイ</t>
    </rPh>
    <rPh sb="22" eb="24">
      <t>ケイカク</t>
    </rPh>
    <phoneticPr fontId="5"/>
  </si>
  <si>
    <t>育成の到達目標</t>
    <rPh sb="0" eb="2">
      <t>イクセイ</t>
    </rPh>
    <rPh sb="3" eb="7">
      <t>トウタツモクヒョウ</t>
    </rPh>
    <phoneticPr fontId="5"/>
  </si>
  <si>
    <t>5.プロジェクトの
　趣旨・目的
（句読点を含め、
　400字程度）</t>
    <rPh sb="11" eb="13">
      <t>シュシ</t>
    </rPh>
    <rPh sb="14" eb="16">
      <t>モクテキ</t>
    </rPh>
    <rPh sb="31" eb="33">
      <t>テイド</t>
    </rPh>
    <phoneticPr fontId="5"/>
  </si>
  <si>
    <t>1年目
＜令和6年度＞
（句読点を含め、
300字程度）</t>
    <rPh sb="25" eb="27">
      <t>テイド</t>
    </rPh>
    <phoneticPr fontId="5"/>
  </si>
  <si>
    <t>2年目
＜令和7年度＞
（句読点を含め、
300字程度）</t>
    <rPh sb="25" eb="27">
      <t>テイド</t>
    </rPh>
    <phoneticPr fontId="5"/>
  </si>
  <si>
    <t>3年目
＜令和8年度＞
（句読点を含め、
300字程度）</t>
    <rPh sb="25" eb="27">
      <t>テイド</t>
    </rPh>
    <phoneticPr fontId="5"/>
  </si>
  <si>
    <t>4年目
＜令和9年度＞
（句読点を含め、
300字程度）</t>
    <rPh sb="25" eb="27">
      <t>テイド</t>
    </rPh>
    <phoneticPr fontId="5"/>
  </si>
  <si>
    <t>5年目
＜令和10年度＞
（句読点を含め、
300字程度）</t>
    <rPh sb="25" eb="26">
      <t>ジ</t>
    </rPh>
    <rPh sb="26" eb="28">
      <t>テイド</t>
    </rPh>
    <phoneticPr fontId="5"/>
  </si>
  <si>
    <t>［当該クリエイター等を育成対象者とする理由（400字程度）］</t>
    <rPh sb="26" eb="28">
      <t>テイド</t>
    </rPh>
    <phoneticPr fontId="5"/>
  </si>
  <si>
    <t>※今回応募するプロジェクトの育成対象者を記入してください。</t>
    <rPh sb="1" eb="3">
      <t>コンカイ</t>
    </rPh>
    <rPh sb="3" eb="5">
      <t>オウボ</t>
    </rPh>
    <rPh sb="14" eb="16">
      <t>イクセイ</t>
    </rPh>
    <rPh sb="16" eb="19">
      <t>タイショウシャ</t>
    </rPh>
    <rPh sb="20" eb="22">
      <t>キニュウ</t>
    </rPh>
    <phoneticPr fontId="5"/>
  </si>
  <si>
    <t>※欄が不足する場合は、適宜行を挿入してください。</t>
    <rPh sb="1" eb="2">
      <t>ラン</t>
    </rPh>
    <rPh sb="3" eb="5">
      <t>フソク</t>
    </rPh>
    <rPh sb="7" eb="9">
      <t>バアイ</t>
    </rPh>
    <rPh sb="11" eb="13">
      <t>テキギ</t>
    </rPh>
    <rPh sb="13" eb="14">
      <t>ギョウ</t>
    </rPh>
    <rPh sb="15" eb="17">
      <t>ソウニュウ</t>
    </rPh>
    <phoneticPr fontId="5"/>
  </si>
  <si>
    <t>※今回応募するプロジェクトにおいて実施する活動を記入してください。</t>
    <rPh sb="1" eb="3">
      <t>コンカイ</t>
    </rPh>
    <rPh sb="3" eb="5">
      <t>オウボ</t>
    </rPh>
    <rPh sb="17" eb="19">
      <t>ジッシ</t>
    </rPh>
    <rPh sb="21" eb="23">
      <t>カツドウ</t>
    </rPh>
    <rPh sb="24" eb="26">
      <t>キニュウ</t>
    </rPh>
    <phoneticPr fontId="5"/>
  </si>
  <si>
    <t>助成対象経費に含まれる消費税等の額 (B)</t>
    <rPh sb="0" eb="6">
      <t>ジョセイタイショウケイヒ</t>
    </rPh>
    <rPh sb="7" eb="8">
      <t>フク</t>
    </rPh>
    <rPh sb="14" eb="15">
      <t>トウ</t>
    </rPh>
    <phoneticPr fontId="11"/>
  </si>
  <si>
    <t>入場料収入等</t>
    <rPh sb="0" eb="5">
      <t>ニュウジョウリョウシュウニュウ</t>
    </rPh>
    <rPh sb="5" eb="6">
      <t>トウ</t>
    </rPh>
    <phoneticPr fontId="11"/>
  </si>
  <si>
    <t>1.応募団体と他の団体等との連携体制図</t>
    <rPh sb="2" eb="4">
      <t>オウボ</t>
    </rPh>
    <rPh sb="4" eb="6">
      <t>ダンタイ</t>
    </rPh>
    <rPh sb="7" eb="8">
      <t>ホカ</t>
    </rPh>
    <rPh sb="9" eb="12">
      <t>ダンタイトウ</t>
    </rPh>
    <rPh sb="14" eb="19">
      <t>レンケイタイセイズ</t>
    </rPh>
    <phoneticPr fontId="5"/>
  </si>
  <si>
    <t>4.育成ノウハウを応募分野に普及する取組・手法・体制</t>
    <rPh sb="2" eb="4">
      <t>イクセイ</t>
    </rPh>
    <rPh sb="9" eb="11">
      <t>オウボ</t>
    </rPh>
    <rPh sb="11" eb="13">
      <t>ブンヤ</t>
    </rPh>
    <rPh sb="14" eb="16">
      <t>フキュウ</t>
    </rPh>
    <rPh sb="18" eb="20">
      <t>トリクミ</t>
    </rPh>
    <rPh sb="21" eb="23">
      <t>シュホウ</t>
    </rPh>
    <rPh sb="24" eb="26">
      <t>タイセイ</t>
    </rPh>
    <phoneticPr fontId="5"/>
  </si>
  <si>
    <t>ⅱ.プロデューサー、指導者等について</t>
    <rPh sb="10" eb="13">
      <t>シドウシャ</t>
    </rPh>
    <rPh sb="13" eb="14">
      <t>トウ</t>
    </rPh>
    <phoneticPr fontId="5"/>
  </si>
  <si>
    <t>ⅲ.海外展開の方法、体制について</t>
    <rPh sb="2" eb="4">
      <t>カイガイ</t>
    </rPh>
    <rPh sb="4" eb="6">
      <t>テンカイ</t>
    </rPh>
    <rPh sb="7" eb="9">
      <t>ホウホウ</t>
    </rPh>
    <rPh sb="10" eb="12">
      <t>タイセイ</t>
    </rPh>
    <phoneticPr fontId="5"/>
  </si>
  <si>
    <t>海外展開の方法</t>
    <rPh sb="0" eb="4">
      <t>カイガイテンカイ</t>
    </rPh>
    <phoneticPr fontId="5"/>
  </si>
  <si>
    <t>企画段階から海外公演等までに登用される若手クリエイター等の数（予定）</t>
    <rPh sb="6" eb="11">
      <t>カイガイコウエントウ</t>
    </rPh>
    <rPh sb="31" eb="33">
      <t>ヨテイ</t>
    </rPh>
    <phoneticPr fontId="5"/>
  </si>
  <si>
    <r>
      <t xml:space="preserve">文化芸術活動基盤強化基金　クリエイター等育成プロジェクト支援（補助型）
育成プロジェクト概要 </t>
    </r>
    <r>
      <rPr>
        <b/>
        <sz val="14"/>
        <rFont val="ＭＳ ゴシック"/>
        <family val="3"/>
        <charset val="128"/>
      </rPr>
      <t>【分野横断的新領域】</t>
    </r>
    <rPh sb="0" eb="2">
      <t>ブンカ</t>
    </rPh>
    <rPh sb="2" eb="4">
      <t>ゲイジュツ</t>
    </rPh>
    <rPh sb="4" eb="6">
      <t>カツドウ</t>
    </rPh>
    <rPh sb="6" eb="8">
      <t>キバン</t>
    </rPh>
    <rPh sb="8" eb="10">
      <t>キョウカ</t>
    </rPh>
    <rPh sb="10" eb="12">
      <t>キキン</t>
    </rPh>
    <rPh sb="19" eb="20">
      <t>トウ</t>
    </rPh>
    <rPh sb="20" eb="22">
      <t>イクセイ</t>
    </rPh>
    <rPh sb="28" eb="30">
      <t>シエン</t>
    </rPh>
    <rPh sb="31" eb="33">
      <t>ホジョ</t>
    </rPh>
    <rPh sb="33" eb="34">
      <t>ガタ</t>
    </rPh>
    <rPh sb="36" eb="38">
      <t>イクセイ</t>
    </rPh>
    <rPh sb="44" eb="46">
      <t>ガイヨウ</t>
    </rPh>
    <rPh sb="48" eb="56">
      <t>ブンヤオウダンテキシンリョウイキ</t>
    </rPh>
    <phoneticPr fontId="5"/>
  </si>
  <si>
    <t>※別紙２「プロデューサー、指導者等リスト」に氏名・職種・所属・経歴・実績を記載してください。</t>
    <rPh sb="13" eb="17">
      <t>シドウシャトウ</t>
    </rPh>
    <rPh sb="34" eb="36">
      <t>ジッセキ</t>
    </rPh>
    <phoneticPr fontId="5"/>
  </si>
  <si>
    <t>※今回応募するプロジェクトのプロデューサー、指導者等を記入してください。</t>
    <rPh sb="1" eb="3">
      <t>コンカイ</t>
    </rPh>
    <rPh sb="3" eb="5">
      <t>オウボ</t>
    </rPh>
    <rPh sb="22" eb="26">
      <t>シドウシャトウ</t>
    </rPh>
    <rPh sb="27" eb="29">
      <t>キニュウ</t>
    </rPh>
    <phoneticPr fontId="5"/>
  </si>
  <si>
    <t>プロデューサー、指導者等リスト</t>
    <rPh sb="8" eb="12">
      <t>シドウシャトウ</t>
    </rPh>
    <phoneticPr fontId="5"/>
  </si>
  <si>
    <r>
      <rPr>
        <b/>
        <sz val="14"/>
        <rFont val="ＭＳ ゴシック"/>
        <family val="3"/>
        <charset val="128"/>
      </rPr>
      <t>２年目　</t>
    </r>
    <r>
      <rPr>
        <sz val="14"/>
        <rFont val="ＭＳ ゴシック"/>
        <family val="3"/>
        <charset val="128"/>
      </rPr>
      <t>令和7年度（2025年度）</t>
    </r>
    <rPh sb="4" eb="6">
      <t>レイワ</t>
    </rPh>
    <rPh sb="7" eb="9">
      <t>ネンド</t>
    </rPh>
    <rPh sb="14" eb="16">
      <t>ネンド</t>
    </rPh>
    <phoneticPr fontId="5"/>
  </si>
  <si>
    <r>
      <rPr>
        <b/>
        <sz val="14"/>
        <rFont val="ＭＳ ゴシック"/>
        <family val="3"/>
        <charset val="128"/>
      </rPr>
      <t>３年目</t>
    </r>
    <r>
      <rPr>
        <sz val="14"/>
        <rFont val="ＭＳ ゴシック"/>
        <family val="3"/>
        <charset val="128"/>
      </rPr>
      <t>　令和8年度（2026年度）</t>
    </r>
    <rPh sb="4" eb="6">
      <t>レイワ</t>
    </rPh>
    <rPh sb="7" eb="9">
      <t>ネンド</t>
    </rPh>
    <rPh sb="14" eb="16">
      <t>ネンド</t>
    </rPh>
    <phoneticPr fontId="5"/>
  </si>
  <si>
    <t>分野横断的新領域</t>
  </si>
  <si>
    <t>宣伝費等</t>
    <rPh sb="0" eb="3">
      <t>センデンヒ</t>
    </rPh>
    <rPh sb="3" eb="4">
      <t>トウ</t>
    </rPh>
    <phoneticPr fontId="11"/>
  </si>
  <si>
    <t xml:space="preserve">〔氏名〕
〔略歴〕
</t>
    <rPh sb="1" eb="3">
      <t>シメイ</t>
    </rPh>
    <rPh sb="8" eb="10">
      <t>リャクレキ</t>
    </rPh>
    <phoneticPr fontId="5"/>
  </si>
  <si>
    <t>　　育成対象者（予定）を具体的に想定済みである　（☑を入れた上で↓欄のみ記入してください）</t>
    <rPh sb="2" eb="4">
      <t>イクセイ</t>
    </rPh>
    <rPh sb="4" eb="7">
      <t>タイショウシャ</t>
    </rPh>
    <rPh sb="8" eb="10">
      <t>ヨテイ</t>
    </rPh>
    <rPh sb="12" eb="14">
      <t>グタイ</t>
    </rPh>
    <rPh sb="14" eb="15">
      <t>テキ</t>
    </rPh>
    <rPh sb="16" eb="18">
      <t>ソウテイ</t>
    </rPh>
    <rPh sb="18" eb="19">
      <t>ズ</t>
    </rPh>
    <rPh sb="27" eb="28">
      <t>イ</t>
    </rPh>
    <rPh sb="30" eb="31">
      <t>ウエ</t>
    </rPh>
    <rPh sb="33" eb="34">
      <t>ラン</t>
    </rPh>
    <rPh sb="36" eb="38">
      <t>キニュウ</t>
    </rPh>
    <phoneticPr fontId="5"/>
  </si>
  <si>
    <t xml:space="preserve">［当該人物をプロデューサー、指導者等とする理由（400字程度）］
</t>
    <phoneticPr fontId="5"/>
  </si>
  <si>
    <t>　　プロデューサー、指導者等はプロジェクト採択後に人選予定　（☑を入れた上で↓欄のみ記入してください）</t>
    <rPh sb="10" eb="14">
      <t>シドウシャトウ</t>
    </rPh>
    <rPh sb="21" eb="24">
      <t>サイタクゴ</t>
    </rPh>
    <rPh sb="25" eb="27">
      <t>ジンセン</t>
    </rPh>
    <rPh sb="27" eb="29">
      <t>ヨテイ</t>
    </rPh>
    <rPh sb="33" eb="34">
      <t>イ</t>
    </rPh>
    <rPh sb="36" eb="37">
      <t>ウエ</t>
    </rPh>
    <rPh sb="39" eb="40">
      <t>ラン</t>
    </rPh>
    <rPh sb="42" eb="44">
      <t>キニュウ</t>
    </rPh>
    <phoneticPr fontId="5"/>
  </si>
  <si>
    <t xml:space="preserve">［選考基準］
［選考方法］
</t>
    <rPh sb="1" eb="3">
      <t>センコウ</t>
    </rPh>
    <rPh sb="12" eb="14">
      <t>センコウ</t>
    </rPh>
    <rPh sb="14" eb="16">
      <t>ホウホウ</t>
    </rPh>
    <phoneticPr fontId="5"/>
  </si>
  <si>
    <t>　　プロデューサー、指導者等を具体的に想定済みである　（☑を入れた上で↓欄のみ記入してください）</t>
    <rPh sb="10" eb="13">
      <t>シドウシャ</t>
    </rPh>
    <rPh sb="13" eb="14">
      <t>トウ</t>
    </rPh>
    <rPh sb="15" eb="17">
      <t>グタイ</t>
    </rPh>
    <rPh sb="17" eb="18">
      <t>テキ</t>
    </rPh>
    <rPh sb="19" eb="21">
      <t>ソウテイ</t>
    </rPh>
    <rPh sb="21" eb="22">
      <t>ズ</t>
    </rPh>
    <rPh sb="30" eb="31">
      <t>イ</t>
    </rPh>
    <rPh sb="33" eb="34">
      <t>ウエ</t>
    </rPh>
    <rPh sb="36" eb="37">
      <t>ラン</t>
    </rPh>
    <rPh sb="39" eb="41">
      <t>キニュウ</t>
    </rPh>
    <phoneticPr fontId="5"/>
  </si>
  <si>
    <t>　　育成対象者はプロジェクト採択後に選考予定　（☑を入れた上で↓欄のみ記入してください）</t>
    <rPh sb="2" eb="7">
      <t>イクセイタイショウシャ</t>
    </rPh>
    <rPh sb="14" eb="17">
      <t>サイタクゴ</t>
    </rPh>
    <rPh sb="18" eb="20">
      <t>センコウ</t>
    </rPh>
    <rPh sb="20" eb="22">
      <t>ヨテイ</t>
    </rPh>
    <rPh sb="26" eb="27">
      <t>イ</t>
    </rPh>
    <rPh sb="29" eb="30">
      <t>ウエ</t>
    </rPh>
    <rPh sb="32" eb="33">
      <t>ラン</t>
    </rPh>
    <rPh sb="35" eb="37">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</si>
</sst>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m/d;@"/>
    <numFmt numFmtId="178" formatCode="0.0%"/>
    <numFmt numFmtId="179" formatCode="#,##0\ &quot;千&quot;&quot;円&quot;;&quot;△ &quot;#,##0\ &quot;千&quot;&quot;円&quot;"/>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Times New Roman"/>
      <family val="1"/>
    </font>
    <font>
      <sz val="11"/>
      <color theme="1"/>
      <name val="ＭＳ ゴシック"/>
      <family val="3"/>
      <charset val="128"/>
    </font>
    <font>
      <sz val="14"/>
      <color theme="1"/>
      <name val="ＭＳ ゴシック"/>
      <family val="3"/>
      <charset val="128"/>
    </font>
    <font>
      <sz val="6"/>
      <name val="ＭＳ Ｐゴシック"/>
      <family val="3"/>
      <charset val="128"/>
      <scheme val="minor"/>
    </font>
    <font>
      <sz val="6"/>
      <name val="游ゴシック"/>
      <family val="3"/>
      <charset val="128"/>
    </font>
    <font>
      <b/>
      <sz val="14"/>
      <color theme="1"/>
      <name val="ＭＳ ゴシック"/>
      <family val="3"/>
      <charset val="128"/>
    </font>
    <font>
      <b/>
      <sz val="20"/>
      <color theme="1"/>
      <name val="ＭＳ ゴシック"/>
      <family val="3"/>
      <charset val="128"/>
    </font>
    <font>
      <sz val="14"/>
      <name val="ＭＳ ゴシック"/>
      <family val="3"/>
      <charset val="128"/>
    </font>
    <font>
      <b/>
      <sz val="18"/>
      <name val="ＭＳ ゴシック"/>
      <family val="3"/>
      <charset val="128"/>
    </font>
    <font>
      <sz val="18"/>
      <color theme="1"/>
      <name val="ＭＳ ゴシック"/>
      <family val="3"/>
      <charset val="128"/>
    </font>
    <font>
      <sz val="11"/>
      <color theme="1"/>
      <name val="ＭＳ Ｐゴシック"/>
      <family val="2"/>
      <scheme val="minor"/>
    </font>
    <font>
      <b/>
      <sz val="16"/>
      <color theme="1"/>
      <name val="ＭＳ ゴシック"/>
      <family val="3"/>
      <charset val="128"/>
    </font>
    <font>
      <sz val="20"/>
      <color theme="1"/>
      <name val="ＭＳ ゴシック"/>
      <family val="3"/>
      <charset val="128"/>
    </font>
    <font>
      <b/>
      <sz val="14"/>
      <name val="ＭＳ ゴシック"/>
      <family val="3"/>
      <charset val="128"/>
    </font>
    <font>
      <u/>
      <sz val="11"/>
      <color theme="10"/>
      <name val="ＭＳ Ｐゴシック"/>
      <family val="2"/>
      <scheme val="minor"/>
    </font>
    <font>
      <b/>
      <sz val="16"/>
      <name val="ＭＳ ゴシック"/>
      <family val="3"/>
      <charset val="128"/>
    </font>
    <font>
      <sz val="10"/>
      <color theme="1"/>
      <name val="ＭＳ ゴシック"/>
      <family val="3"/>
      <charset val="128"/>
    </font>
    <font>
      <sz val="12"/>
      <color theme="1"/>
      <name val="ＭＳ ゴシック"/>
      <family val="3"/>
      <charset val="128"/>
    </font>
    <font>
      <sz val="14"/>
      <color rgb="FFFF0000"/>
      <name val="ＭＳ ゴシック"/>
      <family val="3"/>
      <charset val="128"/>
    </font>
    <font>
      <sz val="9"/>
      <color theme="1"/>
      <name val="ＭＳ ゴシック"/>
      <family val="3"/>
      <charset val="128"/>
    </font>
    <font>
      <b/>
      <sz val="14"/>
      <name val="ＭＳ Ｐゴシック"/>
      <family val="3"/>
      <charset val="128"/>
    </font>
    <font>
      <b/>
      <sz val="9"/>
      <color theme="1"/>
      <name val="ＭＳ ゴシック"/>
      <family val="3"/>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b/>
      <sz val="14"/>
      <color theme="1"/>
      <name val="ＭＳ Ｐゴシック"/>
      <family val="3"/>
      <charset val="128"/>
    </font>
    <font>
      <sz val="11"/>
      <name val="ＭＳ ゴシック"/>
      <family val="3"/>
      <charset val="128"/>
    </font>
    <font>
      <sz val="16"/>
      <name val="ＭＳ ゴシック"/>
      <family val="3"/>
      <charset val="128"/>
    </font>
    <font>
      <b/>
      <u/>
      <sz val="14"/>
      <name val="ＭＳ ゴシック"/>
      <family val="3"/>
      <charset val="128"/>
    </font>
    <font>
      <sz val="12"/>
      <name val="ＭＳ ゴシック"/>
      <family val="3"/>
      <charset val="128"/>
    </font>
    <font>
      <u/>
      <sz val="14"/>
      <color rgb="FFFF0000"/>
      <name val="ＭＳ ゴシック"/>
      <family val="3"/>
      <charset val="128"/>
    </font>
  </fonts>
  <fills count="13">
    <fill>
      <patternFill patternType="none"/>
    </fill>
    <fill>
      <patternFill patternType="gray125"/>
    </fill>
    <fill>
      <patternFill patternType="solid">
        <fgColor rgb="FFEAEAEA"/>
        <bgColor indexed="64"/>
      </patternFill>
    </fill>
    <fill>
      <patternFill patternType="solid">
        <fgColor rgb="FFCCFFFF"/>
        <bgColor indexed="64"/>
      </patternFill>
    </fill>
    <fill>
      <patternFill patternType="solid">
        <fgColor theme="2"/>
        <bgColor indexed="64"/>
      </patternFill>
    </fill>
    <fill>
      <patternFill patternType="solid">
        <fgColor rgb="FFC0C0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2" tint="-9.9978637043366805E-2"/>
        <bgColor indexed="64"/>
      </patternFill>
    </fill>
  </fills>
  <borders count="10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diagonalUp="1">
      <left style="medium">
        <color indexed="64"/>
      </left>
      <right style="dotted">
        <color indexed="64"/>
      </right>
      <top style="medium">
        <color indexed="64"/>
      </top>
      <bottom style="thin">
        <color indexed="64"/>
      </bottom>
      <diagonal style="thin">
        <color indexed="64"/>
      </diagonal>
    </border>
    <border diagonalUp="1">
      <left style="dotted">
        <color indexed="64"/>
      </left>
      <right style="dotted">
        <color indexed="64"/>
      </right>
      <top style="medium">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diagonalUp="1">
      <left style="medium">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left style="dotted">
        <color indexed="64"/>
      </left>
      <right style="medium">
        <color indexed="64"/>
      </right>
      <top style="thin">
        <color indexed="64"/>
      </top>
      <bottom style="thin">
        <color indexed="64"/>
      </bottom>
      <diagonal/>
    </border>
    <border diagonalUp="1">
      <left style="medium">
        <color indexed="64"/>
      </left>
      <right style="dotted">
        <color indexed="64"/>
      </right>
      <top style="thin">
        <color indexed="64"/>
      </top>
      <bottom style="medium">
        <color indexed="64"/>
      </bottom>
      <diagonal style="thin">
        <color indexed="64"/>
      </diagonal>
    </border>
    <border diagonalUp="1">
      <left style="dotted">
        <color indexed="64"/>
      </left>
      <right style="dotted">
        <color indexed="64"/>
      </right>
      <top style="thin">
        <color indexed="64"/>
      </top>
      <bottom style="medium">
        <color indexed="64"/>
      </bottom>
      <diagonal style="thin">
        <color indexed="64"/>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s>
  <cellStyleXfs count="17">
    <xf numFmtId="0" fontId="0" fillId="0" borderId="0">
      <alignment vertical="center"/>
    </xf>
    <xf numFmtId="38" fontId="4" fillId="0" borderId="0" applyFont="0" applyFill="0" applyBorder="0" applyAlignment="0" applyProtection="0"/>
    <xf numFmtId="0" fontId="6" fillId="0" borderId="0">
      <alignment vertical="center"/>
    </xf>
    <xf numFmtId="0" fontId="4" fillId="0" borderId="0"/>
    <xf numFmtId="0" fontId="7" fillId="0" borderId="0"/>
    <xf numFmtId="0" fontId="3" fillId="0" borderId="0">
      <alignment vertical="center"/>
    </xf>
    <xf numFmtId="38" fontId="6" fillId="0" borderId="0" applyFont="0" applyFill="0" applyBorder="0" applyAlignment="0" applyProtection="0">
      <alignment vertical="center"/>
    </xf>
    <xf numFmtId="0" fontId="2" fillId="0" borderId="0">
      <alignment vertical="center"/>
    </xf>
    <xf numFmtId="0" fontId="17" fillId="0" borderId="0"/>
    <xf numFmtId="0" fontId="6" fillId="0" borderId="0">
      <alignment vertical="center"/>
    </xf>
    <xf numFmtId="0" fontId="21" fillId="0" borderId="0" applyNumberFormat="0" applyFill="0" applyBorder="0" applyAlignment="0" applyProtection="0"/>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0" fontId="1" fillId="0" borderId="0">
      <alignment vertical="center"/>
    </xf>
    <xf numFmtId="0" fontId="1" fillId="0" borderId="0">
      <alignment vertical="center"/>
    </xf>
    <xf numFmtId="9" fontId="6" fillId="0" borderId="0" applyFont="0" applyFill="0" applyBorder="0" applyAlignment="0" applyProtection="0">
      <alignment vertical="center"/>
    </xf>
    <xf numFmtId="38" fontId="4" fillId="0" borderId="0" applyFont="0" applyFill="0" applyBorder="0" applyAlignment="0" applyProtection="0"/>
  </cellStyleXfs>
  <cellXfs count="425">
    <xf numFmtId="0" fontId="0" fillId="0" borderId="0" xfId="0">
      <alignment vertical="center"/>
    </xf>
    <xf numFmtId="0" fontId="8" fillId="0" borderId="0" xfId="0" applyFont="1">
      <alignment vertical="center"/>
    </xf>
    <xf numFmtId="0" fontId="13" fillId="0" borderId="0" xfId="0" applyFont="1">
      <alignment vertical="center"/>
    </xf>
    <xf numFmtId="0" fontId="9" fillId="0" borderId="0" xfId="0" applyFont="1">
      <alignment vertical="center"/>
    </xf>
    <xf numFmtId="0" fontId="9" fillId="0" borderId="0" xfId="0" applyFont="1" applyAlignment="1">
      <alignment horizontal="right" vertical="center" shrinkToFit="1"/>
    </xf>
    <xf numFmtId="0" fontId="9" fillId="0" borderId="0" xfId="0" applyFont="1" applyAlignment="1">
      <alignment vertical="center" shrinkToFit="1"/>
    </xf>
    <xf numFmtId="176" fontId="9" fillId="0" borderId="0" xfId="0" applyNumberFormat="1" applyFont="1" applyAlignment="1">
      <alignment horizontal="right" vertical="center" shrinkToFit="1"/>
    </xf>
    <xf numFmtId="176" fontId="9" fillId="0" borderId="0" xfId="0" applyNumberFormat="1" applyFont="1" applyAlignment="1">
      <alignment horizontal="right" shrinkToFit="1"/>
    </xf>
    <xf numFmtId="176" fontId="9" fillId="0" borderId="0" xfId="0" applyNumberFormat="1" applyFont="1">
      <alignment vertical="center"/>
    </xf>
    <xf numFmtId="176" fontId="9" fillId="0" borderId="0" xfId="6" applyNumberFormat="1" applyFont="1" applyBorder="1" applyAlignment="1" applyProtection="1">
      <alignment horizontal="center" vertical="center"/>
    </xf>
    <xf numFmtId="0" fontId="9" fillId="0" borderId="0" xfId="2" applyFont="1">
      <alignment vertical="center"/>
    </xf>
    <xf numFmtId="0" fontId="9" fillId="2" borderId="3" xfId="0" applyFont="1" applyFill="1" applyBorder="1">
      <alignment vertical="center"/>
    </xf>
    <xf numFmtId="176" fontId="9" fillId="0" borderId="26" xfId="0" applyNumberFormat="1" applyFont="1" applyBorder="1" applyAlignment="1" applyProtection="1">
      <alignment horizontal="right" vertical="center" shrinkToFit="1"/>
      <protection locked="0"/>
    </xf>
    <xf numFmtId="176" fontId="9" fillId="0" borderId="16" xfId="0" applyNumberFormat="1" applyFont="1" applyBorder="1" applyAlignment="1" applyProtection="1">
      <alignment horizontal="right" vertical="center" shrinkToFit="1"/>
      <protection locked="0"/>
    </xf>
    <xf numFmtId="0" fontId="9" fillId="2" borderId="1" xfId="0" applyFont="1" applyFill="1" applyBorder="1">
      <alignment vertical="center"/>
    </xf>
    <xf numFmtId="0" fontId="9" fillId="2" borderId="1" xfId="0" applyFont="1" applyFill="1" applyBorder="1" applyAlignment="1">
      <alignment vertical="center" shrinkToFit="1"/>
    </xf>
    <xf numFmtId="176" fontId="9" fillId="2" borderId="1" xfId="0" applyNumberFormat="1" applyFont="1" applyFill="1" applyBorder="1">
      <alignment vertical="center"/>
    </xf>
    <xf numFmtId="176" fontId="9" fillId="2" borderId="1" xfId="0" applyNumberFormat="1" applyFont="1" applyFill="1" applyBorder="1" applyAlignment="1">
      <alignment horizontal="right" vertical="center"/>
    </xf>
    <xf numFmtId="0" fontId="14" fillId="0" borderId="0" xfId="2" applyFont="1">
      <alignment vertical="center"/>
    </xf>
    <xf numFmtId="0" fontId="16" fillId="0" borderId="0" xfId="0" applyFont="1">
      <alignment vertical="center"/>
    </xf>
    <xf numFmtId="0" fontId="14" fillId="0" borderId="0" xfId="0" applyFont="1" applyAlignment="1">
      <alignment vertical="center" wrapText="1"/>
    </xf>
    <xf numFmtId="0" fontId="16" fillId="0" borderId="0" xfId="0" applyFont="1" applyAlignment="1">
      <alignment vertical="center" wrapText="1"/>
    </xf>
    <xf numFmtId="0" fontId="9" fillId="0" borderId="0" xfId="0" applyFont="1" applyAlignment="1">
      <alignment vertical="center" wrapText="1"/>
    </xf>
    <xf numFmtId="0" fontId="25" fillId="0" borderId="0" xfId="0" applyFont="1" applyAlignment="1">
      <alignment vertical="center" wrapText="1"/>
    </xf>
    <xf numFmtId="0" fontId="8" fillId="0" borderId="0" xfId="0" applyFont="1" applyAlignment="1">
      <alignment vertical="center" shrinkToFit="1"/>
    </xf>
    <xf numFmtId="176" fontId="8" fillId="0" borderId="0" xfId="0" applyNumberFormat="1" applyFont="1" applyAlignment="1">
      <alignment horizontal="right" vertical="center" shrinkToFit="1"/>
    </xf>
    <xf numFmtId="176" fontId="8" fillId="0" borderId="0" xfId="0" applyNumberFormat="1" applyFont="1">
      <alignment vertical="center"/>
    </xf>
    <xf numFmtId="0" fontId="19" fillId="0" borderId="0" xfId="0" applyFont="1">
      <alignment vertical="center"/>
    </xf>
    <xf numFmtId="0" fontId="26" fillId="0" borderId="0" xfId="2" applyFont="1">
      <alignment vertical="center"/>
    </xf>
    <xf numFmtId="0" fontId="24" fillId="0" borderId="0" xfId="2" applyFont="1">
      <alignment vertical="center"/>
    </xf>
    <xf numFmtId="0" fontId="24" fillId="0" borderId="0" xfId="2" applyFont="1" applyAlignment="1">
      <alignment vertical="center" shrinkToFit="1"/>
    </xf>
    <xf numFmtId="0" fontId="8" fillId="5" borderId="7" xfId="0" applyFont="1" applyFill="1" applyBorder="1" applyAlignment="1">
      <alignment horizontal="center" vertical="center" shrinkToFit="1"/>
    </xf>
    <xf numFmtId="176" fontId="8" fillId="5" borderId="7" xfId="0" applyNumberFormat="1" applyFont="1" applyFill="1" applyBorder="1" applyAlignment="1">
      <alignment horizontal="center" vertical="center" shrinkToFit="1"/>
    </xf>
    <xf numFmtId="0" fontId="8" fillId="5" borderId="1" xfId="0" applyFont="1" applyFill="1" applyBorder="1" applyAlignment="1">
      <alignment horizontal="center" vertical="center" shrinkToFit="1"/>
    </xf>
    <xf numFmtId="176" fontId="8" fillId="5" borderId="1" xfId="0" applyNumberFormat="1" applyFont="1" applyFill="1" applyBorder="1" applyAlignment="1">
      <alignment horizontal="center" vertical="center" shrinkToFit="1"/>
    </xf>
    <xf numFmtId="176" fontId="8" fillId="5" borderId="1" xfId="0" applyNumberFormat="1" applyFont="1" applyFill="1" applyBorder="1" applyAlignment="1">
      <alignment horizontal="right" vertical="center" shrinkToFit="1"/>
    </xf>
    <xf numFmtId="0" fontId="8" fillId="5" borderId="2" xfId="0" applyFont="1" applyFill="1" applyBorder="1" applyAlignment="1">
      <alignment horizontal="center" vertical="center" shrinkToFit="1"/>
    </xf>
    <xf numFmtId="0" fontId="8" fillId="5" borderId="3" xfId="0" applyFont="1" applyFill="1" applyBorder="1">
      <alignment vertical="center"/>
    </xf>
    <xf numFmtId="0" fontId="9" fillId="2" borderId="10" xfId="0" applyFont="1" applyFill="1" applyBorder="1">
      <alignment vertical="center"/>
    </xf>
    <xf numFmtId="176" fontId="9" fillId="2" borderId="1" xfId="0" applyNumberFormat="1" applyFont="1" applyFill="1" applyBorder="1" applyAlignment="1">
      <alignment vertical="center" shrinkToFit="1"/>
    </xf>
    <xf numFmtId="0" fontId="9" fillId="2" borderId="2" xfId="0" applyFont="1" applyFill="1" applyBorder="1">
      <alignment vertical="center"/>
    </xf>
    <xf numFmtId="0" fontId="9" fillId="5" borderId="3" xfId="0" applyFont="1" applyFill="1" applyBorder="1">
      <alignment vertical="center"/>
    </xf>
    <xf numFmtId="0" fontId="9" fillId="0" borderId="26" xfId="0" applyFont="1" applyBorder="1" applyAlignment="1" applyProtection="1">
      <alignment vertical="center" wrapText="1" shrinkToFit="1"/>
      <protection locked="0"/>
    </xf>
    <xf numFmtId="176" fontId="9" fillId="0" borderId="26" xfId="0" applyNumberFormat="1" applyFont="1" applyBorder="1" applyAlignment="1" applyProtection="1">
      <alignment vertical="center" shrinkToFit="1"/>
      <protection locked="0"/>
    </xf>
    <xf numFmtId="0" fontId="9" fillId="0" borderId="16" xfId="0" applyFont="1" applyBorder="1" applyAlignment="1" applyProtection="1">
      <alignment vertical="center" wrapText="1" shrinkToFit="1"/>
      <protection locked="0"/>
    </xf>
    <xf numFmtId="176" fontId="9" fillId="0" borderId="16" xfId="0" applyNumberFormat="1" applyFont="1" applyBorder="1" applyAlignment="1" applyProtection="1">
      <alignment vertical="center" shrinkToFit="1"/>
      <protection locked="0"/>
    </xf>
    <xf numFmtId="176" fontId="9" fillId="2" borderId="1" xfId="6" applyNumberFormat="1" applyFont="1" applyFill="1" applyBorder="1" applyAlignment="1" applyProtection="1">
      <alignment horizontal="right" vertical="center"/>
    </xf>
    <xf numFmtId="0" fontId="9" fillId="0" borderId="28" xfId="0" applyFont="1" applyBorder="1" applyAlignment="1" applyProtection="1">
      <alignment vertical="center" wrapText="1" shrinkToFit="1"/>
      <protection locked="0"/>
    </xf>
    <xf numFmtId="176" fontId="9" fillId="0" borderId="28" xfId="0" applyNumberFormat="1" applyFont="1" applyBorder="1" applyAlignment="1" applyProtection="1">
      <alignment horizontal="right" vertical="center" shrinkToFit="1"/>
      <protection locked="0"/>
    </xf>
    <xf numFmtId="176" fontId="9" fillId="0" borderId="28" xfId="0" applyNumberFormat="1" applyFont="1" applyBorder="1" applyAlignment="1" applyProtection="1">
      <alignment vertical="center" shrinkToFit="1"/>
      <protection locked="0"/>
    </xf>
    <xf numFmtId="176" fontId="8" fillId="0" borderId="0" xfId="0" applyNumberFormat="1" applyFont="1" applyAlignment="1">
      <alignment vertical="center" shrinkToFit="1"/>
    </xf>
    <xf numFmtId="176" fontId="8" fillId="0" borderId="0" xfId="6" applyNumberFormat="1" applyFont="1" applyBorder="1" applyAlignment="1" applyProtection="1">
      <alignment vertical="center"/>
    </xf>
    <xf numFmtId="176" fontId="9" fillId="0" borderId="0" xfId="6" applyNumberFormat="1" applyFont="1" applyBorder="1" applyAlignment="1" applyProtection="1">
      <alignment vertical="center"/>
    </xf>
    <xf numFmtId="176" fontId="8" fillId="5" borderId="7" xfId="6" applyNumberFormat="1" applyFont="1" applyFill="1" applyBorder="1" applyAlignment="1" applyProtection="1">
      <alignment horizontal="center" vertical="center" shrinkToFit="1"/>
    </xf>
    <xf numFmtId="176" fontId="8" fillId="0" borderId="0" xfId="6" applyNumberFormat="1" applyFont="1" applyFill="1" applyBorder="1" applyAlignment="1" applyProtection="1">
      <alignment horizontal="right" vertical="center" shrinkToFit="1"/>
    </xf>
    <xf numFmtId="176" fontId="23" fillId="0" borderId="0" xfId="6" applyNumberFormat="1" applyFont="1" applyFill="1" applyBorder="1" applyAlignment="1" applyProtection="1">
      <alignment horizontal="left" vertical="center"/>
    </xf>
    <xf numFmtId="176" fontId="8" fillId="0" borderId="0" xfId="6" applyNumberFormat="1" applyFont="1" applyFill="1" applyBorder="1" applyAlignment="1" applyProtection="1">
      <alignment vertical="center"/>
    </xf>
    <xf numFmtId="176" fontId="9" fillId="5" borderId="1" xfId="6" applyNumberFormat="1" applyFont="1" applyFill="1" applyBorder="1" applyAlignment="1" applyProtection="1">
      <alignment horizontal="right" vertical="center" shrinkToFit="1"/>
    </xf>
    <xf numFmtId="0" fontId="8" fillId="0" borderId="21" xfId="0" applyFont="1" applyBorder="1" applyAlignment="1" applyProtection="1">
      <alignment horizontal="center" vertical="center" shrinkToFit="1"/>
      <protection locked="0"/>
    </xf>
    <xf numFmtId="176" fontId="9" fillId="3" borderId="56" xfId="0" applyNumberFormat="1" applyFont="1" applyFill="1" applyBorder="1" applyAlignment="1">
      <alignment horizontal="right" vertical="center" shrinkToFit="1"/>
    </xf>
    <xf numFmtId="0" fontId="9" fillId="0" borderId="0" xfId="2" applyFont="1" applyProtection="1">
      <alignment vertical="center"/>
      <protection locked="0"/>
    </xf>
    <xf numFmtId="0" fontId="14" fillId="6" borderId="0" xfId="2" applyFont="1" applyFill="1">
      <alignment vertical="center"/>
    </xf>
    <xf numFmtId="0" fontId="14" fillId="0" borderId="0" xfId="2" applyFont="1" applyAlignment="1">
      <alignment vertical="center" wrapText="1"/>
    </xf>
    <xf numFmtId="0" fontId="14" fillId="6" borderId="0" xfId="2" applyFont="1" applyFill="1" applyAlignment="1">
      <alignment vertical="center" wrapText="1"/>
    </xf>
    <xf numFmtId="0" fontId="14" fillId="0" borderId="0" xfId="0" applyFont="1">
      <alignment vertical="center"/>
    </xf>
    <xf numFmtId="0" fontId="27" fillId="0" borderId="62"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center" vertical="center" textRotation="255"/>
    </xf>
    <xf numFmtId="0" fontId="14" fillId="0" borderId="0" xfId="0" applyFont="1" applyAlignment="1">
      <alignment horizontal="center" vertical="center" wrapText="1"/>
    </xf>
    <xf numFmtId="0" fontId="9" fillId="2" borderId="0" xfId="0" applyFont="1" applyFill="1">
      <alignment vertical="center"/>
    </xf>
    <xf numFmtId="0" fontId="9" fillId="10" borderId="3" xfId="0" applyFont="1" applyFill="1" applyBorder="1">
      <alignment vertical="center"/>
    </xf>
    <xf numFmtId="0" fontId="8" fillId="10" borderId="40" xfId="0" applyFont="1" applyFill="1" applyBorder="1">
      <alignment vertical="center"/>
    </xf>
    <xf numFmtId="0" fontId="9" fillId="10" borderId="4" xfId="0" applyFont="1" applyFill="1" applyBorder="1">
      <alignment vertical="center"/>
    </xf>
    <xf numFmtId="0" fontId="9" fillId="10" borderId="5" xfId="0" applyFont="1" applyFill="1" applyBorder="1">
      <alignment vertical="center"/>
    </xf>
    <xf numFmtId="0" fontId="9" fillId="2" borderId="0" xfId="0" applyFont="1" applyFill="1" applyAlignment="1">
      <alignment vertical="center" shrinkToFit="1"/>
    </xf>
    <xf numFmtId="176" fontId="9" fillId="2" borderId="0" xfId="0" applyNumberFormat="1" applyFont="1" applyFill="1" applyAlignment="1">
      <alignment vertical="center" shrinkToFit="1"/>
    </xf>
    <xf numFmtId="176" fontId="9" fillId="2" borderId="0" xfId="0" applyNumberFormat="1" applyFont="1" applyFill="1">
      <alignment vertical="center"/>
    </xf>
    <xf numFmtId="176" fontId="9" fillId="2" borderId="0" xfId="0" applyNumberFormat="1" applyFont="1" applyFill="1" applyAlignment="1">
      <alignment horizontal="right" vertical="center"/>
    </xf>
    <xf numFmtId="0" fontId="9" fillId="0" borderId="22" xfId="0" applyFont="1" applyBorder="1" applyAlignment="1">
      <alignment vertical="center" shrinkToFit="1"/>
    </xf>
    <xf numFmtId="176" fontId="9" fillId="3" borderId="46" xfId="0" applyNumberFormat="1" applyFont="1" applyFill="1" applyBorder="1" applyAlignment="1">
      <alignment horizontal="right" vertical="center" shrinkToFit="1"/>
    </xf>
    <xf numFmtId="0" fontId="9" fillId="0" borderId="20" xfId="0" applyFont="1" applyBorder="1" applyAlignment="1">
      <alignment vertical="center" shrinkToFit="1"/>
    </xf>
    <xf numFmtId="176" fontId="9" fillId="3" borderId="47" xfId="0" applyNumberFormat="1" applyFont="1" applyFill="1" applyBorder="1" applyAlignment="1">
      <alignment horizontal="right" vertical="center" shrinkToFit="1"/>
    </xf>
    <xf numFmtId="0" fontId="9" fillId="0" borderId="55" xfId="0" applyFont="1" applyBorder="1" applyAlignment="1">
      <alignment vertical="center" shrinkToFit="1"/>
    </xf>
    <xf numFmtId="176" fontId="14" fillId="0" borderId="0" xfId="0" applyNumberFormat="1" applyFont="1" applyAlignment="1">
      <alignment vertical="center" shrinkToFit="1"/>
    </xf>
    <xf numFmtId="178" fontId="14" fillId="0" borderId="0" xfId="0" applyNumberFormat="1" applyFont="1" applyAlignment="1">
      <alignment horizontal="right" vertical="center" shrinkToFit="1"/>
    </xf>
    <xf numFmtId="0" fontId="14" fillId="7" borderId="7" xfId="2" applyFont="1" applyFill="1" applyBorder="1" applyAlignment="1">
      <alignment vertical="center" wrapText="1"/>
    </xf>
    <xf numFmtId="0" fontId="14" fillId="7" borderId="15" xfId="2" applyFont="1" applyFill="1" applyBorder="1">
      <alignment vertical="center"/>
    </xf>
    <xf numFmtId="0" fontId="14" fillId="7" borderId="58" xfId="2" applyFont="1" applyFill="1" applyBorder="1" applyAlignment="1">
      <alignment vertical="center" wrapText="1"/>
    </xf>
    <xf numFmtId="0" fontId="14" fillId="10" borderId="15" xfId="2" applyFont="1" applyFill="1" applyBorder="1" applyAlignment="1">
      <alignment horizontal="left" vertical="center" wrapText="1"/>
    </xf>
    <xf numFmtId="0" fontId="14" fillId="10" borderId="42" xfId="2" applyFont="1" applyFill="1" applyBorder="1" applyAlignment="1">
      <alignment vertical="center" wrapText="1"/>
    </xf>
    <xf numFmtId="0" fontId="14" fillId="10" borderId="39" xfId="0" applyFont="1" applyFill="1" applyBorder="1">
      <alignment vertical="center"/>
    </xf>
    <xf numFmtId="0" fontId="14" fillId="10" borderId="50" xfId="0" applyFont="1" applyFill="1" applyBorder="1">
      <alignment vertical="center"/>
    </xf>
    <xf numFmtId="0" fontId="9" fillId="5" borderId="0" xfId="0" applyFont="1" applyFill="1">
      <alignment vertical="center"/>
    </xf>
    <xf numFmtId="0" fontId="14" fillId="10" borderId="14" xfId="0" applyFont="1" applyFill="1" applyBorder="1" applyAlignment="1">
      <alignment horizontal="center" vertical="center" wrapText="1"/>
    </xf>
    <xf numFmtId="0" fontId="14" fillId="7" borderId="35" xfId="2" applyFont="1" applyFill="1" applyBorder="1" applyAlignment="1">
      <alignment horizontal="center" vertical="center"/>
    </xf>
    <xf numFmtId="0" fontId="14" fillId="7" borderId="15" xfId="2" applyFont="1" applyFill="1" applyBorder="1" applyAlignment="1">
      <alignment horizontal="left" vertical="center" wrapText="1"/>
    </xf>
    <xf numFmtId="0" fontId="9" fillId="0" borderId="0" xfId="0" applyFont="1" applyAlignment="1">
      <alignment vertical="center" wrapText="1" shrinkToFit="1"/>
    </xf>
    <xf numFmtId="176" fontId="9" fillId="0" borderId="0" xfId="0" applyNumberFormat="1" applyFont="1" applyAlignment="1">
      <alignment vertical="center" wrapText="1" shrinkToFit="1"/>
    </xf>
    <xf numFmtId="0" fontId="9" fillId="0" borderId="25" xfId="0" applyFont="1" applyBorder="1" applyAlignment="1">
      <alignment vertical="center" shrinkToFit="1"/>
    </xf>
    <xf numFmtId="0" fontId="9" fillId="0" borderId="27" xfId="0" applyFont="1" applyBorder="1" applyAlignment="1" applyProtection="1">
      <alignment vertical="center" wrapText="1" shrinkToFit="1"/>
      <protection locked="0"/>
    </xf>
    <xf numFmtId="176" fontId="9" fillId="0" borderId="27" xfId="0" applyNumberFormat="1" applyFont="1" applyBorder="1" applyAlignment="1" applyProtection="1">
      <alignment horizontal="right" vertical="center" shrinkToFit="1"/>
      <protection locked="0"/>
    </xf>
    <xf numFmtId="176" fontId="9" fillId="0" borderId="27" xfId="0" applyNumberFormat="1" applyFont="1" applyBorder="1" applyAlignment="1" applyProtection="1">
      <alignment vertical="center" shrinkToFit="1"/>
      <protection locked="0"/>
    </xf>
    <xf numFmtId="176" fontId="9" fillId="3" borderId="57" xfId="0" applyNumberFormat="1" applyFont="1" applyFill="1" applyBorder="1" applyAlignment="1">
      <alignment horizontal="right" vertical="center" shrinkToFit="1"/>
    </xf>
    <xf numFmtId="0" fontId="9" fillId="2" borderId="40" xfId="0" applyFont="1" applyFill="1" applyBorder="1">
      <alignment vertical="center"/>
    </xf>
    <xf numFmtId="0" fontId="9" fillId="2" borderId="4" xfId="0" applyFont="1" applyFill="1" applyBorder="1">
      <alignment vertical="center"/>
    </xf>
    <xf numFmtId="0" fontId="12" fillId="5" borderId="10" xfId="0" applyFont="1" applyFill="1" applyBorder="1">
      <alignment vertical="center"/>
    </xf>
    <xf numFmtId="0" fontId="9" fillId="10" borderId="0" xfId="0" applyFont="1" applyFill="1">
      <alignment vertical="center"/>
    </xf>
    <xf numFmtId="0" fontId="8" fillId="10" borderId="6" xfId="0" applyFont="1" applyFill="1" applyBorder="1">
      <alignment vertical="center"/>
    </xf>
    <xf numFmtId="0" fontId="12" fillId="10" borderId="73" xfId="0" applyFont="1" applyFill="1" applyBorder="1">
      <alignment vertical="center"/>
    </xf>
    <xf numFmtId="0" fontId="8" fillId="10" borderId="74" xfId="0" applyFont="1" applyFill="1" applyBorder="1">
      <alignment vertical="center"/>
    </xf>
    <xf numFmtId="0" fontId="8" fillId="10" borderId="75" xfId="0" applyFont="1" applyFill="1" applyBorder="1">
      <alignment vertical="center"/>
    </xf>
    <xf numFmtId="0" fontId="9" fillId="2" borderId="10" xfId="2" applyFont="1" applyFill="1" applyBorder="1" applyAlignment="1">
      <alignment horizontal="left" vertical="center"/>
    </xf>
    <xf numFmtId="0" fontId="28" fillId="0" borderId="0" xfId="2" applyFont="1">
      <alignment vertical="center"/>
    </xf>
    <xf numFmtId="0" fontId="18" fillId="0" borderId="0" xfId="2" applyFont="1">
      <alignment vertical="center"/>
    </xf>
    <xf numFmtId="0" fontId="29" fillId="0" borderId="0" xfId="2" applyFont="1" applyAlignment="1">
      <alignment horizontal="left" vertical="center"/>
    </xf>
    <xf numFmtId="0" fontId="29" fillId="0" borderId="0" xfId="2" applyFont="1" applyAlignment="1">
      <alignment horizontal="left" vertical="center" shrinkToFit="1"/>
    </xf>
    <xf numFmtId="176" fontId="30" fillId="0" borderId="0" xfId="6" applyNumberFormat="1" applyFont="1" applyFill="1" applyBorder="1" applyAlignment="1" applyProtection="1">
      <alignment vertical="center"/>
    </xf>
    <xf numFmtId="176" fontId="31" fillId="0" borderId="0" xfId="6" applyNumberFormat="1" applyFont="1" applyBorder="1" applyAlignment="1" applyProtection="1">
      <alignment horizontal="left" vertical="center" shrinkToFit="1"/>
    </xf>
    <xf numFmtId="176" fontId="31" fillId="0" borderId="0" xfId="6" applyNumberFormat="1" applyFont="1" applyBorder="1" applyAlignment="1" applyProtection="1">
      <alignment horizontal="left" vertical="center" wrapText="1"/>
    </xf>
    <xf numFmtId="176" fontId="30" fillId="0" borderId="0" xfId="0" applyNumberFormat="1" applyFont="1">
      <alignment vertical="center"/>
    </xf>
    <xf numFmtId="0" fontId="30" fillId="0" borderId="0" xfId="0" applyFont="1">
      <alignment vertical="center"/>
    </xf>
    <xf numFmtId="0" fontId="9" fillId="5" borderId="9" xfId="2" applyFont="1" applyFill="1" applyBorder="1" applyAlignment="1">
      <alignment vertical="center" textRotation="255"/>
    </xf>
    <xf numFmtId="0" fontId="9" fillId="5" borderId="9" xfId="0" applyFont="1" applyFill="1" applyBorder="1">
      <alignment vertical="center"/>
    </xf>
    <xf numFmtId="0" fontId="9" fillId="5" borderId="19" xfId="0" applyFont="1" applyFill="1" applyBorder="1">
      <alignment vertical="center"/>
    </xf>
    <xf numFmtId="0" fontId="33" fillId="0" borderId="0" xfId="0" applyFont="1">
      <alignment vertical="center"/>
    </xf>
    <xf numFmtId="0" fontId="14" fillId="0" borderId="0" xfId="0" applyFont="1" applyAlignment="1">
      <alignment vertical="center" textRotation="255"/>
    </xf>
    <xf numFmtId="0" fontId="14" fillId="0" borderId="0" xfId="0" applyFont="1" applyAlignment="1" applyProtection="1">
      <alignment vertical="top" wrapText="1"/>
      <protection locked="0"/>
    </xf>
    <xf numFmtId="0" fontId="9" fillId="0" borderId="0" xfId="0" applyFont="1" applyAlignment="1">
      <alignment vertical="center" textRotation="255"/>
    </xf>
    <xf numFmtId="176" fontId="14" fillId="3" borderId="7" xfId="0" applyNumberFormat="1" applyFont="1" applyFill="1" applyBorder="1" applyAlignment="1">
      <alignment horizontal="right" vertical="center" shrinkToFit="1"/>
    </xf>
    <xf numFmtId="176" fontId="14" fillId="3" borderId="12" xfId="0" applyNumberFormat="1" applyFont="1" applyFill="1" applyBorder="1" applyAlignment="1">
      <alignment horizontal="right" vertical="center" shrinkToFit="1"/>
    </xf>
    <xf numFmtId="176" fontId="14" fillId="3" borderId="52" xfId="0" applyNumberFormat="1" applyFont="1" applyFill="1" applyBorder="1" applyAlignment="1">
      <alignment vertical="center" shrinkToFit="1"/>
    </xf>
    <xf numFmtId="176" fontId="14" fillId="3" borderId="24" xfId="0" applyNumberFormat="1" applyFont="1" applyFill="1" applyBorder="1" applyAlignment="1">
      <alignment vertical="center" shrinkToFit="1"/>
    </xf>
    <xf numFmtId="176" fontId="14" fillId="3" borderId="59" xfId="0" applyNumberFormat="1" applyFont="1" applyFill="1" applyBorder="1" applyAlignment="1">
      <alignment vertical="center" shrinkToFit="1"/>
    </xf>
    <xf numFmtId="176" fontId="14" fillId="3" borderId="76" xfId="0" applyNumberFormat="1" applyFont="1" applyFill="1" applyBorder="1" applyAlignment="1">
      <alignment vertical="center" shrinkToFit="1"/>
    </xf>
    <xf numFmtId="176" fontId="14" fillId="3" borderId="51" xfId="0" applyNumberFormat="1" applyFont="1" applyFill="1" applyBorder="1" applyAlignment="1">
      <alignment vertical="center" shrinkToFit="1"/>
    </xf>
    <xf numFmtId="176" fontId="14" fillId="3" borderId="78" xfId="0" applyNumberFormat="1" applyFont="1" applyFill="1" applyBorder="1" applyAlignment="1">
      <alignment vertical="center" shrinkToFit="1"/>
    </xf>
    <xf numFmtId="176" fontId="14" fillId="3" borderId="10" xfId="0" applyNumberFormat="1" applyFont="1" applyFill="1" applyBorder="1" applyAlignment="1">
      <alignment horizontal="right" vertical="center" shrinkToFit="1"/>
    </xf>
    <xf numFmtId="0" fontId="14" fillId="0" borderId="0" xfId="0" applyFont="1" applyAlignment="1">
      <alignment horizontal="center" vertical="center"/>
    </xf>
    <xf numFmtId="0" fontId="14" fillId="10" borderId="42" xfId="0" applyFont="1" applyFill="1" applyBorder="1">
      <alignment vertical="center"/>
    </xf>
    <xf numFmtId="0" fontId="14" fillId="10" borderId="14" xfId="0" applyFont="1" applyFill="1" applyBorder="1">
      <alignment vertical="center"/>
    </xf>
    <xf numFmtId="0" fontId="14" fillId="8" borderId="7"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0" borderId="7" xfId="0" applyFont="1" applyBorder="1" applyAlignment="1">
      <alignment horizontal="center" vertical="center"/>
    </xf>
    <xf numFmtId="0" fontId="14" fillId="7" borderId="7" xfId="2" applyFont="1" applyFill="1" applyBorder="1" applyAlignment="1">
      <alignment horizontal="center" vertical="center" wrapText="1"/>
    </xf>
    <xf numFmtId="0" fontId="34" fillId="0" borderId="0" xfId="0" applyFont="1" applyAlignment="1">
      <alignment horizontal="left" vertical="top" wrapText="1"/>
    </xf>
    <xf numFmtId="0" fontId="14" fillId="0" borderId="43" xfId="0" applyFont="1" applyBorder="1" applyAlignment="1" applyProtection="1">
      <alignment vertical="top" wrapText="1"/>
      <protection locked="0"/>
    </xf>
    <xf numFmtId="0" fontId="14" fillId="0" borderId="15" xfId="0" applyFont="1" applyBorder="1">
      <alignment vertical="center"/>
    </xf>
    <xf numFmtId="0" fontId="14" fillId="7" borderId="7" xfId="0" applyFont="1" applyFill="1" applyBorder="1" applyAlignment="1">
      <alignment horizontal="center" vertical="center"/>
    </xf>
    <xf numFmtId="0" fontId="14" fillId="0" borderId="7" xfId="0" applyFont="1" applyBorder="1">
      <alignment vertical="center"/>
    </xf>
    <xf numFmtId="0" fontId="9" fillId="0" borderId="40" xfId="0" applyFont="1" applyBorder="1">
      <alignment vertical="center"/>
    </xf>
    <xf numFmtId="0" fontId="15" fillId="0" borderId="0" xfId="0" applyFont="1">
      <alignment vertical="center"/>
    </xf>
    <xf numFmtId="0" fontId="14" fillId="0" borderId="61" xfId="0" applyFont="1" applyBorder="1">
      <alignment vertical="center"/>
    </xf>
    <xf numFmtId="0" fontId="14" fillId="0" borderId="24" xfId="0" applyFont="1" applyBorder="1" applyAlignment="1">
      <alignment horizontal="left" vertical="center" indent="1"/>
    </xf>
    <xf numFmtId="0" fontId="14" fillId="0" borderId="69" xfId="0" applyFont="1" applyBorder="1">
      <alignment vertical="center"/>
    </xf>
    <xf numFmtId="0" fontId="14" fillId="0" borderId="68" xfId="0" applyFont="1" applyBorder="1" applyAlignment="1">
      <alignment horizontal="left" vertical="center" indent="1"/>
    </xf>
    <xf numFmtId="0" fontId="14" fillId="3" borderId="24" xfId="0" applyFont="1" applyFill="1" applyBorder="1" applyAlignment="1">
      <alignment horizontal="left" vertical="center" indent="1"/>
    </xf>
    <xf numFmtId="0" fontId="14" fillId="3" borderId="68" xfId="0" applyFont="1" applyFill="1" applyBorder="1" applyAlignment="1">
      <alignment horizontal="left" vertical="center" indent="1"/>
    </xf>
    <xf numFmtId="0" fontId="37" fillId="0" borderId="0" xfId="0" applyFont="1">
      <alignment vertical="center"/>
    </xf>
    <xf numFmtId="0" fontId="36" fillId="0" borderId="49" xfId="0" applyFont="1" applyBorder="1" applyAlignment="1">
      <alignment horizontal="center" vertical="center"/>
    </xf>
    <xf numFmtId="0" fontId="36" fillId="0" borderId="45" xfId="0" applyFont="1" applyBorder="1" applyAlignment="1">
      <alignment horizontal="center" vertical="center" wrapText="1"/>
    </xf>
    <xf numFmtId="0" fontId="36" fillId="0" borderId="54"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45" xfId="0" applyFont="1" applyBorder="1" applyAlignment="1">
      <alignment horizontal="center" vertical="center"/>
    </xf>
    <xf numFmtId="0" fontId="32" fillId="0" borderId="62" xfId="0" applyFont="1" applyBorder="1" applyAlignment="1">
      <alignment horizontal="center" vertical="center"/>
    </xf>
    <xf numFmtId="0" fontId="9" fillId="4" borderId="9" xfId="0" applyFont="1" applyFill="1" applyBorder="1">
      <alignment vertical="center"/>
    </xf>
    <xf numFmtId="0" fontId="9" fillId="4" borderId="19" xfId="0" applyFont="1" applyFill="1" applyBorder="1">
      <alignment vertical="center"/>
    </xf>
    <xf numFmtId="0" fontId="9" fillId="0" borderId="0" xfId="0" applyFont="1" applyAlignment="1">
      <alignment horizontal="right" vertical="center"/>
    </xf>
    <xf numFmtId="0" fontId="8" fillId="0" borderId="7" xfId="0" applyFont="1" applyBorder="1" applyAlignment="1">
      <alignment horizontal="right" vertical="center" shrinkToFit="1"/>
    </xf>
    <xf numFmtId="0" fontId="8" fillId="3" borderId="7" xfId="0" applyFont="1" applyFill="1" applyBorder="1" applyAlignment="1">
      <alignment horizontal="right" vertical="center"/>
    </xf>
    <xf numFmtId="0" fontId="16" fillId="0" borderId="0" xfId="0" applyFont="1" applyAlignment="1">
      <alignment horizontal="right" vertical="center"/>
    </xf>
    <xf numFmtId="0" fontId="30" fillId="0" borderId="0" xfId="0" applyFont="1" applyAlignment="1">
      <alignment horizontal="right" vertical="center"/>
    </xf>
    <xf numFmtId="176" fontId="8" fillId="3" borderId="7" xfId="0" applyNumberFormat="1" applyFont="1" applyFill="1" applyBorder="1" applyAlignment="1">
      <alignment horizontal="right" vertical="center"/>
    </xf>
    <xf numFmtId="176" fontId="8" fillId="0" borderId="0" xfId="0" applyNumberFormat="1" applyFont="1" applyAlignment="1">
      <alignment horizontal="right" vertical="center"/>
    </xf>
    <xf numFmtId="0" fontId="14" fillId="7" borderId="8" xfId="2" applyFont="1" applyFill="1" applyBorder="1" applyAlignment="1">
      <alignment horizontal="center" vertical="center" wrapText="1"/>
    </xf>
    <xf numFmtId="0" fontId="14" fillId="0" borderId="3" xfId="0" applyFont="1" applyBorder="1">
      <alignment vertical="center"/>
    </xf>
    <xf numFmtId="0" fontId="9" fillId="3" borderId="5"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20" fillId="10" borderId="10" xfId="0" applyFont="1" applyFill="1" applyBorder="1">
      <alignment vertical="center"/>
    </xf>
    <xf numFmtId="0" fontId="9" fillId="2" borderId="6" xfId="0" applyFont="1" applyFill="1" applyBorder="1">
      <alignment vertical="center"/>
    </xf>
    <xf numFmtId="0" fontId="14" fillId="7" borderId="14" xfId="2" applyFont="1" applyFill="1" applyBorder="1">
      <alignment vertical="center"/>
    </xf>
    <xf numFmtId="0" fontId="36" fillId="0" borderId="88" xfId="0" applyFont="1" applyBorder="1" applyAlignment="1">
      <alignment horizontal="center" vertical="center"/>
    </xf>
    <xf numFmtId="0" fontId="9" fillId="2" borderId="17" xfId="0" applyFont="1" applyFill="1" applyBorder="1" applyAlignment="1">
      <alignment vertical="center" shrinkToFit="1"/>
    </xf>
    <xf numFmtId="0" fontId="9" fillId="2" borderId="17" xfId="0" applyFont="1" applyFill="1" applyBorder="1">
      <alignment vertical="center"/>
    </xf>
    <xf numFmtId="176" fontId="9" fillId="2" borderId="17" xfId="0" applyNumberFormat="1" applyFont="1" applyFill="1" applyBorder="1" applyAlignment="1">
      <alignment vertical="center" shrinkToFit="1"/>
    </xf>
    <xf numFmtId="176" fontId="9" fillId="2" borderId="17" xfId="0" applyNumberFormat="1" applyFont="1" applyFill="1" applyBorder="1">
      <alignment vertical="center"/>
    </xf>
    <xf numFmtId="176" fontId="9" fillId="2" borderId="17" xfId="0" applyNumberFormat="1" applyFont="1" applyFill="1" applyBorder="1" applyAlignment="1">
      <alignment horizontal="right" vertical="center"/>
    </xf>
    <xf numFmtId="0" fontId="14" fillId="8" borderId="94" xfId="0" applyFont="1" applyFill="1" applyBorder="1" applyAlignment="1">
      <alignment horizontal="center" vertical="center"/>
    </xf>
    <xf numFmtId="0" fontId="14" fillId="8" borderId="95" xfId="0" applyFont="1" applyFill="1" applyBorder="1" applyAlignment="1">
      <alignment horizontal="center" vertical="center"/>
    </xf>
    <xf numFmtId="0" fontId="14" fillId="8" borderId="96" xfId="0" applyFont="1" applyFill="1" applyBorder="1" applyAlignment="1">
      <alignment horizontal="center" vertical="center"/>
    </xf>
    <xf numFmtId="0" fontId="14" fillId="11" borderId="97" xfId="0" applyFont="1" applyFill="1" applyBorder="1">
      <alignment vertical="center"/>
    </xf>
    <xf numFmtId="0" fontId="14" fillId="11" borderId="98" xfId="0" applyFont="1" applyFill="1" applyBorder="1">
      <alignment vertical="center"/>
    </xf>
    <xf numFmtId="0" fontId="14" fillId="0" borderId="99" xfId="0" applyFont="1" applyBorder="1" applyAlignment="1">
      <alignment horizontal="center" vertical="center" wrapText="1"/>
    </xf>
    <xf numFmtId="0" fontId="14" fillId="0" borderId="100" xfId="0" applyFont="1" applyBorder="1">
      <alignment vertical="center"/>
    </xf>
    <xf numFmtId="0" fontId="14" fillId="0" borderId="101" xfId="0" applyFont="1" applyBorder="1">
      <alignment vertical="center"/>
    </xf>
    <xf numFmtId="0" fontId="14" fillId="11" borderId="102" xfId="0" applyFont="1" applyFill="1" applyBorder="1">
      <alignment vertical="center"/>
    </xf>
    <xf numFmtId="0" fontId="14" fillId="11" borderId="103" xfId="0" applyFont="1" applyFill="1" applyBorder="1">
      <alignment vertical="center"/>
    </xf>
    <xf numFmtId="0" fontId="14" fillId="0" borderId="99" xfId="0" applyFont="1" applyBorder="1">
      <alignment vertical="center"/>
    </xf>
    <xf numFmtId="0" fontId="14" fillId="0" borderId="104" xfId="0" applyFont="1" applyBorder="1">
      <alignment vertical="center"/>
    </xf>
    <xf numFmtId="0" fontId="14" fillId="11" borderId="105" xfId="0" applyFont="1" applyFill="1" applyBorder="1">
      <alignment vertical="center"/>
    </xf>
    <xf numFmtId="0" fontId="14" fillId="11" borderId="106" xfId="0" applyFont="1" applyFill="1" applyBorder="1">
      <alignment vertical="center"/>
    </xf>
    <xf numFmtId="0" fontId="14" fillId="0" borderId="95" xfId="0" applyFont="1" applyBorder="1">
      <alignment vertical="center"/>
    </xf>
    <xf numFmtId="0" fontId="14" fillId="0" borderId="96" xfId="0" applyFont="1" applyBorder="1">
      <alignment vertical="center"/>
    </xf>
    <xf numFmtId="0" fontId="14" fillId="0" borderId="107" xfId="0" applyFont="1" applyBorder="1">
      <alignment vertical="center"/>
    </xf>
    <xf numFmtId="0" fontId="14" fillId="0" borderId="108" xfId="0" applyFont="1" applyBorder="1">
      <alignment vertical="center"/>
    </xf>
    <xf numFmtId="0" fontId="14" fillId="0" borderId="94" xfId="0" applyFont="1" applyBorder="1">
      <alignment vertical="center"/>
    </xf>
    <xf numFmtId="0" fontId="8" fillId="0" borderId="2" xfId="0" applyFont="1" applyBorder="1" applyAlignment="1" applyProtection="1">
      <alignment horizontal="center" vertical="center" shrinkToFit="1"/>
      <protection locked="0"/>
    </xf>
    <xf numFmtId="176" fontId="9" fillId="2" borderId="17" xfId="6" applyNumberFormat="1" applyFont="1" applyFill="1" applyBorder="1" applyAlignment="1" applyProtection="1">
      <alignment horizontal="right" vertical="center"/>
    </xf>
    <xf numFmtId="0" fontId="9" fillId="2" borderId="18" xfId="0" applyFont="1" applyFill="1" applyBorder="1">
      <alignment vertical="center"/>
    </xf>
    <xf numFmtId="0" fontId="14" fillId="0" borderId="22" xfId="0" applyFont="1" applyBorder="1" applyAlignment="1">
      <alignment vertical="center" shrinkToFit="1"/>
    </xf>
    <xf numFmtId="0" fontId="14" fillId="0" borderId="26" xfId="0" applyFont="1" applyBorder="1" applyAlignment="1" applyProtection="1">
      <alignment vertical="center" wrapText="1" shrinkToFit="1"/>
      <protection locked="0"/>
    </xf>
    <xf numFmtId="176" fontId="14" fillId="0" borderId="26" xfId="0" applyNumberFormat="1" applyFont="1" applyBorder="1" applyAlignment="1" applyProtection="1">
      <alignment horizontal="right" vertical="center" shrinkToFit="1"/>
      <protection locked="0"/>
    </xf>
    <xf numFmtId="176" fontId="14" fillId="0" borderId="26" xfId="0" applyNumberFormat="1" applyFont="1" applyBorder="1" applyAlignment="1" applyProtection="1">
      <alignment vertical="center" shrinkToFit="1"/>
      <protection locked="0"/>
    </xf>
    <xf numFmtId="176" fontId="14" fillId="3" borderId="46" xfId="0" applyNumberFormat="1" applyFont="1" applyFill="1" applyBorder="1" applyAlignment="1">
      <alignment horizontal="right" vertical="center" shrinkToFit="1"/>
    </xf>
    <xf numFmtId="0" fontId="14" fillId="0" borderId="20" xfId="0" applyFont="1" applyBorder="1" applyAlignment="1">
      <alignment vertical="center" shrinkToFit="1"/>
    </xf>
    <xf numFmtId="0" fontId="14" fillId="0" borderId="16" xfId="0" applyFont="1" applyBorder="1" applyAlignment="1" applyProtection="1">
      <alignment vertical="center" wrapText="1" shrinkToFit="1"/>
      <protection locked="0"/>
    </xf>
    <xf numFmtId="176" fontId="14" fillId="0" borderId="16" xfId="0" applyNumberFormat="1" applyFont="1" applyBorder="1" applyAlignment="1" applyProtection="1">
      <alignment horizontal="right" vertical="center" shrinkToFit="1"/>
      <protection locked="0"/>
    </xf>
    <xf numFmtId="176" fontId="14" fillId="0" borderId="16" xfId="0" applyNumberFormat="1" applyFont="1" applyBorder="1" applyAlignment="1" applyProtection="1">
      <alignment vertical="center" shrinkToFit="1"/>
      <protection locked="0"/>
    </xf>
    <xf numFmtId="176" fontId="14" fillId="3" borderId="47" xfId="0" applyNumberFormat="1" applyFont="1" applyFill="1" applyBorder="1" applyAlignment="1">
      <alignment horizontal="right" vertical="center" shrinkToFit="1"/>
    </xf>
    <xf numFmtId="176" fontId="14" fillId="3" borderId="56" xfId="0" applyNumberFormat="1" applyFont="1" applyFill="1" applyBorder="1" applyAlignment="1">
      <alignment horizontal="right" vertical="center" shrinkToFit="1"/>
    </xf>
    <xf numFmtId="0" fontId="14" fillId="0" borderId="55" xfId="0" applyFont="1" applyBorder="1" applyAlignment="1">
      <alignment vertical="center" shrinkToFit="1"/>
    </xf>
    <xf numFmtId="0" fontId="14" fillId="0" borderId="28" xfId="0" applyFont="1" applyBorder="1" applyAlignment="1" applyProtection="1">
      <alignment vertical="center" wrapText="1" shrinkToFit="1"/>
      <protection locked="0"/>
    </xf>
    <xf numFmtId="176" fontId="14" fillId="0" borderId="28" xfId="0" applyNumberFormat="1" applyFont="1" applyBorder="1" applyAlignment="1" applyProtection="1">
      <alignment horizontal="right" vertical="center" shrinkToFit="1"/>
      <protection locked="0"/>
    </xf>
    <xf numFmtId="176" fontId="14" fillId="0" borderId="28" xfId="0" applyNumberFormat="1" applyFont="1" applyBorder="1" applyAlignment="1" applyProtection="1">
      <alignment vertical="center" shrinkToFit="1"/>
      <protection locked="0"/>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36" fillId="7" borderId="10" xfId="0" applyFont="1" applyFill="1" applyBorder="1" applyAlignment="1">
      <alignment vertical="center" wrapText="1"/>
    </xf>
    <xf numFmtId="0" fontId="36" fillId="7" borderId="1" xfId="0" applyFont="1" applyFill="1" applyBorder="1" applyAlignment="1">
      <alignment vertical="center" wrapText="1"/>
    </xf>
    <xf numFmtId="0" fontId="36" fillId="7" borderId="23" xfId="0" applyFont="1" applyFill="1" applyBorder="1" applyAlignment="1">
      <alignment vertical="center" wrapText="1"/>
    </xf>
    <xf numFmtId="0" fontId="14" fillId="7" borderId="42" xfId="2" applyFont="1" applyFill="1" applyBorder="1" applyAlignment="1">
      <alignment horizontal="left" vertical="center" wrapText="1"/>
    </xf>
    <xf numFmtId="0" fontId="14" fillId="7" borderId="43" xfId="2" applyFont="1" applyFill="1" applyBorder="1" applyAlignment="1">
      <alignment horizontal="left" vertical="center" wrapText="1"/>
    </xf>
    <xf numFmtId="0" fontId="14" fillId="7" borderId="44" xfId="2" applyFont="1" applyFill="1" applyBorder="1" applyAlignment="1">
      <alignment horizontal="left" vertical="center" wrapText="1"/>
    </xf>
    <xf numFmtId="0" fontId="14" fillId="8" borderId="12" xfId="2" applyFont="1" applyFill="1" applyBorder="1" applyAlignment="1">
      <alignment horizontal="left" vertical="center" wrapText="1"/>
    </xf>
    <xf numFmtId="0" fontId="14" fillId="8" borderId="17" xfId="2" applyFont="1" applyFill="1" applyBorder="1" applyAlignment="1">
      <alignment horizontal="left" vertical="center" wrapText="1"/>
    </xf>
    <xf numFmtId="0" fontId="14" fillId="8" borderId="24" xfId="2" applyFont="1" applyFill="1" applyBorder="1" applyAlignment="1">
      <alignment horizontal="left" vertical="center" wrapText="1"/>
    </xf>
    <xf numFmtId="0" fontId="14" fillId="0" borderId="10" xfId="2" applyFont="1" applyBorder="1" applyAlignment="1">
      <alignment horizontal="left" vertical="top" wrapText="1"/>
    </xf>
    <xf numFmtId="0" fontId="14" fillId="0" borderId="1" xfId="2" applyFont="1" applyBorder="1" applyAlignment="1">
      <alignment horizontal="left" vertical="top" wrapText="1"/>
    </xf>
    <xf numFmtId="0" fontId="14" fillId="0" borderId="23" xfId="2" applyFont="1" applyBorder="1" applyAlignment="1">
      <alignment horizontal="left" vertical="top" wrapText="1"/>
    </xf>
    <xf numFmtId="0" fontId="14" fillId="0" borderId="82" xfId="2" applyFont="1" applyBorder="1" applyAlignment="1">
      <alignment horizontal="left" vertical="top" wrapText="1"/>
    </xf>
    <xf numFmtId="0" fontId="14" fillId="0" borderId="87" xfId="2" applyFont="1" applyBorder="1" applyAlignment="1">
      <alignment horizontal="left" vertical="top" wrapText="1"/>
    </xf>
    <xf numFmtId="0" fontId="14" fillId="0" borderId="68" xfId="2" applyFont="1" applyBorder="1" applyAlignment="1">
      <alignment horizontal="left" vertical="top" wrapText="1"/>
    </xf>
    <xf numFmtId="0" fontId="14" fillId="10" borderId="50" xfId="2" applyFont="1" applyFill="1" applyBorder="1" applyAlignment="1">
      <alignment horizontal="left" vertical="center" wrapText="1"/>
    </xf>
    <xf numFmtId="0" fontId="14" fillId="10" borderId="38" xfId="2" applyFont="1" applyFill="1" applyBorder="1" applyAlignment="1">
      <alignment horizontal="left" vertical="center" wrapText="1"/>
    </xf>
    <xf numFmtId="0" fontId="14" fillId="0" borderId="70" xfId="0" applyFont="1" applyBorder="1" applyAlignment="1">
      <alignment horizontal="left" vertical="top" wrapText="1"/>
    </xf>
    <xf numFmtId="0" fontId="14" fillId="0" borderId="50" xfId="0" applyFont="1" applyBorder="1" applyAlignment="1">
      <alignment horizontal="left" vertical="top" wrapText="1"/>
    </xf>
    <xf numFmtId="0" fontId="14" fillId="0" borderId="38" xfId="0" applyFont="1" applyBorder="1" applyAlignment="1">
      <alignment horizontal="left" vertical="top" wrapText="1"/>
    </xf>
    <xf numFmtId="0" fontId="14" fillId="8" borderId="4" xfId="2" applyFont="1" applyFill="1" applyBorder="1" applyAlignment="1">
      <alignment horizontal="left" vertical="center" wrapText="1"/>
    </xf>
    <xf numFmtId="0" fontId="14" fillId="8" borderId="5" xfId="2" applyFont="1" applyFill="1" applyBorder="1" applyAlignment="1">
      <alignment horizontal="left" vertical="center" wrapText="1"/>
    </xf>
    <xf numFmtId="0" fontId="14" fillId="8" borderId="86" xfId="2"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52" xfId="0" applyFont="1" applyBorder="1" applyAlignment="1">
      <alignment horizontal="left" vertical="center" wrapText="1"/>
    </xf>
    <xf numFmtId="0" fontId="36" fillId="7" borderId="12" xfId="0" applyFont="1" applyFill="1" applyBorder="1" applyAlignment="1">
      <alignment vertical="center" wrapText="1"/>
    </xf>
    <xf numFmtId="0" fontId="36" fillId="7" borderId="17" xfId="0" applyFont="1" applyFill="1" applyBorder="1" applyAlignment="1">
      <alignment vertical="center" wrapText="1"/>
    </xf>
    <xf numFmtId="0" fontId="36" fillId="7" borderId="24" xfId="0" applyFont="1" applyFill="1" applyBorder="1" applyAlignment="1">
      <alignment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0" xfId="0" applyFont="1" applyAlignment="1">
      <alignment horizontal="center" vertical="center" wrapText="1"/>
    </xf>
    <xf numFmtId="0" fontId="14" fillId="0" borderId="70"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70" xfId="0" applyFont="1" applyBorder="1" applyAlignment="1">
      <alignment horizontal="center" vertical="top" wrapText="1"/>
    </xf>
    <xf numFmtId="0" fontId="14" fillId="0" borderId="50" xfId="0" applyFont="1" applyBorder="1" applyAlignment="1">
      <alignment horizontal="center" vertical="top" wrapText="1"/>
    </xf>
    <xf numFmtId="0" fontId="14" fillId="0" borderId="38" xfId="0" applyFont="1" applyBorder="1" applyAlignment="1">
      <alignment horizontal="center" vertical="top" wrapText="1"/>
    </xf>
    <xf numFmtId="0" fontId="14" fillId="10" borderId="50" xfId="0" applyFont="1" applyFill="1" applyBorder="1" applyAlignment="1">
      <alignment horizontal="left" vertical="center" wrapText="1"/>
    </xf>
    <xf numFmtId="0" fontId="14" fillId="10" borderId="50" xfId="0" applyFont="1" applyFill="1" applyBorder="1" applyAlignment="1">
      <alignment horizontal="left" vertical="center"/>
    </xf>
    <xf numFmtId="0" fontId="14" fillId="0" borderId="70" xfId="0" applyFont="1" applyBorder="1" applyAlignment="1">
      <alignment horizontal="center" vertical="center" shrinkToFit="1"/>
    </xf>
    <xf numFmtId="0" fontId="14" fillId="0" borderId="50" xfId="0" applyFont="1" applyBorder="1" applyAlignment="1">
      <alignment horizontal="center" vertical="center" shrinkToFit="1"/>
    </xf>
    <xf numFmtId="0" fontId="14" fillId="10" borderId="70" xfId="0" applyFont="1" applyFill="1" applyBorder="1" applyAlignment="1">
      <alignment horizontal="center" vertical="center" wrapText="1"/>
    </xf>
    <xf numFmtId="0" fontId="14" fillId="10" borderId="53" xfId="0" applyFont="1" applyFill="1" applyBorder="1" applyAlignment="1">
      <alignment horizontal="center" vertical="center" wrapText="1"/>
    </xf>
    <xf numFmtId="0" fontId="14" fillId="7" borderId="83" xfId="0" applyFont="1" applyFill="1" applyBorder="1" applyAlignment="1">
      <alignment horizontal="center" vertical="center" wrapText="1"/>
    </xf>
    <xf numFmtId="0" fontId="14" fillId="7" borderId="84" xfId="0" applyFont="1" applyFill="1" applyBorder="1" applyAlignment="1">
      <alignment horizontal="center" vertical="center" wrapText="1"/>
    </xf>
    <xf numFmtId="0" fontId="14" fillId="7" borderId="85" xfId="0" applyFont="1" applyFill="1" applyBorder="1" applyAlignment="1">
      <alignment horizontal="center" vertical="center" wrapText="1"/>
    </xf>
    <xf numFmtId="0" fontId="14" fillId="10" borderId="42" xfId="0" applyFont="1" applyFill="1" applyBorder="1" applyAlignment="1">
      <alignment horizontal="center" vertical="center"/>
    </xf>
    <xf numFmtId="0" fontId="14" fillId="10" borderId="65" xfId="0" applyFont="1" applyFill="1" applyBorder="1" applyAlignment="1">
      <alignment horizontal="center" vertical="center"/>
    </xf>
    <xf numFmtId="0" fontId="14" fillId="10" borderId="66" xfId="0" applyFont="1" applyFill="1" applyBorder="1" applyAlignment="1">
      <alignment horizontal="center" vertical="center"/>
    </xf>
    <xf numFmtId="0" fontId="14" fillId="10" borderId="50" xfId="2" applyFont="1" applyFill="1" applyBorder="1" applyAlignment="1">
      <alignment horizontal="left" vertical="center"/>
    </xf>
    <xf numFmtId="0" fontId="14" fillId="10" borderId="38" xfId="2" applyFont="1" applyFill="1" applyBorder="1" applyAlignment="1">
      <alignment horizontal="left" vertical="center"/>
    </xf>
    <xf numFmtId="0" fontId="14" fillId="10" borderId="15" xfId="2" applyFont="1" applyFill="1" applyBorder="1" applyAlignment="1">
      <alignment horizontal="center" vertical="center"/>
    </xf>
    <xf numFmtId="0" fontId="14" fillId="10" borderId="14" xfId="2" applyFont="1" applyFill="1" applyBorder="1" applyAlignment="1">
      <alignment horizontal="center" vertical="center"/>
    </xf>
    <xf numFmtId="0" fontId="14" fillId="7" borderId="61"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64" xfId="0" applyFont="1" applyFill="1" applyBorder="1" applyAlignment="1">
      <alignment horizontal="center" vertical="center" wrapText="1"/>
    </xf>
    <xf numFmtId="0" fontId="14" fillId="7" borderId="58" xfId="0" applyFont="1" applyFill="1" applyBorder="1" applyAlignment="1">
      <alignment horizontal="center" vertical="center" wrapText="1"/>
    </xf>
    <xf numFmtId="0" fontId="14" fillId="0" borderId="39" xfId="0" applyFont="1" applyBorder="1" applyAlignment="1">
      <alignment horizontal="left" vertical="top" wrapText="1"/>
    </xf>
    <xf numFmtId="0" fontId="14" fillId="0" borderId="7" xfId="2" applyFont="1" applyBorder="1" applyAlignment="1">
      <alignment horizontal="left" vertical="center" wrapText="1"/>
    </xf>
    <xf numFmtId="0" fontId="14" fillId="0" borderId="52" xfId="2" applyFont="1" applyBorder="1" applyAlignment="1">
      <alignment horizontal="left" vertical="center" wrapText="1"/>
    </xf>
    <xf numFmtId="0" fontId="14" fillId="7" borderId="29" xfId="0" applyFont="1" applyFill="1" applyBorder="1" applyAlignment="1">
      <alignment horizontal="center" vertical="center" wrapText="1"/>
    </xf>
    <xf numFmtId="0" fontId="14" fillId="7" borderId="30" xfId="0" applyFont="1" applyFill="1" applyBorder="1" applyAlignment="1">
      <alignment horizontal="center" vertical="center" wrapText="1"/>
    </xf>
    <xf numFmtId="0" fontId="14" fillId="0" borderId="7" xfId="0" applyFont="1" applyBorder="1" applyAlignment="1">
      <alignment horizontal="center" vertical="center"/>
    </xf>
    <xf numFmtId="0" fontId="14" fillId="7" borderId="7" xfId="0" applyFont="1" applyFill="1" applyBorder="1" applyAlignment="1">
      <alignment horizontal="center" vertical="center"/>
    </xf>
    <xf numFmtId="0" fontId="14" fillId="3" borderId="17"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15" fillId="0" borderId="0" xfId="0" applyFont="1" applyAlignment="1">
      <alignment horizontal="center" vertical="center"/>
    </xf>
    <xf numFmtId="0" fontId="14" fillId="10" borderId="43" xfId="0" applyFont="1" applyFill="1" applyBorder="1" applyAlignment="1">
      <alignment horizontal="left" vertical="center" wrapText="1"/>
    </xf>
    <xf numFmtId="0" fontId="14" fillId="10" borderId="11"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14" fillId="4" borderId="58" xfId="0" applyFont="1" applyFill="1" applyBorder="1" applyAlignment="1">
      <alignment horizontal="left" vertical="center" wrapText="1"/>
    </xf>
    <xf numFmtId="0" fontId="14" fillId="0" borderId="58" xfId="0" applyFont="1" applyBorder="1" applyAlignment="1">
      <alignment horizontal="left" vertical="top" wrapText="1"/>
    </xf>
    <xf numFmtId="0" fontId="14" fillId="0" borderId="59" xfId="0" applyFont="1" applyBorder="1" applyAlignment="1">
      <alignment horizontal="left" vertical="top" wrapText="1"/>
    </xf>
    <xf numFmtId="0" fontId="14" fillId="10" borderId="53" xfId="0" applyFont="1" applyFill="1" applyBorder="1" applyAlignment="1">
      <alignment horizontal="left" vertical="center" wrapText="1"/>
    </xf>
    <xf numFmtId="0" fontId="14" fillId="0" borderId="50" xfId="0" applyFont="1" applyBorder="1" applyAlignment="1">
      <alignment horizontal="left" vertical="top"/>
    </xf>
    <xf numFmtId="0" fontId="14" fillId="0" borderId="38" xfId="0" applyFont="1" applyBorder="1" applyAlignment="1">
      <alignment horizontal="left" vertical="top"/>
    </xf>
    <xf numFmtId="0" fontId="14" fillId="3" borderId="12" xfId="0" applyFont="1" applyFill="1" applyBorder="1" applyAlignment="1">
      <alignment horizontal="center" vertical="center" shrinkToFit="1"/>
    </xf>
    <xf numFmtId="0" fontId="14" fillId="7" borderId="12"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8"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44" xfId="0" applyFont="1" applyFill="1" applyBorder="1" applyAlignment="1">
      <alignment horizontal="center" vertical="center"/>
    </xf>
    <xf numFmtId="0" fontId="14" fillId="8" borderId="48" xfId="0" applyFont="1" applyFill="1" applyBorder="1" applyAlignment="1">
      <alignment horizontal="center" vertical="center"/>
    </xf>
    <xf numFmtId="0" fontId="14" fillId="8" borderId="43" xfId="0" applyFont="1" applyFill="1" applyBorder="1" applyAlignment="1">
      <alignment horizontal="center" vertical="center"/>
    </xf>
    <xf numFmtId="176" fontId="9" fillId="3" borderId="5" xfId="0" applyNumberFormat="1" applyFont="1" applyFill="1" applyBorder="1" applyAlignment="1">
      <alignment horizontal="left" vertical="center" shrinkToFit="1"/>
    </xf>
    <xf numFmtId="0" fontId="9" fillId="3" borderId="5" xfId="0" applyFont="1" applyFill="1" applyBorder="1" applyAlignment="1">
      <alignment horizontal="left" vertical="center" shrinkToFit="1"/>
    </xf>
    <xf numFmtId="0" fontId="14" fillId="0" borderId="39" xfId="0" applyFont="1" applyBorder="1" applyAlignment="1">
      <alignment horizontal="center" vertical="center"/>
    </xf>
    <xf numFmtId="0" fontId="14" fillId="0" borderId="38" xfId="0" applyFont="1" applyBorder="1" applyAlignment="1">
      <alignment horizontal="center" vertical="center"/>
    </xf>
    <xf numFmtId="0" fontId="22" fillId="0" borderId="15" xfId="0" applyFont="1" applyBorder="1" applyAlignment="1">
      <alignment horizontal="left" vertical="top" wrapText="1"/>
    </xf>
    <xf numFmtId="0" fontId="14" fillId="0" borderId="13"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36" xfId="0" applyFont="1" applyBorder="1" applyAlignment="1" applyProtection="1">
      <alignment horizontal="left" vertical="top" wrapText="1"/>
      <protection locked="0"/>
    </xf>
    <xf numFmtId="0" fontId="14" fillId="8" borderId="12"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4" fillId="0" borderId="24" xfId="0" applyFont="1" applyBorder="1" applyAlignment="1">
      <alignment horizontal="left" vertical="center"/>
    </xf>
    <xf numFmtId="177" fontId="14" fillId="8" borderId="7" xfId="0" applyNumberFormat="1" applyFont="1" applyFill="1" applyBorder="1" applyAlignment="1">
      <alignment horizontal="left" vertical="center" wrapText="1" shrinkToFit="1"/>
    </xf>
    <xf numFmtId="0" fontId="14" fillId="8" borderId="7" xfId="0" applyFont="1" applyFill="1" applyBorder="1" applyAlignment="1">
      <alignment horizontal="left" vertical="center"/>
    </xf>
    <xf numFmtId="0" fontId="14" fillId="8" borderId="52" xfId="0" applyFont="1" applyFill="1" applyBorder="1" applyAlignment="1">
      <alignment horizontal="left" vertical="center"/>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48" xfId="0" applyFont="1" applyBorder="1" applyAlignment="1" applyProtection="1">
      <alignment horizontal="left" vertical="top" wrapText="1"/>
      <protection locked="0"/>
    </xf>
    <xf numFmtId="0" fontId="14" fillId="8" borderId="7" xfId="0" applyFont="1" applyFill="1" applyBorder="1" applyAlignment="1">
      <alignment horizontal="center" vertical="center" wrapText="1"/>
    </xf>
    <xf numFmtId="0" fontId="14" fillId="0" borderId="7" xfId="0" applyFont="1" applyBorder="1" applyAlignment="1">
      <alignment horizontal="left" vertical="center"/>
    </xf>
    <xf numFmtId="0" fontId="14" fillId="0" borderId="52" xfId="0" applyFont="1" applyBorder="1" applyAlignment="1">
      <alignment horizontal="left" vertical="center"/>
    </xf>
    <xf numFmtId="0" fontId="14" fillId="8" borderId="7" xfId="0" applyFont="1" applyFill="1" applyBorder="1" applyAlignment="1">
      <alignment horizontal="center" vertical="center"/>
    </xf>
    <xf numFmtId="0" fontId="14" fillId="0" borderId="12"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9" fillId="3" borderId="5" xfId="0" applyFont="1" applyFill="1" applyBorder="1" applyAlignment="1">
      <alignment horizontal="center" vertical="center" shrinkToFit="1"/>
    </xf>
    <xf numFmtId="176" fontId="9" fillId="3" borderId="5" xfId="0" applyNumberFormat="1" applyFont="1" applyFill="1" applyBorder="1" applyAlignment="1">
      <alignment horizontal="center" vertical="center" shrinkToFit="1"/>
    </xf>
    <xf numFmtId="0" fontId="20" fillId="4" borderId="42" xfId="0" applyFont="1" applyFill="1" applyBorder="1" applyAlignment="1">
      <alignment horizontal="center" vertical="center"/>
    </xf>
    <xf numFmtId="0" fontId="20" fillId="4" borderId="43" xfId="0" applyFont="1" applyFill="1" applyBorder="1" applyAlignment="1">
      <alignment horizontal="center" vertical="center"/>
    </xf>
    <xf numFmtId="0" fontId="20" fillId="4" borderId="67" xfId="0" applyFont="1" applyFill="1" applyBorder="1" applyAlignment="1">
      <alignment horizontal="center" vertical="center"/>
    </xf>
    <xf numFmtId="0" fontId="33" fillId="4" borderId="37" xfId="0" applyFont="1" applyFill="1" applyBorder="1" applyAlignment="1">
      <alignment horizontal="center" vertical="center"/>
    </xf>
    <xf numFmtId="0" fontId="33" fillId="4" borderId="35" xfId="0" applyFont="1" applyFill="1" applyBorder="1" applyAlignment="1">
      <alignment horizontal="center"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8" borderId="39" xfId="0" applyFont="1" applyFill="1" applyBorder="1" applyAlignment="1">
      <alignment horizontal="center" vertical="center"/>
    </xf>
    <xf numFmtId="0" fontId="14" fillId="8" borderId="50" xfId="0" applyFont="1" applyFill="1" applyBorder="1" applyAlignment="1">
      <alignment horizontal="center" vertical="center"/>
    </xf>
    <xf numFmtId="0" fontId="14" fillId="8" borderId="53" xfId="0" applyFont="1" applyFill="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5" fillId="0" borderId="0" xfId="2" applyFont="1" applyAlignment="1">
      <alignment horizontal="center" vertical="center" wrapText="1"/>
    </xf>
    <xf numFmtId="0" fontId="14" fillId="7" borderId="63"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58" xfId="0" applyFont="1" applyBorder="1" applyAlignment="1">
      <alignment horizontal="left" vertical="center" wrapText="1"/>
    </xf>
    <xf numFmtId="0" fontId="14" fillId="0" borderId="59" xfId="0" applyFont="1" applyBorder="1" applyAlignment="1">
      <alignment horizontal="left" vertical="center" wrapText="1"/>
    </xf>
    <xf numFmtId="0" fontId="14" fillId="7" borderId="93" xfId="0" applyFont="1" applyFill="1" applyBorder="1" applyAlignment="1">
      <alignment horizontal="center" vertical="center" wrapText="1"/>
    </xf>
    <xf numFmtId="179" fontId="9" fillId="3" borderId="8" xfId="6" applyNumberFormat="1" applyFont="1" applyFill="1" applyBorder="1" applyAlignment="1" applyProtection="1">
      <alignment horizontal="center" vertical="top"/>
    </xf>
    <xf numFmtId="179" fontId="9" fillId="3" borderId="9" xfId="6" applyNumberFormat="1" applyFont="1" applyFill="1" applyBorder="1" applyAlignment="1" applyProtection="1">
      <alignment horizontal="center" vertical="top"/>
    </xf>
    <xf numFmtId="179" fontId="9" fillId="3" borderId="19" xfId="6" applyNumberFormat="1" applyFont="1" applyFill="1" applyBorder="1" applyAlignment="1" applyProtection="1">
      <alignment horizontal="center" vertical="top"/>
    </xf>
    <xf numFmtId="176" fontId="8" fillId="5" borderId="7" xfId="0" applyNumberFormat="1" applyFont="1" applyFill="1" applyBorder="1" applyAlignment="1">
      <alignment horizontal="center" vertical="center" shrinkToFit="1"/>
    </xf>
    <xf numFmtId="0" fontId="14" fillId="4" borderId="1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12" borderId="12" xfId="0" applyFont="1" applyFill="1" applyBorder="1" applyAlignment="1">
      <alignment horizontal="center" vertical="center" shrinkToFit="1"/>
    </xf>
    <xf numFmtId="0" fontId="14" fillId="12" borderId="17" xfId="0" applyFont="1" applyFill="1" applyBorder="1" applyAlignment="1">
      <alignment horizontal="center" vertical="center" shrinkToFit="1"/>
    </xf>
    <xf numFmtId="0" fontId="14" fillId="12" borderId="18" xfId="0" applyFont="1" applyFill="1" applyBorder="1" applyAlignment="1">
      <alignment horizontal="center" vertical="center" shrinkToFit="1"/>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4" xfId="0" applyFont="1" applyFill="1" applyBorder="1" applyAlignment="1">
      <alignment horizontal="center" vertical="center" wrapText="1"/>
    </xf>
    <xf numFmtId="0" fontId="14" fillId="4" borderId="11" xfId="0" applyFont="1" applyFill="1" applyBorder="1" applyAlignment="1">
      <alignment horizontal="center" vertical="center" wrapText="1"/>
    </xf>
    <xf numFmtId="176" fontId="14" fillId="3" borderId="72" xfId="0" applyNumberFormat="1" applyFont="1" applyFill="1" applyBorder="1" applyAlignment="1">
      <alignment horizontal="right" vertical="center" shrinkToFit="1"/>
    </xf>
    <xf numFmtId="176" fontId="14" fillId="3" borderId="81" xfId="0" applyNumberFormat="1" applyFont="1" applyFill="1" applyBorder="1" applyAlignment="1">
      <alignment horizontal="right" vertical="center" shrinkToFit="1"/>
    </xf>
    <xf numFmtId="176" fontId="14" fillId="3" borderId="79" xfId="0" applyNumberFormat="1" applyFont="1" applyFill="1" applyBorder="1" applyAlignment="1">
      <alignment horizontal="right" vertical="center" shrinkToFit="1"/>
    </xf>
    <xf numFmtId="0" fontId="14" fillId="4" borderId="41"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14" fillId="4" borderId="9" xfId="0" applyFont="1" applyFill="1" applyBorder="1" applyAlignment="1">
      <alignment horizontal="center" vertical="center" shrinkToFit="1"/>
    </xf>
    <xf numFmtId="0" fontId="14" fillId="4" borderId="2"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20" fillId="4" borderId="80"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7"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176" fontId="12" fillId="9" borderId="12" xfId="6" applyNumberFormat="1" applyFont="1" applyFill="1" applyBorder="1" applyAlignment="1" applyProtection="1">
      <alignment horizontal="center" vertical="center" wrapText="1"/>
      <protection locked="0"/>
    </xf>
    <xf numFmtId="176" fontId="12" fillId="9" borderId="17" xfId="6" applyNumberFormat="1" applyFont="1" applyFill="1" applyBorder="1" applyAlignment="1" applyProtection="1">
      <alignment horizontal="center" vertical="center" wrapText="1"/>
      <protection locked="0"/>
    </xf>
    <xf numFmtId="176" fontId="12" fillId="9" borderId="18" xfId="6" applyNumberFormat="1" applyFont="1" applyFill="1" applyBorder="1" applyAlignment="1" applyProtection="1">
      <alignment horizontal="center" vertical="center" wrapText="1"/>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52" xfId="0" applyFont="1" applyFill="1" applyBorder="1" applyAlignment="1">
      <alignment horizontal="center" vertical="center"/>
    </xf>
    <xf numFmtId="0" fontId="14" fillId="4" borderId="29"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14" fillId="4" borderId="61" xfId="0" applyFont="1" applyFill="1" applyBorder="1" applyAlignment="1">
      <alignment horizontal="center" vertical="center" wrapText="1"/>
    </xf>
    <xf numFmtId="0" fontId="14" fillId="4" borderId="6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60"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4" fillId="0" borderId="7" xfId="0" applyFont="1" applyBorder="1" applyAlignment="1">
      <alignment horizontal="center" vertical="top" wrapText="1"/>
    </xf>
    <xf numFmtId="0" fontId="14" fillId="0" borderId="52" xfId="0" applyFont="1" applyBorder="1" applyAlignment="1">
      <alignment horizontal="center" vertical="top" wrapText="1"/>
    </xf>
    <xf numFmtId="0" fontId="14" fillId="0" borderId="58" xfId="0" applyFont="1" applyBorder="1" applyAlignment="1">
      <alignment horizontal="center" vertical="top" wrapText="1"/>
    </xf>
    <xf numFmtId="0" fontId="14" fillId="0" borderId="59" xfId="0" applyFont="1" applyBorder="1" applyAlignment="1">
      <alignment horizontal="center" vertical="top" wrapText="1"/>
    </xf>
    <xf numFmtId="0" fontId="14" fillId="0" borderId="58" xfId="2" applyFont="1" applyBorder="1" applyAlignment="1">
      <alignment horizontal="left" vertical="center" wrapText="1"/>
    </xf>
    <xf numFmtId="0" fontId="14" fillId="0" borderId="59" xfId="2" applyFont="1" applyBorder="1" applyAlignment="1">
      <alignment horizontal="left" vertical="center" wrapText="1"/>
    </xf>
  </cellXfs>
  <cellStyles count="17">
    <cellStyle name="パーセント 2" xfId="15" xr:uid="{15F0E04A-2ABC-4349-830B-889FD3F4289B}"/>
    <cellStyle name="ハイパーリンク 2" xfId="10" xr:uid="{3205FECB-F24D-4A7D-AAA8-7DEBAADE58ED}"/>
    <cellStyle name="桁区切り 2" xfId="1" xr:uid="{00000000-0005-0000-0000-000001000000}"/>
    <cellStyle name="桁区切り 2 2" xfId="6" xr:uid="{04AAFABC-3FD5-41AB-AED5-21361DC5DD92}"/>
    <cellStyle name="桁区切り 2 3" xfId="11" xr:uid="{2AC24A09-55E8-4493-A86C-4C8203703497}"/>
    <cellStyle name="桁区切り 3" xfId="16" xr:uid="{FCA43136-1B2C-4937-9914-7C77F74A49FC}"/>
    <cellStyle name="桁区切り 6" xfId="12" xr:uid="{2716D974-FD73-40C3-8A79-F6AAB02C0010}"/>
    <cellStyle name="標準" xfId="0" builtinId="0"/>
    <cellStyle name="標準 10" xfId="8" xr:uid="{2CA5E03F-6638-4E5E-86B3-52F2395F710B}"/>
    <cellStyle name="標準 2" xfId="2" xr:uid="{00000000-0005-0000-0000-000003000000}"/>
    <cellStyle name="標準 2 2" xfId="5" xr:uid="{2A9F9693-1534-47B7-B91F-84FD8BB9CFC7}"/>
    <cellStyle name="標準 2 3" xfId="9" xr:uid="{89C50839-A22A-42C4-90FB-4661E1157009}"/>
    <cellStyle name="標準 3" xfId="3" xr:uid="{00000000-0005-0000-0000-000004000000}"/>
    <cellStyle name="標準 4" xfId="4" xr:uid="{D559E0E3-710F-4D3C-A589-22451D19A467}"/>
    <cellStyle name="標準 4 2" xfId="13" xr:uid="{CA03C0D5-41DA-445A-A4E3-8DB36AFF1BC1}"/>
    <cellStyle name="標準 4 2 2" xfId="14" xr:uid="{71341F29-B473-4F0D-B3CD-3DC76A223F9C}"/>
    <cellStyle name="標準 5" xfId="7" xr:uid="{01FFD08A-E9CB-4CE5-B506-5EE96D780DBF}"/>
  </cellStyles>
  <dxfs count="1">
    <dxf>
      <fill>
        <patternFill>
          <bgColor theme="9"/>
        </patternFill>
      </fill>
    </dxf>
  </dxfs>
  <tableStyles count="0" defaultTableStyle="TableStyleMedium9" defaultPivotStyle="PivotStyleLight16"/>
  <colors>
    <mruColors>
      <color rgb="FF0000FF"/>
      <color rgb="FFFFFFCC"/>
      <color rgb="FFFFFF99"/>
      <color rgb="FFCCFFFF"/>
      <color rgb="FF0070C0"/>
      <color rgb="FF00B050"/>
      <color rgb="FFFFCCFF"/>
      <color rgb="FFCCFFCC"/>
      <color rgb="FF66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356506</xdr:colOff>
      <xdr:row>14</xdr:row>
      <xdr:rowOff>391885</xdr:rowOff>
    </xdr:from>
    <xdr:to>
      <xdr:col>13</xdr:col>
      <xdr:colOff>3056506</xdr:colOff>
      <xdr:row>14</xdr:row>
      <xdr:rowOff>967885</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12330792" y="7086599"/>
          <a:ext cx="2700000" cy="576000"/>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ウ</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13</xdr:col>
      <xdr:colOff>446313</xdr:colOff>
      <xdr:row>29</xdr:row>
      <xdr:rowOff>157843</xdr:rowOff>
    </xdr:from>
    <xdr:to>
      <xdr:col>13</xdr:col>
      <xdr:colOff>3146313</xdr:colOff>
      <xdr:row>29</xdr:row>
      <xdr:rowOff>733843</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bwMode="auto">
        <a:xfrm>
          <a:off x="12420599" y="20922343"/>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審査</a:t>
          </a:r>
          <a:r>
            <a:rPr kumimoji="1" lang="ja-JP" altLang="en-US" sz="1400">
              <a:latin typeface="ＭＳ ゴシック" panose="020B0609070205080204" pitchFamily="49" charset="-128"/>
              <a:ea typeface="ＭＳ ゴシック" panose="020B0609070205080204" pitchFamily="49" charset="-128"/>
            </a:rPr>
            <a:t>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カ</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a:t>
          </a:r>
          <a:r>
            <a:rPr kumimoji="1" lang="ja-JP" altLang="en-US" sz="1400">
              <a:latin typeface="ＭＳ ゴシック" panose="020B0609070205080204" pitchFamily="49" charset="-128"/>
              <a:ea typeface="ＭＳ ゴシック" panose="020B0609070205080204" pitchFamily="49" charset="-128"/>
            </a:rPr>
            <a:t>応</a:t>
          </a:r>
        </a:p>
      </xdr:txBody>
    </xdr:sp>
    <xdr:clientData/>
  </xdr:twoCellAnchor>
  <xdr:twoCellAnchor>
    <xdr:from>
      <xdr:col>13</xdr:col>
      <xdr:colOff>421819</xdr:colOff>
      <xdr:row>39</xdr:row>
      <xdr:rowOff>557893</xdr:rowOff>
    </xdr:from>
    <xdr:to>
      <xdr:col>13</xdr:col>
      <xdr:colOff>3481819</xdr:colOff>
      <xdr:row>39</xdr:row>
      <xdr:rowOff>1133893</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12396105" y="39011679"/>
          <a:ext cx="306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審査基準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ウ</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ク</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に対応</a:t>
          </a:r>
        </a:p>
      </xdr:txBody>
    </xdr:sp>
    <xdr:clientData/>
  </xdr:twoCellAnchor>
  <xdr:twoCellAnchor>
    <xdr:from>
      <xdr:col>13</xdr:col>
      <xdr:colOff>449034</xdr:colOff>
      <xdr:row>44</xdr:row>
      <xdr:rowOff>100963</xdr:rowOff>
    </xdr:from>
    <xdr:to>
      <xdr:col>13</xdr:col>
      <xdr:colOff>3149034</xdr:colOff>
      <xdr:row>44</xdr:row>
      <xdr:rowOff>676963</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bwMode="auto">
        <a:xfrm>
          <a:off x="12423320" y="46188356"/>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審査</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シ</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421820</xdr:colOff>
      <xdr:row>47</xdr:row>
      <xdr:rowOff>139882</xdr:rowOff>
    </xdr:from>
    <xdr:to>
      <xdr:col>13</xdr:col>
      <xdr:colOff>3121820</xdr:colOff>
      <xdr:row>47</xdr:row>
      <xdr:rowOff>715882</xdr:rowOff>
    </xdr:to>
    <xdr:sp macro="" textlink="">
      <xdr:nvSpPr>
        <xdr:cNvPr id="11" name="四角形: 角を丸くする 10">
          <a:extLst>
            <a:ext uri="{FF2B5EF4-FFF2-40B4-BE49-F238E27FC236}">
              <a16:creationId xmlns:a16="http://schemas.microsoft.com/office/drawing/2014/main" id="{00000000-0008-0000-0000-00000B000000}"/>
            </a:ext>
          </a:extLst>
        </xdr:cNvPr>
        <xdr:cNvSpPr/>
      </xdr:nvSpPr>
      <xdr:spPr bwMode="auto">
        <a:xfrm>
          <a:off x="12396106" y="49547418"/>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審査基準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ス</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に対応</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495300</xdr:colOff>
      <xdr:row>39</xdr:row>
      <xdr:rowOff>5061856</xdr:rowOff>
    </xdr:from>
    <xdr:to>
      <xdr:col>13</xdr:col>
      <xdr:colOff>3195300</xdr:colOff>
      <xdr:row>40</xdr:row>
      <xdr:rowOff>439928</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12469586" y="43515642"/>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審査基準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ク</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に対応</a:t>
          </a:r>
        </a:p>
      </xdr:txBody>
    </xdr:sp>
    <xdr:clientData/>
  </xdr:twoCellAnchor>
  <xdr:twoCellAnchor>
    <xdr:from>
      <xdr:col>13</xdr:col>
      <xdr:colOff>449036</xdr:colOff>
      <xdr:row>35</xdr:row>
      <xdr:rowOff>265958</xdr:rowOff>
    </xdr:from>
    <xdr:to>
      <xdr:col>13</xdr:col>
      <xdr:colOff>3149036</xdr:colOff>
      <xdr:row>35</xdr:row>
      <xdr:rowOff>841958</xdr:rowOff>
    </xdr:to>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12423322" y="31058922"/>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審査基準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キ</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に対応</a:t>
          </a:r>
        </a:p>
      </xdr:txBody>
    </xdr:sp>
    <xdr:clientData/>
  </xdr:twoCellAnchor>
  <xdr:twoCellAnchor>
    <xdr:from>
      <xdr:col>13</xdr:col>
      <xdr:colOff>258535</xdr:colOff>
      <xdr:row>4</xdr:row>
      <xdr:rowOff>136073</xdr:rowOff>
    </xdr:from>
    <xdr:to>
      <xdr:col>14</xdr:col>
      <xdr:colOff>1143000</xdr:colOff>
      <xdr:row>6</xdr:row>
      <xdr:rowOff>81643</xdr:rowOff>
    </xdr:to>
    <xdr:sp macro="" textlink="">
      <xdr:nvSpPr>
        <xdr:cNvPr id="22" name="四角形: 角を丸くする 21">
          <a:extLst>
            <a:ext uri="{FF2B5EF4-FFF2-40B4-BE49-F238E27FC236}">
              <a16:creationId xmlns:a16="http://schemas.microsoft.com/office/drawing/2014/main" id="{00000000-0008-0000-0000-000016000000}"/>
            </a:ext>
          </a:extLst>
        </xdr:cNvPr>
        <xdr:cNvSpPr/>
      </xdr:nvSpPr>
      <xdr:spPr bwMode="auto">
        <a:xfrm>
          <a:off x="12232821" y="1877787"/>
          <a:ext cx="4871358" cy="62592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提案するプロジェクト名を記入してください。</a:t>
          </a:r>
        </a:p>
      </xdr:txBody>
    </xdr:sp>
    <xdr:clientData/>
  </xdr:twoCellAnchor>
  <xdr:twoCellAnchor>
    <xdr:from>
      <xdr:col>13</xdr:col>
      <xdr:colOff>329291</xdr:colOff>
      <xdr:row>11</xdr:row>
      <xdr:rowOff>1023258</xdr:rowOff>
    </xdr:from>
    <xdr:to>
      <xdr:col>14</xdr:col>
      <xdr:colOff>639535</xdr:colOff>
      <xdr:row>11</xdr:row>
      <xdr:rowOff>1505495</xdr:rowOff>
    </xdr:to>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12303577" y="5050972"/>
          <a:ext cx="4297137" cy="48223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プロジェクトの概要を記入してください。</a:t>
          </a:r>
        </a:p>
      </xdr:txBody>
    </xdr:sp>
    <xdr:clientData/>
  </xdr:twoCellAnchor>
  <xdr:twoCellAnchor>
    <xdr:from>
      <xdr:col>13</xdr:col>
      <xdr:colOff>353785</xdr:colOff>
      <xdr:row>15</xdr:row>
      <xdr:rowOff>326573</xdr:rowOff>
    </xdr:from>
    <xdr:to>
      <xdr:col>14</xdr:col>
      <xdr:colOff>625928</xdr:colOff>
      <xdr:row>17</xdr:row>
      <xdr:rowOff>1251859</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bwMode="auto">
        <a:xfrm>
          <a:off x="12328071" y="8545287"/>
          <a:ext cx="4259036" cy="3973286"/>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各年度におけるプロジェクトの実施概要をそれぞれ記入してください。</a:t>
          </a:r>
        </a:p>
      </xdr:txBody>
    </xdr:sp>
    <xdr:clientData/>
  </xdr:twoCellAnchor>
  <xdr:twoCellAnchor>
    <xdr:from>
      <xdr:col>13</xdr:col>
      <xdr:colOff>323850</xdr:colOff>
      <xdr:row>11</xdr:row>
      <xdr:rowOff>231319</xdr:rowOff>
    </xdr:from>
    <xdr:to>
      <xdr:col>13</xdr:col>
      <xdr:colOff>3023850</xdr:colOff>
      <xdr:row>11</xdr:row>
      <xdr:rowOff>807319</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12298136" y="4259033"/>
          <a:ext cx="2700000" cy="576000"/>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ウ</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13</xdr:col>
      <xdr:colOff>449036</xdr:colOff>
      <xdr:row>29</xdr:row>
      <xdr:rowOff>1115786</xdr:rowOff>
    </xdr:from>
    <xdr:to>
      <xdr:col>14</xdr:col>
      <xdr:colOff>840922</xdr:colOff>
      <xdr:row>29</xdr:row>
      <xdr:rowOff>2101488</xdr:rowOff>
    </xdr:to>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12423322" y="21880286"/>
          <a:ext cx="4378779" cy="985702"/>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当該クリエイター等を育成対象とする理由を具体的に記載してください。</a:t>
          </a:r>
        </a:p>
      </xdr:txBody>
    </xdr:sp>
    <xdr:clientData/>
  </xdr:twoCellAnchor>
  <xdr:twoCellAnchor>
    <xdr:from>
      <xdr:col>13</xdr:col>
      <xdr:colOff>449036</xdr:colOff>
      <xdr:row>31</xdr:row>
      <xdr:rowOff>680357</xdr:rowOff>
    </xdr:from>
    <xdr:to>
      <xdr:col>14</xdr:col>
      <xdr:colOff>2843893</xdr:colOff>
      <xdr:row>31</xdr:row>
      <xdr:rowOff>4503964</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12423322" y="24751393"/>
          <a:ext cx="6381750" cy="382360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［選考基準］</a:t>
          </a: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〇選考基準が確定していない場合は、選考の目的、考え方などを具体的に記載してください。</a:t>
          </a:r>
        </a:p>
        <a:p>
          <a:pPr algn="l"/>
          <a:endParaRPr kumimoji="1" lang="ja-JP" altLang="en-US" sz="1400">
            <a:solidFill>
              <a:srgbClr val="FF0000"/>
            </a:solidFill>
            <a:latin typeface="ＭＳ ゴシック" panose="020B0609070205080204" pitchFamily="49" charset="-128"/>
            <a:ea typeface="ＭＳ ゴシック" panose="020B0609070205080204" pitchFamily="49" charset="-128"/>
          </a:endParaRPr>
        </a:p>
        <a:p>
          <a:pPr algn="l"/>
          <a:endParaRPr kumimoji="1" lang="ja-JP" altLang="en-US"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［選考方法］</a:t>
          </a: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〇選考の公募の方法など</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目的・基準等に沿った方法として、団体推薦、自己推薦などのあり方</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を具体的に記載してください。</a:t>
          </a:r>
        </a:p>
        <a:p>
          <a:pPr algn="l"/>
          <a:endParaRPr kumimoji="1" lang="ja-JP" altLang="en-US" sz="1400">
            <a:solidFill>
              <a:srgbClr val="FF0000"/>
            </a:solidFill>
            <a:latin typeface="ＭＳ ゴシック" panose="020B0609070205080204" pitchFamily="49" charset="-128"/>
            <a:ea typeface="ＭＳ ゴシック" panose="020B0609070205080204" pitchFamily="49" charset="-128"/>
          </a:endParaRPr>
        </a:p>
        <a:p>
          <a:pPr algn="l"/>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［選考者］</a:t>
          </a: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〇決定していない場合は、予定者または、選考者のイメージなどを具体的に記載してください。</a:t>
          </a:r>
        </a:p>
        <a:p>
          <a:pPr algn="l"/>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394608</xdr:colOff>
      <xdr:row>37</xdr:row>
      <xdr:rowOff>653143</xdr:rowOff>
    </xdr:from>
    <xdr:to>
      <xdr:col>14</xdr:col>
      <xdr:colOff>2789464</xdr:colOff>
      <xdr:row>37</xdr:row>
      <xdr:rowOff>3401786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12368894" y="34752643"/>
          <a:ext cx="6381749" cy="2748643"/>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［選考基準］</a:t>
          </a: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〇選考基準が確定していない場合は、選考の目的、考え方などを具体的に記載してください。</a:t>
          </a:r>
        </a:p>
        <a:p>
          <a:pPr algn="l"/>
          <a:endParaRPr kumimoji="1" lang="ja-JP" altLang="en-US" sz="1400">
            <a:solidFill>
              <a:srgbClr val="FF0000"/>
            </a:solidFill>
            <a:latin typeface="ＭＳ ゴシック" panose="020B0609070205080204" pitchFamily="49" charset="-128"/>
            <a:ea typeface="ＭＳ ゴシック" panose="020B0609070205080204" pitchFamily="49" charset="-128"/>
          </a:endParaRPr>
        </a:p>
        <a:p>
          <a:pPr algn="l"/>
          <a:endParaRPr kumimoji="1" lang="ja-JP" altLang="en-US"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［選考方法］</a:t>
          </a: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〇選考の公募の方法など</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目的・基準等に沿った方法として、団体推薦、自己推薦などのあり方</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を具体的に記載してください。</a:t>
          </a:r>
        </a:p>
      </xdr:txBody>
    </xdr:sp>
    <xdr:clientData/>
  </xdr:twoCellAnchor>
  <xdr:twoCellAnchor>
    <xdr:from>
      <xdr:col>13</xdr:col>
      <xdr:colOff>421820</xdr:colOff>
      <xdr:row>44</xdr:row>
      <xdr:rowOff>762000</xdr:rowOff>
    </xdr:from>
    <xdr:to>
      <xdr:col>14</xdr:col>
      <xdr:colOff>1834244</xdr:colOff>
      <xdr:row>44</xdr:row>
      <xdr:rowOff>2299607</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12396106" y="46849393"/>
          <a:ext cx="5399317" cy="153760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特に、本プロジェクトの実施により得られたノウハウやネットワークを活用し、本事業終了後も継続的に、当該分野においてグローバルに活躍する人材の育成や海外展開に関して取り組む予定の内容を記載してください。</a:t>
          </a:r>
        </a:p>
      </xdr:txBody>
    </xdr:sp>
    <xdr:clientData/>
  </xdr:twoCellAnchor>
  <xdr:twoCellAnchor>
    <xdr:from>
      <xdr:col>13</xdr:col>
      <xdr:colOff>380998</xdr:colOff>
      <xdr:row>47</xdr:row>
      <xdr:rowOff>846364</xdr:rowOff>
    </xdr:from>
    <xdr:to>
      <xdr:col>14</xdr:col>
      <xdr:colOff>1850572</xdr:colOff>
      <xdr:row>48</xdr:row>
      <xdr:rowOff>2721</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bwMode="auto">
        <a:xfrm>
          <a:off x="12355284" y="50253900"/>
          <a:ext cx="5456467" cy="153760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若手クリエイター等の国際的な活躍により期待される成果や波及効果について、文化庁が作成した本事業のロジックモデルの測定指標を参考にしながら記載してください。</a:t>
          </a:r>
        </a:p>
      </xdr:txBody>
    </xdr:sp>
    <xdr:clientData/>
  </xdr:twoCellAnchor>
  <xdr:twoCellAnchor>
    <xdr:from>
      <xdr:col>13</xdr:col>
      <xdr:colOff>462643</xdr:colOff>
      <xdr:row>40</xdr:row>
      <xdr:rowOff>517072</xdr:rowOff>
    </xdr:from>
    <xdr:to>
      <xdr:col>14</xdr:col>
      <xdr:colOff>449035</xdr:colOff>
      <xdr:row>40</xdr:row>
      <xdr:rowOff>1374321</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bwMode="auto">
        <a:xfrm>
          <a:off x="12436929" y="44168786"/>
          <a:ext cx="3973285" cy="857249"/>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海外展開に向けて交渉中・交渉予定の連携・協力体制について記載してください。</a:t>
          </a:r>
        </a:p>
      </xdr:txBody>
    </xdr:sp>
    <xdr:clientData/>
  </xdr:twoCellAnchor>
  <xdr:twoCellAnchor>
    <xdr:from>
      <xdr:col>13</xdr:col>
      <xdr:colOff>421822</xdr:colOff>
      <xdr:row>35</xdr:row>
      <xdr:rowOff>1088571</xdr:rowOff>
    </xdr:from>
    <xdr:to>
      <xdr:col>14</xdr:col>
      <xdr:colOff>813708</xdr:colOff>
      <xdr:row>35</xdr:row>
      <xdr:rowOff>2074273</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12396108" y="31881535"/>
          <a:ext cx="4378779" cy="985702"/>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当該人物を指導者等とする理由を具体的に記載してください。</a:t>
          </a:r>
        </a:p>
      </xdr:txBody>
    </xdr:sp>
    <xdr:clientData/>
  </xdr:twoCellAnchor>
  <xdr:twoCellAnchor>
    <xdr:from>
      <xdr:col>13</xdr:col>
      <xdr:colOff>421821</xdr:colOff>
      <xdr:row>39</xdr:row>
      <xdr:rowOff>1211036</xdr:rowOff>
    </xdr:from>
    <xdr:to>
      <xdr:col>14</xdr:col>
      <xdr:colOff>4354928</xdr:colOff>
      <xdr:row>39</xdr:row>
      <xdr:rowOff>3415394</xdr:rowOff>
    </xdr:to>
    <xdr:sp macro="" textlink="">
      <xdr:nvSpPr>
        <xdr:cNvPr id="12" name="四角形: 角を丸くする 11">
          <a:extLst>
            <a:ext uri="{FF2B5EF4-FFF2-40B4-BE49-F238E27FC236}">
              <a16:creationId xmlns:a16="http://schemas.microsoft.com/office/drawing/2014/main" id="{00000000-0008-0000-0000-00000C000000}"/>
            </a:ext>
          </a:extLst>
        </xdr:cNvPr>
        <xdr:cNvSpPr/>
      </xdr:nvSpPr>
      <xdr:spPr bwMode="auto">
        <a:xfrm>
          <a:off x="12396107" y="39664822"/>
          <a:ext cx="7920000" cy="2204358"/>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海外展開の方法について、クリエイター等のグローバルな訴求力をどのように高めるのか、その際にどのような層を新規ターゲット層として想定しているか、またその方法が芸術的・文化的な観点からどのように斬新であるか等を記載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その上で、それらを実現するためにどのような創意工夫を行うのか具体的に記載してください。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160020</xdr:colOff>
          <xdr:row>28</xdr:row>
          <xdr:rowOff>30480</xdr:rowOff>
        </xdr:from>
        <xdr:to>
          <xdr:col>3</xdr:col>
          <xdr:colOff>1310640</xdr:colOff>
          <xdr:row>29</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30</xdr:row>
          <xdr:rowOff>15240</xdr:rowOff>
        </xdr:from>
        <xdr:to>
          <xdr:col>3</xdr:col>
          <xdr:colOff>1013460</xdr:colOff>
          <xdr:row>31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15240</xdr:rowOff>
        </xdr:from>
        <xdr:to>
          <xdr:col>3</xdr:col>
          <xdr:colOff>929640</xdr:colOff>
          <xdr:row>34</xdr:row>
          <xdr:rowOff>449580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7620</xdr:rowOff>
        </xdr:from>
        <xdr:to>
          <xdr:col>3</xdr:col>
          <xdr:colOff>853440</xdr:colOff>
          <xdr:row>36</xdr:row>
          <xdr:rowOff>441960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449036</xdr:colOff>
      <xdr:row>6</xdr:row>
      <xdr:rowOff>122464</xdr:rowOff>
    </xdr:from>
    <xdr:to>
      <xdr:col>15</xdr:col>
      <xdr:colOff>107251</xdr:colOff>
      <xdr:row>6</xdr:row>
      <xdr:rowOff>698464</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bwMode="auto">
        <a:xfrm>
          <a:off x="12314465" y="2136321"/>
          <a:ext cx="3060000" cy="576000"/>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エ</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ク</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435429</xdr:colOff>
      <xdr:row>10</xdr:row>
      <xdr:rowOff>283029</xdr:rowOff>
    </xdr:from>
    <xdr:to>
      <xdr:col>14</xdr:col>
      <xdr:colOff>414001</xdr:colOff>
      <xdr:row>10</xdr:row>
      <xdr:rowOff>859029</xdr:rowOff>
    </xdr:to>
    <xdr:sp macro="" textlink="">
      <xdr:nvSpPr>
        <xdr:cNvPr id="5" name="四角形: 角を丸くする 4">
          <a:extLst>
            <a:ext uri="{FF2B5EF4-FFF2-40B4-BE49-F238E27FC236}">
              <a16:creationId xmlns:a16="http://schemas.microsoft.com/office/drawing/2014/main" id="{00000000-0008-0000-0300-000005000000}"/>
            </a:ext>
          </a:extLst>
        </xdr:cNvPr>
        <xdr:cNvSpPr/>
      </xdr:nvSpPr>
      <xdr:spPr bwMode="auto">
        <a:xfrm>
          <a:off x="12300858" y="7590065"/>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ク</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a:t>
          </a:r>
          <a:r>
            <a:rPr kumimoji="1" lang="ja-JP" altLang="en-US" sz="1400">
              <a:latin typeface="ＭＳ ゴシック" panose="020B0609070205080204" pitchFamily="49" charset="-128"/>
              <a:ea typeface="ＭＳ ゴシック" panose="020B0609070205080204" pitchFamily="49" charset="-128"/>
            </a:rPr>
            <a:t>応</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517072</xdr:colOff>
      <xdr:row>12</xdr:row>
      <xdr:rowOff>334193</xdr:rowOff>
    </xdr:from>
    <xdr:to>
      <xdr:col>14</xdr:col>
      <xdr:colOff>495644</xdr:colOff>
      <xdr:row>12</xdr:row>
      <xdr:rowOff>910193</xdr:rowOff>
    </xdr:to>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bwMode="auto">
        <a:xfrm>
          <a:off x="12382501" y="10022479"/>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シ</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353787</xdr:colOff>
      <xdr:row>6</xdr:row>
      <xdr:rowOff>873580</xdr:rowOff>
    </xdr:from>
    <xdr:to>
      <xdr:col>21</xdr:col>
      <xdr:colOff>503465</xdr:colOff>
      <xdr:row>8</xdr:row>
      <xdr:rowOff>272143</xdr:rowOff>
    </xdr:to>
    <xdr:sp macro="" textlink="">
      <xdr:nvSpPr>
        <xdr:cNvPr id="7" name="四角形: 角を丸くする 6">
          <a:extLst>
            <a:ext uri="{FF2B5EF4-FFF2-40B4-BE49-F238E27FC236}">
              <a16:creationId xmlns:a16="http://schemas.microsoft.com/office/drawing/2014/main" id="{00000000-0008-0000-0300-000007000000}"/>
            </a:ext>
          </a:extLst>
        </xdr:cNvPr>
        <xdr:cNvSpPr/>
      </xdr:nvSpPr>
      <xdr:spPr bwMode="auto">
        <a:xfrm>
          <a:off x="12219216" y="2887437"/>
          <a:ext cx="7633606" cy="2310492"/>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r>
            <a:rPr kumimoji="1" lang="ja-JP" altLang="ja-JP" sz="140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応募</a:t>
          </a:r>
          <a:r>
            <a:rPr kumimoji="1" lang="ja-JP" altLang="ja-JP" sz="1400">
              <a:solidFill>
                <a:srgbClr val="FF0000"/>
              </a:solidFill>
              <a:effectLst/>
              <a:latin typeface="+mn-lt"/>
              <a:ea typeface="+mn-ea"/>
              <a:cs typeface="+mn-cs"/>
            </a:rPr>
            <a:t>団体が主体となって事業を実施していることがわかるよう「</a:t>
          </a:r>
          <a:r>
            <a:rPr kumimoji="1" lang="ja-JP" altLang="en-US" sz="1400">
              <a:solidFill>
                <a:srgbClr val="FF0000"/>
              </a:solidFill>
              <a:effectLst/>
              <a:latin typeface="+mn-lt"/>
              <a:ea typeface="+mn-ea"/>
              <a:cs typeface="+mn-cs"/>
            </a:rPr>
            <a:t>応募</a:t>
          </a:r>
          <a:r>
            <a:rPr kumimoji="1" lang="ja-JP" altLang="ja-JP" sz="1400">
              <a:solidFill>
                <a:srgbClr val="FF0000"/>
              </a:solidFill>
              <a:effectLst/>
              <a:latin typeface="+mn-lt"/>
              <a:ea typeface="+mn-ea"/>
              <a:cs typeface="+mn-cs"/>
            </a:rPr>
            <a:t>団体と他の団体等との連携体制図」を作成するとともに、芸（文化芸術団体等）、産（民間企業）、学（教育・研究機関）、官（国内外の行政があれば含む。）、海外の関係機関など、連携する人材・団体等やその役割、連携方法などが明確に分かるよう、図及び箇条書き等を用いて記載してください。</a:t>
          </a:r>
          <a:endParaRPr lang="ja-JP" altLang="ja-JP" sz="1400">
            <a:solidFill>
              <a:srgbClr val="FF0000"/>
            </a:solidFill>
            <a:effectLst/>
          </a:endParaRPr>
        </a:p>
        <a:p>
          <a:r>
            <a:rPr kumimoji="1" lang="ja-JP" altLang="en-US" sz="1400">
              <a:solidFill>
                <a:srgbClr val="FF0000"/>
              </a:solidFill>
              <a:effectLst/>
              <a:latin typeface="+mn-lt"/>
              <a:ea typeface="+mn-ea"/>
              <a:cs typeface="+mn-cs"/>
            </a:rPr>
            <a:t>　</a:t>
          </a:r>
          <a:r>
            <a:rPr kumimoji="1" lang="ja-JP" altLang="ja-JP" sz="1400">
              <a:solidFill>
                <a:srgbClr val="FF0000"/>
              </a:solidFill>
              <a:effectLst/>
              <a:latin typeface="+mn-lt"/>
              <a:ea typeface="+mn-ea"/>
              <a:cs typeface="+mn-cs"/>
            </a:rPr>
            <a:t>また、体制図には団体の中核となる者を明記してください。</a:t>
          </a:r>
          <a:endParaRPr lang="ja-JP" altLang="ja-JP" sz="1400">
            <a:solidFill>
              <a:srgbClr val="FF0000"/>
            </a:solidFill>
            <a:effectLst/>
          </a:endParaRPr>
        </a:p>
        <a:p>
          <a:r>
            <a:rPr kumimoji="1" lang="ja-JP" altLang="en-US" sz="1400">
              <a:solidFill>
                <a:srgbClr val="FF0000"/>
              </a:solidFill>
              <a:effectLst/>
              <a:latin typeface="+mn-lt"/>
              <a:ea typeface="+mn-ea"/>
              <a:cs typeface="+mn-cs"/>
            </a:rPr>
            <a:t>　</a:t>
          </a:r>
          <a:r>
            <a:rPr kumimoji="1" lang="ja-JP" altLang="ja-JP" sz="1400">
              <a:solidFill>
                <a:srgbClr val="FF0000"/>
              </a:solidFill>
              <a:effectLst/>
              <a:latin typeface="+mn-lt"/>
              <a:ea typeface="+mn-ea"/>
              <a:cs typeface="+mn-cs"/>
            </a:rPr>
            <a:t>なお、実行委員会形式で実施する事業を含む場合は、当該委員会内部の体制まで分かるように記載してください。</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　国際的なネットワーク、海外との交渉にあたる体制についても記載してください。</a:t>
          </a:r>
        </a:p>
      </xdr:txBody>
    </xdr:sp>
    <xdr:clientData/>
  </xdr:twoCellAnchor>
  <xdr:twoCellAnchor>
    <xdr:from>
      <xdr:col>10</xdr:col>
      <xdr:colOff>487135</xdr:colOff>
      <xdr:row>17</xdr:row>
      <xdr:rowOff>408214</xdr:rowOff>
    </xdr:from>
    <xdr:to>
      <xdr:col>18</xdr:col>
      <xdr:colOff>677635</xdr:colOff>
      <xdr:row>17</xdr:row>
      <xdr:rowOff>1529444</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bwMode="auto">
        <a:xfrm>
          <a:off x="12352564" y="15743464"/>
          <a:ext cx="5633357" cy="1121230"/>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r>
            <a:rPr kumimoji="1" lang="ja-JP" altLang="en-US" sz="1400">
              <a:solidFill>
                <a:srgbClr val="FF0000"/>
              </a:solidFill>
              <a:effectLst/>
              <a:latin typeface="+mn-lt"/>
              <a:ea typeface="+mn-ea"/>
              <a:cs typeface="+mn-cs"/>
            </a:rPr>
            <a:t>海外におけるプロモーションやマーケティングの実施計画に加え、それらの効果を分析・検証するための体制があれば記載してください。</a:t>
          </a:r>
          <a:endParaRPr kumimoji="1" lang="en-US" altLang="ja-JP" sz="1400">
            <a:solidFill>
              <a:srgbClr val="FF0000"/>
            </a:solidFill>
            <a:effectLst/>
            <a:latin typeface="+mn-lt"/>
            <a:ea typeface="+mn-ea"/>
            <a:cs typeface="+mn-cs"/>
          </a:endParaRPr>
        </a:p>
      </xdr:txBody>
    </xdr:sp>
    <xdr:clientData/>
  </xdr:twoCellAnchor>
  <xdr:twoCellAnchor>
    <xdr:from>
      <xdr:col>10</xdr:col>
      <xdr:colOff>517071</xdr:colOff>
      <xdr:row>14</xdr:row>
      <xdr:rowOff>163286</xdr:rowOff>
    </xdr:from>
    <xdr:to>
      <xdr:col>20</xdr:col>
      <xdr:colOff>122464</xdr:colOff>
      <xdr:row>14</xdr:row>
      <xdr:rowOff>985159</xdr:rowOff>
    </xdr:to>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bwMode="auto">
        <a:xfrm>
          <a:off x="12382500" y="12232822"/>
          <a:ext cx="6408964" cy="821873"/>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effectLst/>
              <a:latin typeface="+mn-lt"/>
              <a:ea typeface="+mn-ea"/>
              <a:cs typeface="+mn-cs"/>
            </a:rPr>
            <a:t>定期的な報告会の実施や、共有のための体制があれば記載してください。</a:t>
          </a:r>
          <a:endParaRPr kumimoji="1" lang="en-US" altLang="ja-JP" sz="14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394606</xdr:colOff>
      <xdr:row>6</xdr:row>
      <xdr:rowOff>258534</xdr:rowOff>
    </xdr:from>
    <xdr:to>
      <xdr:col>18</xdr:col>
      <xdr:colOff>217713</xdr:colOff>
      <xdr:row>13</xdr:row>
      <xdr:rowOff>108856</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bwMode="auto">
        <a:xfrm>
          <a:off x="12586606" y="2394855"/>
          <a:ext cx="8327571" cy="3170465"/>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a:solidFill>
                <a:srgbClr val="FF0000"/>
              </a:solidFill>
              <a:latin typeface="+mn-ea"/>
              <a:ea typeface="+mn-ea"/>
            </a:rPr>
            <a:t>プロジェクトを構成する活動について、活動ごとに、</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活動名およびその実施期間を記載してください（１活動のみの場合も記入してください）。</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（活動の例）</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a:t>
          </a:r>
          <a:r>
            <a:rPr kumimoji="1" lang="ja-JP" altLang="ja-JP" sz="1400">
              <a:solidFill>
                <a:srgbClr val="FF0000"/>
              </a:solidFill>
              <a:effectLst/>
              <a:latin typeface="+mn-ea"/>
              <a:ea typeface="+mn-ea"/>
              <a:cs typeface="+mn-cs"/>
            </a:rPr>
            <a:t>○○</a:t>
          </a:r>
          <a:r>
            <a:rPr kumimoji="1" lang="ja-JP" altLang="en-US" sz="1400">
              <a:solidFill>
                <a:srgbClr val="FF0000"/>
              </a:solidFill>
              <a:latin typeface="+mn-ea"/>
              <a:ea typeface="+mn-ea"/>
            </a:rPr>
            <a:t>人材育成に関する活動</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a:t>
          </a:r>
          <a:r>
            <a:rPr kumimoji="1" lang="ja-JP" altLang="ja-JP" sz="1400">
              <a:solidFill>
                <a:srgbClr val="FF0000"/>
              </a:solidFill>
              <a:effectLst/>
              <a:latin typeface="+mn-lt"/>
              <a:ea typeface="+mn-ea"/>
              <a:cs typeface="+mn-cs"/>
            </a:rPr>
            <a:t>○○○○</a:t>
          </a:r>
          <a:r>
            <a:rPr kumimoji="1" lang="ja-JP" altLang="en-US" sz="1400">
              <a:solidFill>
                <a:srgbClr val="FF0000"/>
              </a:solidFill>
              <a:latin typeface="+mn-ea"/>
              <a:ea typeface="+mn-ea"/>
            </a:rPr>
            <a:t>公演、展示・出品など</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・海外における「</a:t>
          </a:r>
          <a:r>
            <a:rPr kumimoji="1" lang="ja-JP" altLang="ja-JP" sz="1400">
              <a:solidFill>
                <a:srgbClr val="FF0000"/>
              </a:solidFill>
              <a:effectLst/>
              <a:latin typeface="+mn-lt"/>
              <a:ea typeface="+mn-ea"/>
              <a:cs typeface="+mn-cs"/>
            </a:rPr>
            <a:t>○○○</a:t>
          </a:r>
          <a:r>
            <a:rPr kumimoji="1" lang="ja-JP" altLang="en-US" sz="1400">
              <a:solidFill>
                <a:srgbClr val="FF0000"/>
              </a:solidFill>
              <a:latin typeface="+mn-ea"/>
              <a:ea typeface="+mn-ea"/>
            </a:rPr>
            <a:t>」芸術祭、展覧会などに向けた普及的な取組（海外展開に参画する者以外の若手育成や、本プロジェクトで実施する活動の普及を目的としたワークショップ、シンポジウム等</a:t>
          </a:r>
          <a:r>
            <a:rPr kumimoji="1" lang="en-US" altLang="ja-JP" sz="1400">
              <a:solidFill>
                <a:srgbClr val="FF0000"/>
              </a:solidFill>
              <a:latin typeface="+mn-ea"/>
              <a:ea typeface="+mn-ea"/>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mn-lt"/>
              <a:ea typeface="+mn-ea"/>
              <a:cs typeface="+mn-cs"/>
            </a:rPr>
            <a:t>・○○○○調査研究（当該分野の海外動向などのマーケティング、活動の社会的・経済的インパクトに関する専門家による評価・分析など）</a:t>
          </a:r>
          <a:endParaRPr lang="ja-JP" altLang="ja-JP" sz="180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316367</xdr:colOff>
      <xdr:row>8</xdr:row>
      <xdr:rowOff>355485</xdr:rowOff>
    </xdr:from>
    <xdr:to>
      <xdr:col>12</xdr:col>
      <xdr:colOff>105509</xdr:colOff>
      <xdr:row>8</xdr:row>
      <xdr:rowOff>931485</xdr:rowOff>
    </xdr:to>
    <xdr:sp macro="" textlink="">
      <xdr:nvSpPr>
        <xdr:cNvPr id="2" name="四角形: 角を丸くする 1">
          <a:extLst>
            <a:ext uri="{FF2B5EF4-FFF2-40B4-BE49-F238E27FC236}">
              <a16:creationId xmlns:a16="http://schemas.microsoft.com/office/drawing/2014/main" id="{00000000-0008-0000-0600-000002000000}"/>
            </a:ext>
          </a:extLst>
        </xdr:cNvPr>
        <xdr:cNvSpPr/>
      </xdr:nvSpPr>
      <xdr:spPr bwMode="auto">
        <a:xfrm>
          <a:off x="12739688" y="4941092"/>
          <a:ext cx="3708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ケ</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コ</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a:t>
          </a:r>
          <a:r>
            <a:rPr kumimoji="1" lang="ja-JP" altLang="en-US" sz="1400">
              <a:latin typeface="ＭＳ ゴシック" panose="020B0609070205080204" pitchFamily="49" charset="-128"/>
              <a:ea typeface="ＭＳ ゴシック" panose="020B0609070205080204" pitchFamily="49" charset="-128"/>
            </a:rPr>
            <a:t>対応</a:t>
          </a:r>
        </a:p>
      </xdr:txBody>
    </xdr:sp>
    <xdr:clientData/>
  </xdr:twoCellAnchor>
  <xdr:twoCellAnchor>
    <xdr:from>
      <xdr:col>11</xdr:col>
      <xdr:colOff>375678</xdr:colOff>
      <xdr:row>14</xdr:row>
      <xdr:rowOff>307081</xdr:rowOff>
    </xdr:from>
    <xdr:to>
      <xdr:col>11</xdr:col>
      <xdr:colOff>3075678</xdr:colOff>
      <xdr:row>14</xdr:row>
      <xdr:rowOff>883081</xdr:rowOff>
    </xdr:to>
    <xdr:sp macro="" textlink="">
      <xdr:nvSpPr>
        <xdr:cNvPr id="3" name="四角形: 角を丸くする 2">
          <a:extLst>
            <a:ext uri="{FF2B5EF4-FFF2-40B4-BE49-F238E27FC236}">
              <a16:creationId xmlns:a16="http://schemas.microsoft.com/office/drawing/2014/main" id="{00000000-0008-0000-0600-000003000000}"/>
            </a:ext>
          </a:extLst>
        </xdr:cNvPr>
        <xdr:cNvSpPr/>
      </xdr:nvSpPr>
      <xdr:spPr bwMode="auto">
        <a:xfrm>
          <a:off x="12798999" y="15261331"/>
          <a:ext cx="2700000" cy="576000"/>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サ</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a:t>
          </a:r>
          <a:r>
            <a:rPr kumimoji="1" lang="ja-JP" altLang="en-US" sz="1400">
              <a:latin typeface="ＭＳ ゴシック" panose="020B0609070205080204" pitchFamily="49" charset="-128"/>
              <a:ea typeface="ＭＳ ゴシック" panose="020B0609070205080204" pitchFamily="49" charset="-128"/>
            </a:rPr>
            <a:t>応</a:t>
          </a:r>
        </a:p>
      </xdr:txBody>
    </xdr:sp>
    <xdr:clientData/>
  </xdr:twoCellAnchor>
  <xdr:twoCellAnchor>
    <xdr:from>
      <xdr:col>11</xdr:col>
      <xdr:colOff>268942</xdr:colOff>
      <xdr:row>8</xdr:row>
      <xdr:rowOff>2185468</xdr:rowOff>
    </xdr:from>
    <xdr:to>
      <xdr:col>19</xdr:col>
      <xdr:colOff>57783</xdr:colOff>
      <xdr:row>8</xdr:row>
      <xdr:rowOff>3292930</xdr:rowOff>
    </xdr:to>
    <xdr:sp macro="" textlink="">
      <xdr:nvSpPr>
        <xdr:cNvPr id="10" name="四角形: 角を丸くする 9">
          <a:extLst>
            <a:ext uri="{FF2B5EF4-FFF2-40B4-BE49-F238E27FC236}">
              <a16:creationId xmlns:a16="http://schemas.microsoft.com/office/drawing/2014/main" id="{00000000-0008-0000-0600-00000A000000}"/>
            </a:ext>
          </a:extLst>
        </xdr:cNvPr>
        <xdr:cNvSpPr/>
      </xdr:nvSpPr>
      <xdr:spPr bwMode="auto">
        <a:xfrm>
          <a:off x="12692263" y="6771075"/>
          <a:ext cx="8470199" cy="1107462"/>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本活動によってクリエイター等のグローバルな訴求力がどのように高まるのか、また本活動はどのような観点で斬新であるのかについても記載してください。</a:t>
          </a:r>
        </a:p>
      </xdr:txBody>
    </xdr:sp>
    <xdr:clientData/>
  </xdr:twoCellAnchor>
  <xdr:twoCellAnchor>
    <xdr:from>
      <xdr:col>11</xdr:col>
      <xdr:colOff>366913</xdr:colOff>
      <xdr:row>10</xdr:row>
      <xdr:rowOff>745829</xdr:rowOff>
    </xdr:from>
    <xdr:to>
      <xdr:col>11</xdr:col>
      <xdr:colOff>3837214</xdr:colOff>
      <xdr:row>11</xdr:row>
      <xdr:rowOff>789212</xdr:rowOff>
    </xdr:to>
    <xdr:sp macro="" textlink="">
      <xdr:nvSpPr>
        <xdr:cNvPr id="5" name="四角形: 角を丸くする 4">
          <a:extLst>
            <a:ext uri="{FF2B5EF4-FFF2-40B4-BE49-F238E27FC236}">
              <a16:creationId xmlns:a16="http://schemas.microsoft.com/office/drawing/2014/main" id="{00000000-0008-0000-0600-000005000000}"/>
            </a:ext>
          </a:extLst>
        </xdr:cNvPr>
        <xdr:cNvSpPr/>
      </xdr:nvSpPr>
      <xdr:spPr bwMode="auto">
        <a:xfrm>
          <a:off x="12790234" y="11754008"/>
          <a:ext cx="3470301" cy="900633"/>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未定の場合は会場名の後ろに（予定）（交渉中）と入れてください。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204106</xdr:colOff>
      <xdr:row>1</xdr:row>
      <xdr:rowOff>15240</xdr:rowOff>
    </xdr:from>
    <xdr:to>
      <xdr:col>12</xdr:col>
      <xdr:colOff>182678</xdr:colOff>
      <xdr:row>2</xdr:row>
      <xdr:rowOff>114990</xdr:rowOff>
    </xdr:to>
    <xdr:sp macro="" textlink="">
      <xdr:nvSpPr>
        <xdr:cNvPr id="2" name="四角形: 角を丸くする 1">
          <a:extLst>
            <a:ext uri="{FF2B5EF4-FFF2-40B4-BE49-F238E27FC236}">
              <a16:creationId xmlns:a16="http://schemas.microsoft.com/office/drawing/2014/main" id="{00000000-0008-0000-0700-000002000000}"/>
            </a:ext>
          </a:extLst>
        </xdr:cNvPr>
        <xdr:cNvSpPr/>
      </xdr:nvSpPr>
      <xdr:spPr bwMode="auto">
        <a:xfrm>
          <a:off x="12164785" y="423454"/>
          <a:ext cx="2700000" cy="576000"/>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ウ</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8</xdr:col>
      <xdr:colOff>204105</xdr:colOff>
      <xdr:row>5</xdr:row>
      <xdr:rowOff>544286</xdr:rowOff>
    </xdr:from>
    <xdr:to>
      <xdr:col>15</xdr:col>
      <xdr:colOff>64995</xdr:colOff>
      <xdr:row>7</xdr:row>
      <xdr:rowOff>393039</xdr:rowOff>
    </xdr:to>
    <xdr:sp macro="" textlink="">
      <xdr:nvSpPr>
        <xdr:cNvPr id="3" name="四角形: 角を丸くする 2">
          <a:extLst>
            <a:ext uri="{FF2B5EF4-FFF2-40B4-BE49-F238E27FC236}">
              <a16:creationId xmlns:a16="http://schemas.microsoft.com/office/drawing/2014/main" id="{00000000-0008-0000-0700-000003000000}"/>
            </a:ext>
          </a:extLst>
        </xdr:cNvPr>
        <xdr:cNvSpPr/>
      </xdr:nvSpPr>
      <xdr:spPr bwMode="auto">
        <a:xfrm>
          <a:off x="12164784" y="2272393"/>
          <a:ext cx="4623390" cy="1291110"/>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現時点の予定数を職種ごとに記載してください。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（実演家：○○、○○○、作曲家○人）</a:t>
          </a:r>
        </a:p>
      </xdr:txBody>
    </xdr:sp>
    <xdr:clientData/>
  </xdr:twoCellAnchor>
  <xdr:twoCellAnchor>
    <xdr:from>
      <xdr:col>8</xdr:col>
      <xdr:colOff>220435</xdr:colOff>
      <xdr:row>17</xdr:row>
      <xdr:rowOff>478974</xdr:rowOff>
    </xdr:from>
    <xdr:to>
      <xdr:col>15</xdr:col>
      <xdr:colOff>81325</xdr:colOff>
      <xdr:row>19</xdr:row>
      <xdr:rowOff>327727</xdr:rowOff>
    </xdr:to>
    <xdr:sp macro="" textlink="">
      <xdr:nvSpPr>
        <xdr:cNvPr id="6" name="四角形: 角を丸くする 5">
          <a:extLst>
            <a:ext uri="{FF2B5EF4-FFF2-40B4-BE49-F238E27FC236}">
              <a16:creationId xmlns:a16="http://schemas.microsoft.com/office/drawing/2014/main" id="{00000000-0008-0000-0700-000006000000}"/>
            </a:ext>
          </a:extLst>
        </xdr:cNvPr>
        <xdr:cNvSpPr/>
      </xdr:nvSpPr>
      <xdr:spPr bwMode="auto">
        <a:xfrm>
          <a:off x="12181114" y="10861224"/>
          <a:ext cx="4623390" cy="1291110"/>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現時点の予定数を活動ごとに記載してください。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（活動１：○○人、活動２：○○○人・・・）</a:t>
          </a:r>
        </a:p>
      </xdr:txBody>
    </xdr:sp>
    <xdr:clientData/>
  </xdr:twoCellAnchor>
  <xdr:twoCellAnchor>
    <xdr:from>
      <xdr:col>8</xdr:col>
      <xdr:colOff>220435</xdr:colOff>
      <xdr:row>11</xdr:row>
      <xdr:rowOff>506186</xdr:rowOff>
    </xdr:from>
    <xdr:to>
      <xdr:col>15</xdr:col>
      <xdr:colOff>81325</xdr:colOff>
      <xdr:row>13</xdr:row>
      <xdr:rowOff>354939</xdr:rowOff>
    </xdr:to>
    <xdr:sp macro="" textlink="">
      <xdr:nvSpPr>
        <xdr:cNvPr id="7" name="四角形: 角を丸くする 6">
          <a:extLst>
            <a:ext uri="{FF2B5EF4-FFF2-40B4-BE49-F238E27FC236}">
              <a16:creationId xmlns:a16="http://schemas.microsoft.com/office/drawing/2014/main" id="{00000000-0008-0000-0700-000007000000}"/>
            </a:ext>
          </a:extLst>
        </xdr:cNvPr>
        <xdr:cNvSpPr/>
      </xdr:nvSpPr>
      <xdr:spPr bwMode="auto">
        <a:xfrm>
          <a:off x="12181114" y="6561365"/>
          <a:ext cx="4623390" cy="1291110"/>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海外指導者等の数も含めて算出してください。</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「計測・算出方法」欄に具体的な氏名等も記載してください。</a:t>
          </a:r>
        </a:p>
      </xdr:txBody>
    </xdr:sp>
    <xdr:clientData/>
  </xdr:twoCellAnchor>
  <xdr:twoCellAnchor>
    <xdr:from>
      <xdr:col>8</xdr:col>
      <xdr:colOff>299357</xdr:colOff>
      <xdr:row>24</xdr:row>
      <xdr:rowOff>217714</xdr:rowOff>
    </xdr:from>
    <xdr:to>
      <xdr:col>16</xdr:col>
      <xdr:colOff>612004</xdr:colOff>
      <xdr:row>24</xdr:row>
      <xdr:rowOff>1076118</xdr:rowOff>
    </xdr:to>
    <xdr:sp macro="" textlink="">
      <xdr:nvSpPr>
        <xdr:cNvPr id="8" name="四角形: 角を丸くする 7">
          <a:extLst>
            <a:ext uri="{FF2B5EF4-FFF2-40B4-BE49-F238E27FC236}">
              <a16:creationId xmlns:a16="http://schemas.microsoft.com/office/drawing/2014/main" id="{00000000-0008-0000-0700-000008000000}"/>
            </a:ext>
          </a:extLst>
        </xdr:cNvPr>
        <xdr:cNvSpPr/>
      </xdr:nvSpPr>
      <xdr:spPr bwMode="auto">
        <a:xfrm>
          <a:off x="12260036" y="15770678"/>
          <a:ext cx="5755504" cy="858404"/>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プロジェクトの実施により、育成対象者がどのように育成されるかを記載してください。</a:t>
          </a:r>
        </a:p>
      </xdr:txBody>
    </xdr:sp>
    <xdr:clientData/>
  </xdr:twoCellAnchor>
  <xdr:twoCellAnchor>
    <xdr:from>
      <xdr:col>8</xdr:col>
      <xdr:colOff>206827</xdr:colOff>
      <xdr:row>3</xdr:row>
      <xdr:rowOff>138793</xdr:rowOff>
    </xdr:from>
    <xdr:to>
      <xdr:col>15</xdr:col>
      <xdr:colOff>67717</xdr:colOff>
      <xdr:row>5</xdr:row>
      <xdr:rowOff>312964</xdr:rowOff>
    </xdr:to>
    <xdr:sp macro="" textlink="">
      <xdr:nvSpPr>
        <xdr:cNvPr id="9" name="四角形: 角を丸くする 8">
          <a:extLst>
            <a:ext uri="{FF2B5EF4-FFF2-40B4-BE49-F238E27FC236}">
              <a16:creationId xmlns:a16="http://schemas.microsoft.com/office/drawing/2014/main" id="{00000000-0008-0000-0700-000009000000}"/>
            </a:ext>
          </a:extLst>
        </xdr:cNvPr>
        <xdr:cNvSpPr/>
      </xdr:nvSpPr>
      <xdr:spPr bwMode="auto">
        <a:xfrm>
          <a:off x="12167506" y="1227364"/>
          <a:ext cx="4623390" cy="81370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募集案内Ｐ</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８「プロジェクトの評価指標及び目標値の設定」も参照し記載してください。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239484</xdr:colOff>
      <xdr:row>3</xdr:row>
      <xdr:rowOff>250372</xdr:rowOff>
    </xdr:from>
    <xdr:to>
      <xdr:col>18</xdr:col>
      <xdr:colOff>393586</xdr:colOff>
      <xdr:row>5</xdr:row>
      <xdr:rowOff>36740</xdr:rowOff>
    </xdr:to>
    <xdr:sp macro="" textlink="">
      <xdr:nvSpPr>
        <xdr:cNvPr id="2" name="四角形: 角を丸くする 1">
          <a:extLst>
            <a:ext uri="{FF2B5EF4-FFF2-40B4-BE49-F238E27FC236}">
              <a16:creationId xmlns:a16="http://schemas.microsoft.com/office/drawing/2014/main" id="{00000000-0008-0000-0800-000002000000}"/>
            </a:ext>
          </a:extLst>
        </xdr:cNvPr>
        <xdr:cNvSpPr/>
      </xdr:nvSpPr>
      <xdr:spPr bwMode="auto">
        <a:xfrm>
          <a:off x="13588091" y="1298122"/>
          <a:ext cx="3025209" cy="548368"/>
        </a:xfrm>
        <a:prstGeom prst="roundRect">
          <a:avLst/>
        </a:prstGeom>
        <a:solidFill>
          <a:schemeClr val="bg1"/>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基準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オ</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に対</a:t>
          </a:r>
          <a:r>
            <a:rPr kumimoji="1" lang="ja-JP" altLang="en-US" sz="1400">
              <a:latin typeface="ＭＳ ゴシック" panose="020B0609070205080204" pitchFamily="49" charset="-128"/>
              <a:ea typeface="ＭＳ ゴシック" panose="020B0609070205080204" pitchFamily="49" charset="-128"/>
            </a:rPr>
            <a:t>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5DB0-5400-4C04-9C9D-32A83BDD8F77}">
  <sheetPr codeName="Sheet1">
    <pageSetUpPr fitToPage="1"/>
  </sheetPr>
  <dimension ref="A1:N48"/>
  <sheetViews>
    <sheetView tabSelected="1" view="pageBreakPreview" zoomScaleNormal="100" zoomScaleSheetLayoutView="100" workbookViewId="0">
      <selection activeCell="B1" sqref="B1"/>
    </sheetView>
  </sheetViews>
  <sheetFormatPr defaultColWidth="8.77734375" defaultRowHeight="16.2" x14ac:dyDescent="0.2"/>
  <cols>
    <col min="1" max="1" width="8.88671875" style="64" customWidth="1"/>
    <col min="2" max="2" width="3.77734375" style="64" customWidth="1"/>
    <col min="3" max="3" width="5.44140625" style="64" customWidth="1"/>
    <col min="4" max="4" width="21.21875" style="64" customWidth="1"/>
    <col min="5" max="5" width="6.44140625" style="20" customWidth="1"/>
    <col min="6" max="6" width="18.88671875" style="64" customWidth="1"/>
    <col min="7" max="7" width="3.88671875" style="64" customWidth="1"/>
    <col min="8" max="8" width="19.109375" style="64" customWidth="1"/>
    <col min="9" max="9" width="8.33203125" style="64" customWidth="1"/>
    <col min="10" max="11" width="15.44140625" style="64" customWidth="1"/>
    <col min="12" max="12" width="17.6640625" style="64" customWidth="1"/>
    <col min="13" max="13" width="12.109375" style="64" customWidth="1"/>
    <col min="14" max="14" width="52.33203125" style="64" customWidth="1"/>
    <col min="15" max="15" width="59.88671875" style="64" customWidth="1"/>
    <col min="16" max="16384" width="8.77734375" style="64"/>
  </cols>
  <sheetData>
    <row r="1" spans="2:14" ht="33.6" customHeight="1" thickBot="1" x14ac:dyDescent="0.25">
      <c r="M1" s="65" t="s">
        <v>74</v>
      </c>
    </row>
    <row r="2" spans="2:14" ht="50.1" customHeight="1" x14ac:dyDescent="0.2">
      <c r="B2" s="256" t="s">
        <v>184</v>
      </c>
      <c r="C2" s="256"/>
      <c r="D2" s="256"/>
      <c r="E2" s="256"/>
      <c r="F2" s="256"/>
      <c r="G2" s="256"/>
      <c r="H2" s="256"/>
      <c r="I2" s="256"/>
      <c r="J2" s="256"/>
      <c r="K2" s="256"/>
      <c r="L2" s="256"/>
      <c r="M2" s="256"/>
    </row>
    <row r="3" spans="2:14" ht="16.8" thickBot="1" x14ac:dyDescent="0.25"/>
    <row r="4" spans="2:14" ht="36.6" customHeight="1" thickBot="1" x14ac:dyDescent="0.25">
      <c r="B4" s="90"/>
      <c r="C4" s="91" t="s">
        <v>68</v>
      </c>
      <c r="D4" s="91"/>
      <c r="E4" s="257"/>
      <c r="F4" s="258"/>
      <c r="G4" s="258"/>
      <c r="H4" s="258"/>
      <c r="I4" s="258"/>
      <c r="J4" s="258"/>
      <c r="K4" s="258"/>
      <c r="L4" s="258"/>
      <c r="M4" s="259"/>
    </row>
    <row r="5" spans="2:14" ht="16.8" thickBot="1" x14ac:dyDescent="0.25">
      <c r="N5" s="137"/>
    </row>
    <row r="6" spans="2:14" ht="35.4" customHeight="1" thickBot="1" x14ac:dyDescent="0.25">
      <c r="B6" s="90"/>
      <c r="C6" s="91" t="s">
        <v>84</v>
      </c>
      <c r="D6" s="91"/>
      <c r="E6" s="257"/>
      <c r="F6" s="258"/>
      <c r="G6" s="258"/>
      <c r="H6" s="258"/>
      <c r="I6" s="258"/>
      <c r="J6" s="258"/>
      <c r="K6" s="258"/>
      <c r="L6" s="258"/>
      <c r="M6" s="259"/>
    </row>
    <row r="7" spans="2:14" ht="16.8" thickBot="1" x14ac:dyDescent="0.25"/>
    <row r="8" spans="2:14" ht="35.4" customHeight="1" thickBot="1" x14ac:dyDescent="0.25">
      <c r="B8" s="90"/>
      <c r="C8" s="91" t="s">
        <v>90</v>
      </c>
      <c r="D8" s="91"/>
      <c r="E8" s="265" t="s">
        <v>190</v>
      </c>
      <c r="F8" s="266"/>
      <c r="G8" s="266"/>
      <c r="H8" s="267" t="s">
        <v>91</v>
      </c>
      <c r="I8" s="268"/>
      <c r="J8" s="269"/>
      <c r="K8" s="270"/>
      <c r="L8" s="270"/>
      <c r="M8" s="271"/>
    </row>
    <row r="9" spans="2:14" ht="16.8" thickBot="1" x14ac:dyDescent="0.25"/>
    <row r="10" spans="2:14" ht="36" customHeight="1" thickBot="1" x14ac:dyDescent="0.25">
      <c r="B10" s="90"/>
      <c r="C10" s="91" t="s">
        <v>92</v>
      </c>
      <c r="D10" s="91"/>
      <c r="E10" s="257" t="s">
        <v>12</v>
      </c>
      <c r="F10" s="258"/>
      <c r="G10" s="258"/>
      <c r="H10" s="258"/>
      <c r="I10" s="258"/>
      <c r="J10" s="258"/>
      <c r="K10" s="258"/>
      <c r="L10" s="258"/>
      <c r="M10" s="259"/>
    </row>
    <row r="11" spans="2:14" ht="16.8" thickBot="1" x14ac:dyDescent="0.25"/>
    <row r="12" spans="2:14" ht="155.25" customHeight="1" thickBot="1" x14ac:dyDescent="0.25">
      <c r="B12" s="90"/>
      <c r="C12" s="263" t="s">
        <v>166</v>
      </c>
      <c r="D12" s="264"/>
      <c r="E12" s="260"/>
      <c r="F12" s="261"/>
      <c r="G12" s="261"/>
      <c r="H12" s="261"/>
      <c r="I12" s="261"/>
      <c r="J12" s="261"/>
      <c r="K12" s="261"/>
      <c r="L12" s="261"/>
      <c r="M12" s="262"/>
    </row>
    <row r="13" spans="2:14" ht="16.8" thickBot="1" x14ac:dyDescent="0.25"/>
    <row r="14" spans="2:14" ht="36" customHeight="1" thickBot="1" x14ac:dyDescent="0.25">
      <c r="B14" s="272"/>
      <c r="C14" s="275" t="s">
        <v>97</v>
      </c>
      <c r="D14" s="275"/>
      <c r="E14" s="275"/>
      <c r="F14" s="275"/>
      <c r="G14" s="275"/>
      <c r="H14" s="275"/>
      <c r="I14" s="275"/>
      <c r="J14" s="275"/>
      <c r="K14" s="275"/>
      <c r="L14" s="275"/>
      <c r="M14" s="276"/>
    </row>
    <row r="15" spans="2:14" ht="120" customHeight="1" x14ac:dyDescent="0.2">
      <c r="B15" s="273"/>
      <c r="C15" s="286" t="s">
        <v>167</v>
      </c>
      <c r="D15" s="287"/>
      <c r="E15" s="417"/>
      <c r="F15" s="417"/>
      <c r="G15" s="417"/>
      <c r="H15" s="417"/>
      <c r="I15" s="417"/>
      <c r="J15" s="417"/>
      <c r="K15" s="417"/>
      <c r="L15" s="417"/>
      <c r="M15" s="418"/>
    </row>
    <row r="16" spans="2:14" ht="120" customHeight="1" x14ac:dyDescent="0.2">
      <c r="B16" s="273"/>
      <c r="C16" s="279" t="s">
        <v>168</v>
      </c>
      <c r="D16" s="280"/>
      <c r="E16" s="419"/>
      <c r="F16" s="419"/>
      <c r="G16" s="419"/>
      <c r="H16" s="419"/>
      <c r="I16" s="419"/>
      <c r="J16" s="419"/>
      <c r="K16" s="419"/>
      <c r="L16" s="419"/>
      <c r="M16" s="420"/>
    </row>
    <row r="17" spans="1:14" ht="120" customHeight="1" x14ac:dyDescent="0.2">
      <c r="B17" s="273"/>
      <c r="C17" s="279" t="s">
        <v>169</v>
      </c>
      <c r="D17" s="280"/>
      <c r="E17" s="419"/>
      <c r="F17" s="419"/>
      <c r="G17" s="419"/>
      <c r="H17" s="419"/>
      <c r="I17" s="419"/>
      <c r="J17" s="419"/>
      <c r="K17" s="419"/>
      <c r="L17" s="419"/>
      <c r="M17" s="420"/>
    </row>
    <row r="18" spans="1:14" ht="120" customHeight="1" x14ac:dyDescent="0.2">
      <c r="B18" s="273"/>
      <c r="C18" s="279" t="s">
        <v>170</v>
      </c>
      <c r="D18" s="280"/>
      <c r="E18" s="419"/>
      <c r="F18" s="419"/>
      <c r="G18" s="419"/>
      <c r="H18" s="419"/>
      <c r="I18" s="419"/>
      <c r="J18" s="419"/>
      <c r="K18" s="419"/>
      <c r="L18" s="419"/>
      <c r="M18" s="420"/>
    </row>
    <row r="19" spans="1:14" ht="120" customHeight="1" thickBot="1" x14ac:dyDescent="0.25">
      <c r="B19" s="274"/>
      <c r="C19" s="281" t="s">
        <v>171</v>
      </c>
      <c r="D19" s="282"/>
      <c r="E19" s="421"/>
      <c r="F19" s="421"/>
      <c r="G19" s="421"/>
      <c r="H19" s="421"/>
      <c r="I19" s="421"/>
      <c r="J19" s="421"/>
      <c r="K19" s="421"/>
      <c r="L19" s="421"/>
      <c r="M19" s="422"/>
    </row>
    <row r="21" spans="1:14" ht="16.8" thickBot="1" x14ac:dyDescent="0.25"/>
    <row r="22" spans="1:14" ht="140.25" customHeight="1" thickBot="1" x14ac:dyDescent="0.25">
      <c r="B22" s="90"/>
      <c r="C22" s="263" t="s">
        <v>161</v>
      </c>
      <c r="D22" s="264"/>
      <c r="E22" s="242" t="s">
        <v>192</v>
      </c>
      <c r="F22" s="243"/>
      <c r="G22" s="243"/>
      <c r="H22" s="243"/>
      <c r="I22" s="243"/>
      <c r="J22" s="243"/>
      <c r="K22" s="243"/>
      <c r="L22" s="243"/>
      <c r="M22" s="244"/>
    </row>
    <row r="23" spans="1:14" ht="16.8" thickBot="1" x14ac:dyDescent="0.25"/>
    <row r="24" spans="1:14" s="18" customFormat="1" ht="36" customHeight="1" thickBot="1" x14ac:dyDescent="0.25">
      <c r="A24" s="62"/>
      <c r="B24" s="89"/>
      <c r="C24" s="240" t="s">
        <v>131</v>
      </c>
      <c r="D24" s="240"/>
      <c r="E24" s="240"/>
      <c r="F24" s="240"/>
      <c r="G24" s="240"/>
      <c r="H24" s="240"/>
      <c r="I24" s="240"/>
      <c r="J24" s="240"/>
      <c r="K24" s="240"/>
      <c r="L24" s="240"/>
      <c r="M24" s="241"/>
    </row>
    <row r="25" spans="1:14" s="18" customFormat="1" ht="36" customHeight="1" x14ac:dyDescent="0.2">
      <c r="A25" s="62"/>
      <c r="B25" s="88"/>
      <c r="C25" s="228" t="s">
        <v>85</v>
      </c>
      <c r="D25" s="229"/>
      <c r="E25" s="229"/>
      <c r="F25" s="229"/>
      <c r="G25" s="229"/>
      <c r="H25" s="229"/>
      <c r="I25" s="229"/>
      <c r="J25" s="229"/>
      <c r="K25" s="229"/>
      <c r="L25" s="229"/>
      <c r="M25" s="230"/>
    </row>
    <row r="26" spans="1:14" s="18" customFormat="1" ht="49.5" customHeight="1" x14ac:dyDescent="0.2">
      <c r="A26" s="62"/>
      <c r="B26" s="88"/>
      <c r="C26" s="95"/>
      <c r="D26" s="143" t="s">
        <v>126</v>
      </c>
      <c r="E26" s="253"/>
      <c r="F26" s="254"/>
      <c r="G26" s="254"/>
      <c r="H26" s="254"/>
      <c r="I26" s="255"/>
      <c r="J26" s="250" t="s">
        <v>130</v>
      </c>
      <c r="K26" s="251"/>
      <c r="L26" s="251"/>
      <c r="M26" s="252"/>
    </row>
    <row r="27" spans="1:14" s="18" customFormat="1" ht="49.5" customHeight="1" x14ac:dyDescent="0.2">
      <c r="A27" s="62"/>
      <c r="B27" s="88"/>
      <c r="C27" s="95"/>
      <c r="D27" s="173" t="s">
        <v>127</v>
      </c>
      <c r="E27" s="223"/>
      <c r="F27" s="224"/>
      <c r="G27" s="224"/>
      <c r="H27" s="224"/>
      <c r="I27" s="224"/>
      <c r="J27" s="250" t="s">
        <v>129</v>
      </c>
      <c r="K27" s="251"/>
      <c r="L27" s="251"/>
      <c r="M27" s="252"/>
    </row>
    <row r="28" spans="1:14" s="18" customFormat="1" ht="105.75" customHeight="1" x14ac:dyDescent="0.2">
      <c r="A28" s="62"/>
      <c r="B28" s="88"/>
      <c r="C28" s="95"/>
      <c r="D28" s="143" t="s">
        <v>128</v>
      </c>
      <c r="E28" s="248"/>
      <c r="F28" s="248"/>
      <c r="G28" s="248"/>
      <c r="H28" s="248"/>
      <c r="I28" s="248"/>
      <c r="J28" s="248"/>
      <c r="K28" s="248"/>
      <c r="L28" s="248"/>
      <c r="M28" s="249"/>
    </row>
    <row r="29" spans="1:14" s="18" customFormat="1" ht="36" customHeight="1" x14ac:dyDescent="0.2">
      <c r="A29" s="62"/>
      <c r="B29" s="88"/>
      <c r="C29" s="95"/>
      <c r="D29" s="245" t="s">
        <v>193</v>
      </c>
      <c r="E29" s="246"/>
      <c r="F29" s="246"/>
      <c r="G29" s="246"/>
      <c r="H29" s="246"/>
      <c r="I29" s="246"/>
      <c r="J29" s="246"/>
      <c r="K29" s="246"/>
      <c r="L29" s="246"/>
      <c r="M29" s="247"/>
    </row>
    <row r="30" spans="1:14" s="61" customFormat="1" ht="224.25" customHeight="1" x14ac:dyDescent="0.2">
      <c r="A30" s="63"/>
      <c r="B30" s="88"/>
      <c r="C30" s="86"/>
      <c r="D30" s="234" t="s">
        <v>172</v>
      </c>
      <c r="E30" s="235"/>
      <c r="F30" s="235"/>
      <c r="G30" s="235"/>
      <c r="H30" s="235"/>
      <c r="I30" s="235"/>
      <c r="J30" s="235"/>
      <c r="K30" s="235"/>
      <c r="L30" s="235"/>
      <c r="M30" s="236"/>
      <c r="N30" s="124"/>
    </row>
    <row r="31" spans="1:14" s="18" customFormat="1" ht="36" customHeight="1" x14ac:dyDescent="0.2">
      <c r="A31" s="62"/>
      <c r="B31" s="88"/>
      <c r="C31" s="95"/>
      <c r="D31" s="231" t="s">
        <v>198</v>
      </c>
      <c r="E31" s="232"/>
      <c r="F31" s="232"/>
      <c r="G31" s="232"/>
      <c r="H31" s="232"/>
      <c r="I31" s="232"/>
      <c r="J31" s="232"/>
      <c r="K31" s="232"/>
      <c r="L31" s="232"/>
      <c r="M31" s="233"/>
    </row>
    <row r="32" spans="1:14" s="61" customFormat="1" ht="409.5" customHeight="1" thickBot="1" x14ac:dyDescent="0.25">
      <c r="A32" s="63"/>
      <c r="B32" s="277"/>
      <c r="C32" s="179"/>
      <c r="D32" s="237" t="s">
        <v>132</v>
      </c>
      <c r="E32" s="238"/>
      <c r="F32" s="238"/>
      <c r="G32" s="238"/>
      <c r="H32" s="238"/>
      <c r="I32" s="238"/>
      <c r="J32" s="238"/>
      <c r="K32" s="238"/>
      <c r="L32" s="238"/>
      <c r="M32" s="239"/>
    </row>
    <row r="33" spans="1:14" s="18" customFormat="1" ht="34.950000000000003" customHeight="1" x14ac:dyDescent="0.2">
      <c r="A33" s="62"/>
      <c r="B33" s="277"/>
      <c r="C33" s="228" t="s">
        <v>180</v>
      </c>
      <c r="D33" s="229"/>
      <c r="E33" s="229"/>
      <c r="F33" s="229"/>
      <c r="G33" s="229"/>
      <c r="H33" s="229"/>
      <c r="I33" s="229"/>
      <c r="J33" s="229"/>
      <c r="K33" s="229"/>
      <c r="L33" s="229"/>
      <c r="M33" s="230"/>
    </row>
    <row r="34" spans="1:14" s="18" customFormat="1" ht="49.5" customHeight="1" x14ac:dyDescent="0.2">
      <c r="A34" s="62"/>
      <c r="B34" s="277"/>
      <c r="C34" s="95"/>
      <c r="D34" s="173" t="s">
        <v>127</v>
      </c>
      <c r="E34" s="223"/>
      <c r="F34" s="224"/>
      <c r="G34" s="224"/>
      <c r="H34" s="224"/>
      <c r="I34" s="224"/>
      <c r="J34" s="225" t="s">
        <v>185</v>
      </c>
      <c r="K34" s="226"/>
      <c r="L34" s="226"/>
      <c r="M34" s="227"/>
    </row>
    <row r="35" spans="1:14" s="18" customFormat="1" ht="36" customHeight="1" x14ac:dyDescent="0.2">
      <c r="A35" s="62"/>
      <c r="B35" s="277"/>
      <c r="C35" s="95"/>
      <c r="D35" s="231" t="s">
        <v>197</v>
      </c>
      <c r="E35" s="232"/>
      <c r="F35" s="232"/>
      <c r="G35" s="232"/>
      <c r="H35" s="232"/>
      <c r="I35" s="232"/>
      <c r="J35" s="232"/>
      <c r="K35" s="232"/>
      <c r="L35" s="232"/>
      <c r="M35" s="233"/>
    </row>
    <row r="36" spans="1:14" s="61" customFormat="1" ht="224.25" customHeight="1" x14ac:dyDescent="0.2">
      <c r="A36" s="63"/>
      <c r="B36" s="277"/>
      <c r="C36" s="86"/>
      <c r="D36" s="234" t="s">
        <v>194</v>
      </c>
      <c r="E36" s="235"/>
      <c r="F36" s="235"/>
      <c r="G36" s="235"/>
      <c r="H36" s="235"/>
      <c r="I36" s="235"/>
      <c r="J36" s="235"/>
      <c r="K36" s="235"/>
      <c r="L36" s="235"/>
      <c r="M36" s="236"/>
      <c r="N36" s="124"/>
    </row>
    <row r="37" spans="1:14" s="18" customFormat="1" ht="36" customHeight="1" x14ac:dyDescent="0.2">
      <c r="A37" s="62"/>
      <c r="B37" s="277"/>
      <c r="C37" s="95"/>
      <c r="D37" s="231" t="s">
        <v>195</v>
      </c>
      <c r="E37" s="232"/>
      <c r="F37" s="232"/>
      <c r="G37" s="232"/>
      <c r="H37" s="232"/>
      <c r="I37" s="232"/>
      <c r="J37" s="232"/>
      <c r="K37" s="232"/>
      <c r="L37" s="232"/>
      <c r="M37" s="233"/>
    </row>
    <row r="38" spans="1:14" s="61" customFormat="1" ht="309" customHeight="1" thickBot="1" x14ac:dyDescent="0.25">
      <c r="A38" s="63"/>
      <c r="B38" s="277"/>
      <c r="C38" s="179"/>
      <c r="D38" s="237" t="s">
        <v>196</v>
      </c>
      <c r="E38" s="238"/>
      <c r="F38" s="238"/>
      <c r="G38" s="238"/>
      <c r="H38" s="238"/>
      <c r="I38" s="238"/>
      <c r="J38" s="238"/>
      <c r="K38" s="238"/>
      <c r="L38" s="238"/>
      <c r="M38" s="239"/>
    </row>
    <row r="39" spans="1:14" s="18" customFormat="1" ht="34.950000000000003" customHeight="1" x14ac:dyDescent="0.2">
      <c r="A39" s="62"/>
      <c r="B39" s="277"/>
      <c r="C39" s="228" t="s">
        <v>181</v>
      </c>
      <c r="D39" s="229"/>
      <c r="E39" s="229"/>
      <c r="F39" s="229"/>
      <c r="G39" s="229"/>
      <c r="H39" s="229"/>
      <c r="I39" s="229"/>
      <c r="J39" s="229"/>
      <c r="K39" s="229"/>
      <c r="L39" s="229"/>
      <c r="M39" s="230"/>
    </row>
    <row r="40" spans="1:14" s="18" customFormat="1" ht="409.5" customHeight="1" x14ac:dyDescent="0.2">
      <c r="A40" s="62"/>
      <c r="B40" s="277"/>
      <c r="C40" s="86"/>
      <c r="D40" s="85" t="s">
        <v>182</v>
      </c>
      <c r="E40" s="284"/>
      <c r="F40" s="284"/>
      <c r="G40" s="284"/>
      <c r="H40" s="284"/>
      <c r="I40" s="284"/>
      <c r="J40" s="284"/>
      <c r="K40" s="284"/>
      <c r="L40" s="284"/>
      <c r="M40" s="285"/>
    </row>
    <row r="41" spans="1:14" s="18" customFormat="1" ht="120.6" customHeight="1" thickBot="1" x14ac:dyDescent="0.25">
      <c r="A41" s="62"/>
      <c r="B41" s="278"/>
      <c r="C41" s="94"/>
      <c r="D41" s="87" t="s">
        <v>162</v>
      </c>
      <c r="E41" s="423"/>
      <c r="F41" s="423"/>
      <c r="G41" s="423"/>
      <c r="H41" s="423"/>
      <c r="I41" s="423"/>
      <c r="J41" s="423"/>
      <c r="K41" s="423"/>
      <c r="L41" s="423"/>
      <c r="M41" s="424"/>
    </row>
    <row r="43" spans="1:14" ht="16.8" thickBot="1" x14ac:dyDescent="0.25"/>
    <row r="44" spans="1:14" ht="36" customHeight="1" thickBot="1" x14ac:dyDescent="0.25">
      <c r="B44" s="89"/>
      <c r="C44" s="240" t="s">
        <v>114</v>
      </c>
      <c r="D44" s="240"/>
      <c r="E44" s="240"/>
      <c r="F44" s="240"/>
      <c r="G44" s="240"/>
      <c r="H44" s="240"/>
      <c r="I44" s="240"/>
      <c r="J44" s="240"/>
      <c r="K44" s="240"/>
      <c r="L44" s="240"/>
      <c r="M44" s="241"/>
    </row>
    <row r="45" spans="1:14" ht="187.5" customHeight="1" thickBot="1" x14ac:dyDescent="0.25">
      <c r="B45" s="93"/>
      <c r="C45" s="283"/>
      <c r="D45" s="243"/>
      <c r="E45" s="243"/>
      <c r="F45" s="243"/>
      <c r="G45" s="243"/>
      <c r="H45" s="243"/>
      <c r="I45" s="243"/>
      <c r="J45" s="243"/>
      <c r="K45" s="243"/>
      <c r="L45" s="243"/>
      <c r="M45" s="244"/>
    </row>
    <row r="46" spans="1:14" ht="16.8" thickBot="1" x14ac:dyDescent="0.25"/>
    <row r="47" spans="1:14" ht="55.5" customHeight="1" thickBot="1" x14ac:dyDescent="0.25">
      <c r="B47" s="89"/>
      <c r="C47" s="240" t="s">
        <v>115</v>
      </c>
      <c r="D47" s="240"/>
      <c r="E47" s="240"/>
      <c r="F47" s="240"/>
      <c r="G47" s="240"/>
      <c r="H47" s="240"/>
      <c r="I47" s="240"/>
      <c r="J47" s="240"/>
      <c r="K47" s="240"/>
      <c r="L47" s="240"/>
      <c r="M47" s="241"/>
    </row>
    <row r="48" spans="1:14" ht="187.5" customHeight="1" thickBot="1" x14ac:dyDescent="0.25">
      <c r="B48" s="93"/>
      <c r="C48" s="283"/>
      <c r="D48" s="243"/>
      <c r="E48" s="243"/>
      <c r="F48" s="243"/>
      <c r="G48" s="243"/>
      <c r="H48" s="243"/>
      <c r="I48" s="243"/>
      <c r="J48" s="243"/>
      <c r="K48" s="243"/>
      <c r="L48" s="243"/>
      <c r="M48" s="244"/>
    </row>
  </sheetData>
  <mergeCells count="49">
    <mergeCell ref="E15:M15"/>
    <mergeCell ref="E16:M16"/>
    <mergeCell ref="E17:M17"/>
    <mergeCell ref="E18:M18"/>
    <mergeCell ref="C22:D22"/>
    <mergeCell ref="C15:D15"/>
    <mergeCell ref="C16:D16"/>
    <mergeCell ref="E19:M19"/>
    <mergeCell ref="C45:M45"/>
    <mergeCell ref="E40:M40"/>
    <mergeCell ref="C44:M44"/>
    <mergeCell ref="E41:M41"/>
    <mergeCell ref="C48:M48"/>
    <mergeCell ref="C47:M47"/>
    <mergeCell ref="C33:M33"/>
    <mergeCell ref="B2:M2"/>
    <mergeCell ref="E6:M6"/>
    <mergeCell ref="E10:M10"/>
    <mergeCell ref="E4:M4"/>
    <mergeCell ref="E12:M12"/>
    <mergeCell ref="C12:D12"/>
    <mergeCell ref="E8:G8"/>
    <mergeCell ref="H8:I8"/>
    <mergeCell ref="J8:M8"/>
    <mergeCell ref="B14:B19"/>
    <mergeCell ref="C14:M14"/>
    <mergeCell ref="B32:B41"/>
    <mergeCell ref="C17:D17"/>
    <mergeCell ref="C18:D18"/>
    <mergeCell ref="C19:D19"/>
    <mergeCell ref="D32:M32"/>
    <mergeCell ref="D31:M31"/>
    <mergeCell ref="C24:M24"/>
    <mergeCell ref="E22:M22"/>
    <mergeCell ref="D30:M30"/>
    <mergeCell ref="C25:M25"/>
    <mergeCell ref="D29:M29"/>
    <mergeCell ref="E28:M28"/>
    <mergeCell ref="J27:M27"/>
    <mergeCell ref="E27:I27"/>
    <mergeCell ref="E26:I26"/>
    <mergeCell ref="J26:M26"/>
    <mergeCell ref="E34:I34"/>
    <mergeCell ref="J34:M34"/>
    <mergeCell ref="C39:M39"/>
    <mergeCell ref="D35:M35"/>
    <mergeCell ref="D36:M36"/>
    <mergeCell ref="D37:M37"/>
    <mergeCell ref="D38:M38"/>
  </mergeCells>
  <phoneticPr fontId="5"/>
  <dataValidations count="3">
    <dataValidation type="list" allowBlank="1" showInputMessage="1" showErrorMessage="1" sqref="E8:G8" xr:uid="{B606A1D4-62D2-4C92-895F-814B1137D4E9}">
      <formula1>"分野横断的新領域"</formula1>
    </dataValidation>
    <dataValidation type="textLength" operator="lessThanOrEqual" allowBlank="1" showInputMessage="1" showErrorMessage="1" error="文字数が大きく超過しています。記入内容を確認してください。" sqref="E12:M12 D30:M30 D36:M36" xr:uid="{6AFF0EB0-A98E-487E-BD41-53CE10718703}">
      <formula1>440</formula1>
    </dataValidation>
    <dataValidation type="textLength" operator="lessThanOrEqual" allowBlank="1" showInputMessage="1" showErrorMessage="1" error="文字数が大きく超過しています。記入内容を確認してください。" sqref="E15:M19" xr:uid="{CD9B52F8-348E-44BB-9B37-9F8DF64F6024}">
      <formula1>330</formula1>
    </dataValidation>
  </dataValidations>
  <pageMargins left="0.7" right="0.7" top="0.75" bottom="0.75" header="0.3" footer="0.3"/>
  <pageSetup paperSize="9" scale="6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160020</xdr:colOff>
                    <xdr:row>28</xdr:row>
                    <xdr:rowOff>30480</xdr:rowOff>
                  </from>
                  <to>
                    <xdr:col>3</xdr:col>
                    <xdr:colOff>1310640</xdr:colOff>
                    <xdr:row>29</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205740</xdr:colOff>
                    <xdr:row>30</xdr:row>
                    <xdr:rowOff>15240</xdr:rowOff>
                  </from>
                  <to>
                    <xdr:col>3</xdr:col>
                    <xdr:colOff>1013460</xdr:colOff>
                    <xdr:row>31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190500</xdr:colOff>
                    <xdr:row>34</xdr:row>
                    <xdr:rowOff>15240</xdr:rowOff>
                  </from>
                  <to>
                    <xdr:col>3</xdr:col>
                    <xdr:colOff>929640</xdr:colOff>
                    <xdr:row>34</xdr:row>
                    <xdr:rowOff>449580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152400</xdr:colOff>
                    <xdr:row>36</xdr:row>
                    <xdr:rowOff>7620</xdr:rowOff>
                  </from>
                  <to>
                    <xdr:col>3</xdr:col>
                    <xdr:colOff>853440</xdr:colOff>
                    <xdr:row>36</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6212-B213-4FA8-B620-16F8596BF678}">
  <dimension ref="A1:G22"/>
  <sheetViews>
    <sheetView view="pageBreakPreview" zoomScale="70" zoomScaleNormal="100" zoomScaleSheetLayoutView="70" workbookViewId="0">
      <selection activeCell="B1" sqref="B1"/>
    </sheetView>
  </sheetViews>
  <sheetFormatPr defaultColWidth="9" defaultRowHeight="16.2" x14ac:dyDescent="0.2"/>
  <cols>
    <col min="1" max="1" width="8.88671875" style="64" customWidth="1"/>
    <col min="2" max="2" width="30.44140625" style="64" customWidth="1"/>
    <col min="3" max="3" width="10.33203125" style="64" customWidth="1"/>
    <col min="4" max="4" width="22.6640625" style="64" customWidth="1"/>
    <col min="5" max="5" width="28.44140625" style="64" customWidth="1"/>
    <col min="6" max="6" width="34.6640625" style="64" customWidth="1"/>
    <col min="7" max="7" width="20.88671875" style="64" customWidth="1"/>
    <col min="8" max="16384" width="9" style="64"/>
  </cols>
  <sheetData>
    <row r="1" spans="1:7" ht="33" customHeight="1" thickBot="1" x14ac:dyDescent="0.25">
      <c r="A1" s="146"/>
      <c r="G1" s="65" t="s">
        <v>133</v>
      </c>
    </row>
    <row r="2" spans="1:7" ht="39" customHeight="1" x14ac:dyDescent="0.2">
      <c r="A2" s="146"/>
      <c r="B2" s="292" t="s">
        <v>122</v>
      </c>
      <c r="C2" s="292"/>
      <c r="D2" s="292"/>
      <c r="E2" s="292"/>
      <c r="F2" s="292"/>
      <c r="G2" s="292"/>
    </row>
    <row r="3" spans="1:7" ht="16.95" customHeight="1" x14ac:dyDescent="0.2">
      <c r="A3" s="146"/>
      <c r="B3" s="137"/>
      <c r="C3" s="137"/>
      <c r="D3" s="137"/>
      <c r="E3" s="137"/>
      <c r="F3" s="137"/>
      <c r="G3" s="137"/>
    </row>
    <row r="4" spans="1:7" ht="30.75" customHeight="1" x14ac:dyDescent="0.2">
      <c r="A4" s="146"/>
      <c r="E4" s="142" t="s">
        <v>123</v>
      </c>
      <c r="F4" s="290">
        <f>'B-1育成プロジェクト概要'!$E$4</f>
        <v>0</v>
      </c>
      <c r="G4" s="291"/>
    </row>
    <row r="5" spans="1:7" ht="30.75" customHeight="1" x14ac:dyDescent="0.2">
      <c r="A5" s="146"/>
      <c r="E5" s="142" t="s">
        <v>135</v>
      </c>
      <c r="F5" s="290">
        <f>'B-1育成プロジェクト概要'!$E$6</f>
        <v>0</v>
      </c>
      <c r="G5" s="291"/>
    </row>
    <row r="6" spans="1:7" x14ac:dyDescent="0.2">
      <c r="A6" s="146"/>
    </row>
    <row r="7" spans="1:7" ht="27" customHeight="1" x14ac:dyDescent="0.2">
      <c r="A7" s="146"/>
      <c r="B7" s="147" t="s">
        <v>117</v>
      </c>
      <c r="C7" s="141" t="s">
        <v>118</v>
      </c>
      <c r="D7" s="147" t="s">
        <v>125</v>
      </c>
      <c r="E7" s="147" t="s">
        <v>120</v>
      </c>
      <c r="F7" s="289" t="s">
        <v>121</v>
      </c>
      <c r="G7" s="289"/>
    </row>
    <row r="8" spans="1:7" ht="43.2" customHeight="1" x14ac:dyDescent="0.2">
      <c r="A8" s="146"/>
      <c r="B8" s="142"/>
      <c r="C8" s="148"/>
      <c r="D8" s="148"/>
      <c r="E8" s="148"/>
      <c r="F8" s="288"/>
      <c r="G8" s="288"/>
    </row>
    <row r="9" spans="1:7" ht="43.2" customHeight="1" x14ac:dyDescent="0.2">
      <c r="A9" s="146"/>
      <c r="B9" s="142"/>
      <c r="C9" s="148"/>
      <c r="D9" s="148"/>
      <c r="E9" s="148"/>
      <c r="F9" s="288"/>
      <c r="G9" s="288"/>
    </row>
    <row r="10" spans="1:7" ht="43.2" customHeight="1" x14ac:dyDescent="0.2">
      <c r="A10" s="146"/>
      <c r="B10" s="142"/>
      <c r="C10" s="148"/>
      <c r="D10" s="148"/>
      <c r="E10" s="148"/>
      <c r="F10" s="288"/>
      <c r="G10" s="288"/>
    </row>
    <row r="11" spans="1:7" ht="43.2" customHeight="1" x14ac:dyDescent="0.2">
      <c r="A11" s="146"/>
      <c r="B11" s="142"/>
      <c r="C11" s="148"/>
      <c r="D11" s="148"/>
      <c r="E11" s="148"/>
      <c r="F11" s="288"/>
      <c r="G11" s="288"/>
    </row>
    <row r="12" spans="1:7" ht="43.2" customHeight="1" x14ac:dyDescent="0.2">
      <c r="A12" s="146"/>
      <c r="B12" s="142"/>
      <c r="C12" s="148"/>
      <c r="D12" s="148"/>
      <c r="E12" s="148"/>
      <c r="F12" s="288"/>
      <c r="G12" s="288"/>
    </row>
    <row r="13" spans="1:7" ht="43.2" customHeight="1" x14ac:dyDescent="0.2">
      <c r="A13" s="146"/>
      <c r="B13" s="142"/>
      <c r="C13" s="148"/>
      <c r="D13" s="148"/>
      <c r="E13" s="148"/>
      <c r="F13" s="288"/>
      <c r="G13" s="288"/>
    </row>
    <row r="14" spans="1:7" ht="43.2" customHeight="1" x14ac:dyDescent="0.2">
      <c r="A14" s="146"/>
      <c r="B14" s="142"/>
      <c r="C14" s="148"/>
      <c r="D14" s="148"/>
      <c r="E14" s="148"/>
      <c r="F14" s="288"/>
      <c r="G14" s="288"/>
    </row>
    <row r="15" spans="1:7" ht="43.2" customHeight="1" x14ac:dyDescent="0.2">
      <c r="A15" s="146"/>
      <c r="B15" s="142"/>
      <c r="C15" s="148"/>
      <c r="D15" s="148"/>
      <c r="E15" s="148"/>
      <c r="F15" s="288"/>
      <c r="G15" s="288"/>
    </row>
    <row r="16" spans="1:7" ht="43.2" customHeight="1" x14ac:dyDescent="0.2">
      <c r="A16" s="146"/>
      <c r="B16" s="142"/>
      <c r="C16" s="148"/>
      <c r="D16" s="148"/>
      <c r="E16" s="148"/>
      <c r="F16" s="288"/>
      <c r="G16" s="288"/>
    </row>
    <row r="17" spans="1:7" ht="43.2" customHeight="1" x14ac:dyDescent="0.2">
      <c r="A17" s="146"/>
      <c r="B17" s="142"/>
      <c r="C17" s="148"/>
      <c r="D17" s="148"/>
      <c r="E17" s="148"/>
      <c r="F17" s="288"/>
      <c r="G17" s="288"/>
    </row>
    <row r="18" spans="1:7" x14ac:dyDescent="0.2">
      <c r="A18" s="146"/>
    </row>
    <row r="19" spans="1:7" ht="22.5" customHeight="1" x14ac:dyDescent="0.2">
      <c r="A19" s="146"/>
      <c r="B19" s="64" t="s">
        <v>173</v>
      </c>
    </row>
    <row r="20" spans="1:7" ht="22.5" customHeight="1" x14ac:dyDescent="0.2">
      <c r="A20" s="146"/>
      <c r="B20" s="64" t="s">
        <v>174</v>
      </c>
    </row>
    <row r="21" spans="1:7" ht="22.5" customHeight="1" x14ac:dyDescent="0.2">
      <c r="A21" s="146"/>
      <c r="B21" s="64" t="s">
        <v>146</v>
      </c>
    </row>
    <row r="22" spans="1:7" x14ac:dyDescent="0.2">
      <c r="A22" s="146"/>
    </row>
  </sheetData>
  <mergeCells count="14">
    <mergeCell ref="F5:G5"/>
    <mergeCell ref="B2:G2"/>
    <mergeCell ref="F4:G4"/>
    <mergeCell ref="F9:G9"/>
    <mergeCell ref="F10:G10"/>
    <mergeCell ref="F17:G17"/>
    <mergeCell ref="F14:G14"/>
    <mergeCell ref="F15:G15"/>
    <mergeCell ref="F16:G16"/>
    <mergeCell ref="F7:G7"/>
    <mergeCell ref="F8:G8"/>
    <mergeCell ref="F11:G11"/>
    <mergeCell ref="F12:G12"/>
    <mergeCell ref="F13:G13"/>
  </mergeCells>
  <phoneticPr fontId="5"/>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BE41A-170C-4D0D-8E79-F6A4991BDC73}">
  <dimension ref="A1:H21"/>
  <sheetViews>
    <sheetView view="pageBreakPreview" zoomScale="70" zoomScaleNormal="100" zoomScaleSheetLayoutView="70" workbookViewId="0">
      <selection activeCell="B1" sqref="B1"/>
    </sheetView>
  </sheetViews>
  <sheetFormatPr defaultColWidth="9" defaultRowHeight="16.2" x14ac:dyDescent="0.2"/>
  <cols>
    <col min="1" max="1" width="8.88671875" style="64" customWidth="1"/>
    <col min="2" max="2" width="15.77734375" style="64" customWidth="1"/>
    <col min="3" max="3" width="25" style="64" customWidth="1"/>
    <col min="4" max="4" width="19" style="64" customWidth="1"/>
    <col min="5" max="5" width="24.88671875" style="64" customWidth="1"/>
    <col min="6" max="6" width="26.21875" style="64" customWidth="1"/>
    <col min="7" max="7" width="17" style="64" customWidth="1"/>
    <col min="8" max="8" width="20.88671875" style="64" customWidth="1"/>
    <col min="9" max="16384" width="9" style="64"/>
  </cols>
  <sheetData>
    <row r="1" spans="1:8" ht="33" customHeight="1" thickBot="1" x14ac:dyDescent="0.25">
      <c r="A1" s="146"/>
      <c r="H1" s="65" t="s">
        <v>134</v>
      </c>
    </row>
    <row r="2" spans="1:8" ht="39" customHeight="1" x14ac:dyDescent="0.2">
      <c r="A2" s="146"/>
      <c r="B2" s="292" t="s">
        <v>187</v>
      </c>
      <c r="C2" s="292"/>
      <c r="D2" s="292"/>
      <c r="E2" s="292"/>
      <c r="F2" s="292"/>
      <c r="G2" s="292"/>
      <c r="H2" s="292"/>
    </row>
    <row r="3" spans="1:8" ht="16.95" customHeight="1" x14ac:dyDescent="0.2">
      <c r="A3" s="146"/>
      <c r="C3" s="137"/>
      <c r="D3" s="137"/>
      <c r="E3" s="137"/>
      <c r="F3" s="137"/>
      <c r="G3" s="137"/>
      <c r="H3" s="137"/>
    </row>
    <row r="4" spans="1:8" ht="30.75" customHeight="1" x14ac:dyDescent="0.2">
      <c r="A4" s="146"/>
      <c r="F4" s="142" t="s">
        <v>123</v>
      </c>
      <c r="G4" s="290">
        <f>'B-1育成プロジェクト概要'!$E$4</f>
        <v>0</v>
      </c>
      <c r="H4" s="291"/>
    </row>
    <row r="5" spans="1:8" ht="30.75" customHeight="1" x14ac:dyDescent="0.2">
      <c r="A5" s="146"/>
      <c r="F5" s="142" t="s">
        <v>135</v>
      </c>
      <c r="G5" s="290">
        <f>'B-1育成プロジェクト概要'!$E$6</f>
        <v>0</v>
      </c>
      <c r="H5" s="291"/>
    </row>
    <row r="6" spans="1:8" x14ac:dyDescent="0.2">
      <c r="A6" s="146"/>
    </row>
    <row r="7" spans="1:8" ht="42" customHeight="1" x14ac:dyDescent="0.2">
      <c r="A7" s="146"/>
      <c r="B7" s="141" t="s">
        <v>136</v>
      </c>
      <c r="C7" s="147" t="s">
        <v>117</v>
      </c>
      <c r="D7" s="147" t="s">
        <v>119</v>
      </c>
      <c r="E7" s="147" t="s">
        <v>120</v>
      </c>
      <c r="F7" s="147" t="s">
        <v>121</v>
      </c>
      <c r="G7" s="289" t="s">
        <v>124</v>
      </c>
      <c r="H7" s="289"/>
    </row>
    <row r="8" spans="1:8" ht="43.2" customHeight="1" x14ac:dyDescent="0.2">
      <c r="A8" s="146"/>
      <c r="B8" s="142"/>
      <c r="C8" s="142"/>
      <c r="D8" s="148"/>
      <c r="E8" s="148"/>
      <c r="F8" s="148"/>
      <c r="G8" s="288"/>
      <c r="H8" s="288"/>
    </row>
    <row r="9" spans="1:8" ht="43.2" customHeight="1" x14ac:dyDescent="0.2">
      <c r="A9" s="146"/>
      <c r="B9" s="142"/>
      <c r="C9" s="142"/>
      <c r="D9" s="148"/>
      <c r="E9" s="148"/>
      <c r="F9" s="148"/>
      <c r="G9" s="288"/>
      <c r="H9" s="288"/>
    </row>
    <row r="10" spans="1:8" ht="43.2" customHeight="1" x14ac:dyDescent="0.2">
      <c r="A10" s="146"/>
      <c r="B10" s="142"/>
      <c r="C10" s="142"/>
      <c r="D10" s="148"/>
      <c r="E10" s="148"/>
      <c r="F10" s="148"/>
      <c r="G10" s="288"/>
      <c r="H10" s="288"/>
    </row>
    <row r="11" spans="1:8" ht="43.2" customHeight="1" x14ac:dyDescent="0.2">
      <c r="A11" s="146"/>
      <c r="B11" s="142"/>
      <c r="C11" s="142"/>
      <c r="D11" s="148"/>
      <c r="E11" s="148"/>
      <c r="F11" s="148"/>
      <c r="G11" s="288"/>
      <c r="H11" s="288"/>
    </row>
    <row r="12" spans="1:8" ht="43.2" customHeight="1" x14ac:dyDescent="0.2">
      <c r="A12" s="146"/>
      <c r="B12" s="142"/>
      <c r="C12" s="142"/>
      <c r="D12" s="148"/>
      <c r="E12" s="148"/>
      <c r="F12" s="148"/>
      <c r="G12" s="288"/>
      <c r="H12" s="288"/>
    </row>
    <row r="13" spans="1:8" ht="43.2" customHeight="1" x14ac:dyDescent="0.2">
      <c r="A13" s="146"/>
      <c r="B13" s="142"/>
      <c r="C13" s="142"/>
      <c r="D13" s="148"/>
      <c r="E13" s="148"/>
      <c r="F13" s="148"/>
      <c r="G13" s="288"/>
      <c r="H13" s="288"/>
    </row>
    <row r="14" spans="1:8" ht="43.2" customHeight="1" x14ac:dyDescent="0.2">
      <c r="A14" s="146"/>
      <c r="B14" s="142"/>
      <c r="C14" s="142"/>
      <c r="D14" s="148"/>
      <c r="E14" s="148"/>
      <c r="F14" s="148"/>
      <c r="G14" s="288"/>
      <c r="H14" s="288"/>
    </row>
    <row r="15" spans="1:8" ht="43.2" customHeight="1" x14ac:dyDescent="0.2">
      <c r="A15" s="146"/>
      <c r="B15" s="142"/>
      <c r="C15" s="142"/>
      <c r="D15" s="148"/>
      <c r="E15" s="148"/>
      <c r="F15" s="148"/>
      <c r="G15" s="288"/>
      <c r="H15" s="288"/>
    </row>
    <row r="16" spans="1:8" ht="43.2" customHeight="1" x14ac:dyDescent="0.2">
      <c r="A16" s="146"/>
      <c r="B16" s="142"/>
      <c r="C16" s="142"/>
      <c r="D16" s="148"/>
      <c r="E16" s="148"/>
      <c r="F16" s="148"/>
      <c r="G16" s="288"/>
      <c r="H16" s="288"/>
    </row>
    <row r="17" spans="1:8" ht="43.2" customHeight="1" x14ac:dyDescent="0.2">
      <c r="A17" s="146"/>
      <c r="B17" s="142"/>
      <c r="C17" s="142"/>
      <c r="D17" s="148"/>
      <c r="E17" s="148"/>
      <c r="F17" s="148"/>
      <c r="G17" s="288"/>
      <c r="H17" s="288"/>
    </row>
    <row r="18" spans="1:8" x14ac:dyDescent="0.2">
      <c r="A18" s="146"/>
    </row>
    <row r="19" spans="1:8" ht="22.5" customHeight="1" x14ac:dyDescent="0.2">
      <c r="A19" s="146"/>
      <c r="B19" s="64" t="s">
        <v>186</v>
      </c>
    </row>
    <row r="20" spans="1:8" ht="22.5" customHeight="1" x14ac:dyDescent="0.2">
      <c r="A20" s="146"/>
      <c r="B20" s="64" t="s">
        <v>174</v>
      </c>
    </row>
    <row r="21" spans="1:8" x14ac:dyDescent="0.2">
      <c r="A21" s="146"/>
    </row>
  </sheetData>
  <mergeCells count="14">
    <mergeCell ref="G16:H16"/>
    <mergeCell ref="G17:H17"/>
    <mergeCell ref="B2:H2"/>
    <mergeCell ref="G10:H10"/>
    <mergeCell ref="G11:H11"/>
    <mergeCell ref="G12:H12"/>
    <mergeCell ref="G13:H13"/>
    <mergeCell ref="G14:H14"/>
    <mergeCell ref="G15:H15"/>
    <mergeCell ref="G4:H4"/>
    <mergeCell ref="G5:H5"/>
    <mergeCell ref="G7:H7"/>
    <mergeCell ref="G8:H8"/>
    <mergeCell ref="G9:H9"/>
  </mergeCells>
  <phoneticPr fontId="5"/>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03B86-21E9-46C4-92B8-076F9D951180}">
  <dimension ref="A1:AM18"/>
  <sheetViews>
    <sheetView view="pageBreakPreview" zoomScale="70" zoomScaleNormal="100" zoomScaleSheetLayoutView="70" workbookViewId="0">
      <selection activeCell="B1" sqref="B1"/>
    </sheetView>
  </sheetViews>
  <sheetFormatPr defaultColWidth="9" defaultRowHeight="16.2" x14ac:dyDescent="0.2"/>
  <cols>
    <col min="1" max="1" width="9" style="64"/>
    <col min="2" max="2" width="3.77734375" style="64" customWidth="1"/>
    <col min="3" max="3" width="5.44140625" style="64" customWidth="1"/>
    <col min="4" max="4" width="21.109375" style="64" customWidth="1"/>
    <col min="5" max="6" width="9" style="64"/>
    <col min="7" max="7" width="21.88671875" style="64" customWidth="1"/>
    <col min="8" max="8" width="27" style="64" customWidth="1"/>
    <col min="9" max="9" width="37.33203125" style="64" customWidth="1"/>
    <col min="10" max="10" width="12.21875" style="64" customWidth="1"/>
    <col min="11" max="16384" width="9" style="64"/>
  </cols>
  <sheetData>
    <row r="1" spans="1:39" ht="33.75" customHeight="1" thickBot="1" x14ac:dyDescent="0.25">
      <c r="J1" s="65" t="s">
        <v>98</v>
      </c>
    </row>
    <row r="2" spans="1:39" ht="31.5" customHeight="1" x14ac:dyDescent="0.2">
      <c r="B2" s="292" t="s">
        <v>93</v>
      </c>
      <c r="C2" s="292"/>
      <c r="D2" s="292"/>
      <c r="E2" s="292"/>
      <c r="F2" s="292"/>
      <c r="G2" s="292"/>
      <c r="H2" s="292"/>
      <c r="I2" s="292"/>
      <c r="J2" s="292"/>
    </row>
    <row r="4" spans="1:39" ht="29.25" customHeight="1" x14ac:dyDescent="0.2">
      <c r="A4" s="146"/>
      <c r="H4" s="142" t="s">
        <v>123</v>
      </c>
      <c r="I4" s="304">
        <f>'B-1育成プロジェクト概要'!$E$4</f>
        <v>0</v>
      </c>
      <c r="J4" s="291"/>
    </row>
    <row r="5" spans="1:39" ht="29.25" customHeight="1" x14ac:dyDescent="0.2">
      <c r="A5" s="146"/>
      <c r="H5" s="142" t="s">
        <v>135</v>
      </c>
      <c r="I5" s="304">
        <f>'B-1育成プロジェクト概要'!$E$6</f>
        <v>0</v>
      </c>
      <c r="J5" s="291"/>
    </row>
    <row r="6" spans="1:39" ht="16.8" thickBot="1" x14ac:dyDescent="0.25"/>
    <row r="7" spans="1:39" ht="211.95" customHeight="1" thickBot="1" x14ac:dyDescent="0.25">
      <c r="B7" s="90"/>
      <c r="C7" s="263" t="s">
        <v>178</v>
      </c>
      <c r="D7" s="301"/>
      <c r="E7" s="302"/>
      <c r="F7" s="302"/>
      <c r="G7" s="302"/>
      <c r="H7" s="302"/>
      <c r="I7" s="302"/>
      <c r="J7" s="303"/>
      <c r="K7" s="3"/>
      <c r="L7" s="3"/>
      <c r="M7" s="3"/>
      <c r="N7" s="3"/>
      <c r="R7" s="3"/>
      <c r="S7" s="3"/>
      <c r="T7" s="3"/>
      <c r="U7" s="3"/>
      <c r="V7" s="3"/>
      <c r="W7" s="3"/>
      <c r="X7" s="3"/>
      <c r="Y7" s="3"/>
      <c r="Z7" s="3"/>
      <c r="AA7" s="3"/>
      <c r="AB7" s="3"/>
      <c r="AC7" s="3"/>
      <c r="AD7" s="3"/>
      <c r="AE7" s="3"/>
      <c r="AF7" s="3"/>
      <c r="AG7" s="3"/>
      <c r="AH7" s="3"/>
      <c r="AI7" s="3"/>
      <c r="AJ7" s="3"/>
      <c r="AK7" s="3"/>
      <c r="AL7" s="3"/>
      <c r="AM7" s="149"/>
    </row>
    <row r="8" spans="1:39" ht="16.8" thickBot="1" x14ac:dyDescent="0.25">
      <c r="E8" s="174"/>
      <c r="K8" s="3"/>
      <c r="L8" s="3"/>
      <c r="M8" s="3"/>
      <c r="N8" s="3"/>
      <c r="R8" s="3"/>
      <c r="S8" s="3"/>
      <c r="T8" s="3"/>
      <c r="U8" s="3"/>
      <c r="V8" s="3"/>
      <c r="W8" s="3"/>
      <c r="X8" s="3"/>
      <c r="Y8" s="3"/>
      <c r="Z8" s="3"/>
      <c r="AA8" s="3"/>
      <c r="AB8" s="3"/>
      <c r="AC8" s="3"/>
      <c r="AD8" s="3"/>
      <c r="AE8" s="3"/>
      <c r="AF8" s="3"/>
      <c r="AG8" s="3"/>
      <c r="AH8" s="3"/>
      <c r="AI8" s="3"/>
      <c r="AJ8" s="3"/>
      <c r="AK8" s="3"/>
      <c r="AL8" s="3"/>
      <c r="AM8" s="149"/>
    </row>
    <row r="9" spans="1:39" ht="169.2" customHeight="1" thickBot="1" x14ac:dyDescent="0.25">
      <c r="B9" s="90"/>
      <c r="C9" s="263" t="s">
        <v>94</v>
      </c>
      <c r="D9" s="264"/>
      <c r="E9" s="242"/>
      <c r="F9" s="243"/>
      <c r="G9" s="243"/>
      <c r="H9" s="243"/>
      <c r="I9" s="243"/>
      <c r="J9" s="244"/>
    </row>
    <row r="10" spans="1:39" ht="16.8" thickBot="1" x14ac:dyDescent="0.25"/>
    <row r="11" spans="1:39" ht="169.2" customHeight="1" thickBot="1" x14ac:dyDescent="0.25">
      <c r="B11" s="90"/>
      <c r="C11" s="263" t="s">
        <v>95</v>
      </c>
      <c r="D11" s="264"/>
      <c r="E11" s="242"/>
      <c r="F11" s="243"/>
      <c r="G11" s="243"/>
      <c r="H11" s="243"/>
      <c r="I11" s="243"/>
      <c r="J11" s="244"/>
    </row>
    <row r="12" spans="1:39" ht="16.8" thickBot="1" x14ac:dyDescent="0.25"/>
    <row r="13" spans="1:39" ht="169.2" customHeight="1" thickBot="1" x14ac:dyDescent="0.25">
      <c r="B13" s="90"/>
      <c r="C13" s="263" t="s">
        <v>179</v>
      </c>
      <c r="D13" s="264"/>
      <c r="E13" s="242"/>
      <c r="F13" s="243"/>
      <c r="G13" s="243"/>
      <c r="H13" s="243"/>
      <c r="I13" s="243"/>
      <c r="J13" s="244"/>
    </row>
    <row r="14" spans="1:39" ht="16.8" thickBot="1" x14ac:dyDescent="0.25"/>
    <row r="15" spans="1:39" ht="100.2" customHeight="1" thickBot="1" x14ac:dyDescent="0.25">
      <c r="B15" s="90"/>
      <c r="C15" s="263" t="s">
        <v>96</v>
      </c>
      <c r="D15" s="264"/>
      <c r="E15" s="242"/>
      <c r="F15" s="243"/>
      <c r="G15" s="243"/>
      <c r="H15" s="243"/>
      <c r="I15" s="243"/>
      <c r="J15" s="244"/>
    </row>
    <row r="16" spans="1:39" ht="16.8" thickBot="1" x14ac:dyDescent="0.25"/>
    <row r="17" spans="2:10" ht="139.94999999999999" customHeight="1" x14ac:dyDescent="0.2">
      <c r="B17" s="138"/>
      <c r="C17" s="293" t="s">
        <v>163</v>
      </c>
      <c r="D17" s="293"/>
      <c r="E17" s="295" t="s">
        <v>116</v>
      </c>
      <c r="F17" s="295"/>
      <c r="G17" s="296"/>
      <c r="H17" s="296"/>
      <c r="I17" s="296"/>
      <c r="J17" s="297"/>
    </row>
    <row r="18" spans="2:10" ht="139.94999999999999" customHeight="1" thickBot="1" x14ac:dyDescent="0.25">
      <c r="B18" s="139"/>
      <c r="C18" s="294"/>
      <c r="D18" s="294"/>
      <c r="E18" s="298" t="s">
        <v>164</v>
      </c>
      <c r="F18" s="298"/>
      <c r="G18" s="299"/>
      <c r="H18" s="299"/>
      <c r="I18" s="299"/>
      <c r="J18" s="300"/>
    </row>
  </sheetData>
  <mergeCells count="18">
    <mergeCell ref="C7:D7"/>
    <mergeCell ref="E7:J7"/>
    <mergeCell ref="C9:D9"/>
    <mergeCell ref="E9:J9"/>
    <mergeCell ref="B2:J2"/>
    <mergeCell ref="I4:J4"/>
    <mergeCell ref="I5:J5"/>
    <mergeCell ref="C11:D11"/>
    <mergeCell ref="E11:J11"/>
    <mergeCell ref="C13:D13"/>
    <mergeCell ref="E13:J13"/>
    <mergeCell ref="C15:D15"/>
    <mergeCell ref="E15:J15"/>
    <mergeCell ref="C17:D18"/>
    <mergeCell ref="E17:F17"/>
    <mergeCell ref="G17:J17"/>
    <mergeCell ref="E18:F18"/>
    <mergeCell ref="G18:J18"/>
  </mergeCells>
  <phoneticPr fontId="5"/>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85CA-7583-4043-BFC0-FE7E8852981E}">
  <dimension ref="A1:M17"/>
  <sheetViews>
    <sheetView view="pageBreakPreview" zoomScale="70" zoomScaleNormal="100" zoomScaleSheetLayoutView="70" workbookViewId="0">
      <selection activeCell="B1" sqref="B1"/>
    </sheetView>
  </sheetViews>
  <sheetFormatPr defaultColWidth="9" defaultRowHeight="16.2" x14ac:dyDescent="0.2"/>
  <cols>
    <col min="1" max="1" width="9" style="64"/>
    <col min="2" max="2" width="13.33203125" style="64" customWidth="1"/>
    <col min="3" max="3" width="48" style="64" customWidth="1"/>
    <col min="4" max="5" width="25" style="64" customWidth="1"/>
    <col min="6" max="6" width="27.33203125" style="64" customWidth="1"/>
    <col min="7" max="7" width="12.21875" style="64" customWidth="1"/>
    <col min="8" max="8" width="6.77734375" style="64" customWidth="1"/>
    <col min="9" max="9" width="24.44140625" style="64" customWidth="1"/>
    <col min="10" max="16384" width="9" style="64"/>
  </cols>
  <sheetData>
    <row r="1" spans="1:13" ht="33.75" customHeight="1" thickBot="1" x14ac:dyDescent="0.25">
      <c r="G1" s="65" t="s">
        <v>110</v>
      </c>
    </row>
    <row r="2" spans="1:13" ht="37.5" customHeight="1" x14ac:dyDescent="0.2">
      <c r="B2" s="292" t="s">
        <v>138</v>
      </c>
      <c r="C2" s="292"/>
      <c r="D2" s="292"/>
      <c r="E2" s="292"/>
      <c r="F2" s="292"/>
      <c r="G2" s="292"/>
      <c r="H2" s="150"/>
      <c r="I2" s="150"/>
      <c r="J2" s="150"/>
      <c r="K2" s="150"/>
      <c r="L2" s="150"/>
      <c r="M2" s="150"/>
    </row>
    <row r="4" spans="1:13" ht="30.75" customHeight="1" x14ac:dyDescent="0.2">
      <c r="A4" s="146"/>
      <c r="E4" s="142" t="s">
        <v>123</v>
      </c>
      <c r="F4" s="290">
        <f>'B-1育成プロジェクト概要'!$E$4</f>
        <v>0</v>
      </c>
      <c r="G4" s="291"/>
    </row>
    <row r="5" spans="1:13" ht="30.75" customHeight="1" x14ac:dyDescent="0.2">
      <c r="A5" s="146"/>
      <c r="E5" s="142" t="s">
        <v>135</v>
      </c>
      <c r="F5" s="290">
        <f>'B-1育成プロジェクト概要'!$E$6</f>
        <v>0</v>
      </c>
      <c r="G5" s="291"/>
    </row>
    <row r="7" spans="1:13" ht="24" customHeight="1" x14ac:dyDescent="0.2">
      <c r="B7" s="307" t="s">
        <v>31</v>
      </c>
      <c r="C7" s="307" t="s">
        <v>140</v>
      </c>
      <c r="D7" s="305" t="s">
        <v>99</v>
      </c>
      <c r="E7" s="306"/>
      <c r="F7" s="289" t="s">
        <v>137</v>
      </c>
      <c r="G7" s="289"/>
      <c r="H7" s="137"/>
    </row>
    <row r="8" spans="1:13" ht="24" customHeight="1" x14ac:dyDescent="0.2">
      <c r="B8" s="308"/>
      <c r="C8" s="308"/>
      <c r="D8" s="147" t="s">
        <v>100</v>
      </c>
      <c r="E8" s="147" t="s">
        <v>101</v>
      </c>
      <c r="F8" s="289"/>
      <c r="G8" s="289"/>
      <c r="H8" s="137"/>
    </row>
    <row r="9" spans="1:13" ht="43.2" customHeight="1" x14ac:dyDescent="0.2">
      <c r="B9" s="142">
        <v>1</v>
      </c>
      <c r="C9" s="142"/>
      <c r="D9" s="148"/>
      <c r="E9" s="148"/>
      <c r="F9" s="288"/>
      <c r="G9" s="288"/>
      <c r="H9" s="137"/>
    </row>
    <row r="10" spans="1:13" ht="43.2" customHeight="1" x14ac:dyDescent="0.2">
      <c r="B10" s="142">
        <v>2</v>
      </c>
      <c r="C10" s="142"/>
      <c r="D10" s="148"/>
      <c r="E10" s="148"/>
      <c r="F10" s="288"/>
      <c r="G10" s="288"/>
      <c r="H10" s="137"/>
    </row>
    <row r="11" spans="1:13" ht="43.2" customHeight="1" x14ac:dyDescent="0.2">
      <c r="B11" s="142">
        <v>3</v>
      </c>
      <c r="C11" s="142"/>
      <c r="D11" s="148"/>
      <c r="E11" s="148"/>
      <c r="F11" s="288"/>
      <c r="G11" s="288"/>
      <c r="H11" s="137"/>
    </row>
    <row r="12" spans="1:13" ht="43.2" customHeight="1" x14ac:dyDescent="0.2">
      <c r="B12" s="142">
        <v>4</v>
      </c>
      <c r="C12" s="142"/>
      <c r="D12" s="148"/>
      <c r="E12" s="148"/>
      <c r="F12" s="288"/>
      <c r="G12" s="288"/>
      <c r="H12" s="137"/>
    </row>
    <row r="13" spans="1:13" ht="43.2" customHeight="1" x14ac:dyDescent="0.2">
      <c r="B13" s="142">
        <v>5</v>
      </c>
      <c r="C13" s="142"/>
      <c r="D13" s="148"/>
      <c r="E13" s="148"/>
      <c r="F13" s="288"/>
      <c r="G13" s="288"/>
      <c r="H13" s="137"/>
    </row>
    <row r="16" spans="1:13" ht="22.5" customHeight="1" x14ac:dyDescent="0.2">
      <c r="B16" s="64" t="s">
        <v>175</v>
      </c>
    </row>
    <row r="17" spans="2:2" ht="22.5" customHeight="1" x14ac:dyDescent="0.2">
      <c r="B17" s="64" t="s">
        <v>174</v>
      </c>
    </row>
  </sheetData>
  <mergeCells count="12">
    <mergeCell ref="F13:G13"/>
    <mergeCell ref="B2:G2"/>
    <mergeCell ref="D7:E7"/>
    <mergeCell ref="B7:B8"/>
    <mergeCell ref="F7:G8"/>
    <mergeCell ref="F9:G9"/>
    <mergeCell ref="F10:G10"/>
    <mergeCell ref="F11:G11"/>
    <mergeCell ref="F12:G12"/>
    <mergeCell ref="C7:C8"/>
    <mergeCell ref="F4:G4"/>
    <mergeCell ref="F5:G5"/>
  </mergeCells>
  <phoneticPr fontId="5"/>
  <pageMargins left="0.7" right="0.7" top="0.75" bottom="0.75" header="0.3" footer="0.3"/>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0E15F-C3DE-4211-B087-493BD305BD7B}">
  <sheetPr codeName="Sheet2"/>
  <dimension ref="A1:P31"/>
  <sheetViews>
    <sheetView view="pageBreakPreview" zoomScale="70" zoomScaleNormal="70" zoomScaleSheetLayoutView="70" workbookViewId="0">
      <selection activeCell="B1" sqref="B1"/>
    </sheetView>
  </sheetViews>
  <sheetFormatPr defaultColWidth="9" defaultRowHeight="16.2" x14ac:dyDescent="0.2"/>
  <cols>
    <col min="1" max="1" width="8.88671875" style="64" customWidth="1"/>
    <col min="2" max="2" width="9" style="64"/>
    <col min="3" max="3" width="33.109375" style="64" customWidth="1"/>
    <col min="4" max="15" width="12.77734375" style="64" customWidth="1"/>
    <col min="16" max="16384" width="9" style="64"/>
  </cols>
  <sheetData>
    <row r="1" spans="1:16" ht="34.5" customHeight="1" thickBot="1" x14ac:dyDescent="0.25">
      <c r="B1" s="150" t="s">
        <v>72</v>
      </c>
      <c r="C1" s="150"/>
      <c r="D1" s="150"/>
      <c r="O1" s="65" t="s">
        <v>111</v>
      </c>
    </row>
    <row r="2" spans="1:16" ht="17.25" customHeight="1" x14ac:dyDescent="0.2">
      <c r="A2" s="150"/>
      <c r="B2" s="150"/>
      <c r="C2" s="150"/>
      <c r="D2" s="150"/>
    </row>
    <row r="3" spans="1:16" s="3" customFormat="1" ht="34.5" customHeight="1" x14ac:dyDescent="0.2">
      <c r="F3" s="4" t="s">
        <v>1</v>
      </c>
      <c r="G3" s="315">
        <f>'B-1育成プロジェクト概要'!$E$4</f>
        <v>0</v>
      </c>
      <c r="H3" s="315"/>
      <c r="I3" s="315"/>
      <c r="J3" s="6" t="s">
        <v>71</v>
      </c>
      <c r="K3" s="314">
        <f>'B-1育成プロジェクト概要'!$E$6</f>
        <v>0</v>
      </c>
      <c r="L3" s="314"/>
      <c r="M3" s="314"/>
      <c r="N3" s="314"/>
      <c r="O3" s="314"/>
    </row>
    <row r="4" spans="1:16" s="3" customFormat="1" ht="16.5" customHeight="1" thickBot="1" x14ac:dyDescent="0.25">
      <c r="F4" s="4"/>
      <c r="G4" s="96"/>
      <c r="H4" s="96"/>
      <c r="I4" s="6"/>
      <c r="J4" s="97"/>
      <c r="K4" s="97"/>
      <c r="L4" s="97"/>
      <c r="M4" s="97"/>
      <c r="N4" s="97"/>
      <c r="O4" s="97"/>
      <c r="P4" s="97"/>
    </row>
    <row r="5" spans="1:16" ht="24" customHeight="1" thickBot="1" x14ac:dyDescent="0.25">
      <c r="B5" s="316" t="s">
        <v>67</v>
      </c>
      <c r="C5" s="317"/>
    </row>
    <row r="6" spans="1:16" x14ac:dyDescent="0.2">
      <c r="B6" s="309" t="s">
        <v>148</v>
      </c>
      <c r="C6" s="311" t="s">
        <v>139</v>
      </c>
      <c r="D6" s="313" t="s">
        <v>147</v>
      </c>
      <c r="E6" s="313"/>
      <c r="F6" s="313"/>
      <c r="G6" s="313"/>
      <c r="H6" s="313"/>
      <c r="I6" s="313"/>
      <c r="J6" s="313"/>
      <c r="K6" s="313"/>
      <c r="L6" s="313"/>
      <c r="M6" s="313"/>
      <c r="N6" s="313"/>
      <c r="O6" s="311"/>
    </row>
    <row r="7" spans="1:16" ht="16.8" thickBot="1" x14ac:dyDescent="0.25">
      <c r="B7" s="310"/>
      <c r="C7" s="312"/>
      <c r="D7" s="186" t="s">
        <v>55</v>
      </c>
      <c r="E7" s="187" t="s">
        <v>56</v>
      </c>
      <c r="F7" s="187" t="s">
        <v>57</v>
      </c>
      <c r="G7" s="187" t="s">
        <v>58</v>
      </c>
      <c r="H7" s="187" t="s">
        <v>59</v>
      </c>
      <c r="I7" s="187" t="s">
        <v>60</v>
      </c>
      <c r="J7" s="187" t="s">
        <v>61</v>
      </c>
      <c r="K7" s="187" t="s">
        <v>62</v>
      </c>
      <c r="L7" s="187" t="s">
        <v>63</v>
      </c>
      <c r="M7" s="187" t="s">
        <v>64</v>
      </c>
      <c r="N7" s="187" t="s">
        <v>65</v>
      </c>
      <c r="O7" s="188" t="s">
        <v>66</v>
      </c>
    </row>
    <row r="8" spans="1:16" ht="56.25" customHeight="1" x14ac:dyDescent="0.2">
      <c r="B8" s="151">
        <v>1</v>
      </c>
      <c r="C8" s="152"/>
      <c r="D8" s="189"/>
      <c r="E8" s="190"/>
      <c r="F8" s="191"/>
      <c r="G8" s="192"/>
      <c r="H8" s="191"/>
      <c r="I8" s="192"/>
      <c r="J8" s="191"/>
      <c r="K8" s="192"/>
      <c r="L8" s="192"/>
      <c r="M8" s="192"/>
      <c r="N8" s="192"/>
      <c r="O8" s="193"/>
    </row>
    <row r="9" spans="1:16" ht="56.25" customHeight="1" x14ac:dyDescent="0.2">
      <c r="B9" s="151">
        <v>2</v>
      </c>
      <c r="C9" s="152"/>
      <c r="D9" s="194"/>
      <c r="E9" s="195"/>
      <c r="F9" s="196"/>
      <c r="G9" s="191"/>
      <c r="H9" s="196"/>
      <c r="I9" s="196"/>
      <c r="J9" s="196"/>
      <c r="K9" s="196"/>
      <c r="L9" s="196"/>
      <c r="M9" s="196"/>
      <c r="N9" s="196"/>
      <c r="O9" s="197"/>
    </row>
    <row r="10" spans="1:16" ht="56.25" customHeight="1" x14ac:dyDescent="0.2">
      <c r="B10" s="151">
        <v>3</v>
      </c>
      <c r="C10" s="152"/>
      <c r="D10" s="194"/>
      <c r="E10" s="195"/>
      <c r="F10" s="196"/>
      <c r="G10" s="196"/>
      <c r="H10" s="196"/>
      <c r="I10" s="196"/>
      <c r="J10" s="196"/>
      <c r="K10" s="196"/>
      <c r="L10" s="196"/>
      <c r="M10" s="196"/>
      <c r="N10" s="196"/>
      <c r="O10" s="197"/>
    </row>
    <row r="11" spans="1:16" ht="56.25" customHeight="1" x14ac:dyDescent="0.2">
      <c r="B11" s="151">
        <v>4</v>
      </c>
      <c r="C11" s="152"/>
      <c r="D11" s="194"/>
      <c r="E11" s="195"/>
      <c r="F11" s="196"/>
      <c r="G11" s="196"/>
      <c r="H11" s="196"/>
      <c r="I11" s="196"/>
      <c r="J11" s="196"/>
      <c r="K11" s="196"/>
      <c r="L11" s="196"/>
      <c r="M11" s="196"/>
      <c r="N11" s="196"/>
      <c r="O11" s="197"/>
    </row>
    <row r="12" spans="1:16" ht="56.25" customHeight="1" thickBot="1" x14ac:dyDescent="0.25">
      <c r="B12" s="153">
        <v>5</v>
      </c>
      <c r="C12" s="154"/>
      <c r="D12" s="198"/>
      <c r="E12" s="199"/>
      <c r="F12" s="200"/>
      <c r="G12" s="200"/>
      <c r="H12" s="200"/>
      <c r="I12" s="200"/>
      <c r="J12" s="200"/>
      <c r="K12" s="200"/>
      <c r="L12" s="200"/>
      <c r="M12" s="200"/>
      <c r="N12" s="200"/>
      <c r="O12" s="201"/>
    </row>
    <row r="13" spans="1:16" ht="16.8" thickBot="1" x14ac:dyDescent="0.25"/>
    <row r="14" spans="1:16" x14ac:dyDescent="0.2">
      <c r="B14" s="309" t="s">
        <v>148</v>
      </c>
      <c r="C14" s="311" t="s">
        <v>70</v>
      </c>
      <c r="D14" s="313" t="s">
        <v>188</v>
      </c>
      <c r="E14" s="313"/>
      <c r="F14" s="313"/>
      <c r="G14" s="313"/>
      <c r="H14" s="313"/>
      <c r="I14" s="313"/>
      <c r="J14" s="313"/>
      <c r="K14" s="313"/>
      <c r="L14" s="313"/>
      <c r="M14" s="313"/>
      <c r="N14" s="313"/>
      <c r="O14" s="311"/>
    </row>
    <row r="15" spans="1:16" ht="16.8" thickBot="1" x14ac:dyDescent="0.25">
      <c r="B15" s="310"/>
      <c r="C15" s="312"/>
      <c r="D15" s="186" t="s">
        <v>55</v>
      </c>
      <c r="E15" s="187" t="s">
        <v>56</v>
      </c>
      <c r="F15" s="187" t="s">
        <v>57</v>
      </c>
      <c r="G15" s="187" t="s">
        <v>58</v>
      </c>
      <c r="H15" s="187" t="s">
        <v>59</v>
      </c>
      <c r="I15" s="187" t="s">
        <v>60</v>
      </c>
      <c r="J15" s="187" t="s">
        <v>61</v>
      </c>
      <c r="K15" s="187" t="s">
        <v>62</v>
      </c>
      <c r="L15" s="187" t="s">
        <v>63</v>
      </c>
      <c r="M15" s="187" t="s">
        <v>64</v>
      </c>
      <c r="N15" s="187" t="s">
        <v>65</v>
      </c>
      <c r="O15" s="188" t="s">
        <v>66</v>
      </c>
    </row>
    <row r="16" spans="1:16" ht="56.25" customHeight="1" x14ac:dyDescent="0.2">
      <c r="B16" s="151">
        <v>1</v>
      </c>
      <c r="C16" s="155" t="str">
        <f>IF(C8="","",C8)</f>
        <v/>
      </c>
      <c r="D16" s="202"/>
      <c r="E16" s="192"/>
      <c r="F16" s="192"/>
      <c r="G16" s="192"/>
      <c r="H16" s="192"/>
      <c r="I16" s="192"/>
      <c r="J16" s="192"/>
      <c r="K16" s="192"/>
      <c r="L16" s="192"/>
      <c r="M16" s="192"/>
      <c r="N16" s="192"/>
      <c r="O16" s="193"/>
    </row>
    <row r="17" spans="2:15" ht="56.25" customHeight="1" x14ac:dyDescent="0.2">
      <c r="B17" s="151">
        <v>2</v>
      </c>
      <c r="C17" s="155" t="str">
        <f>IF(C9="","",C9)</f>
        <v/>
      </c>
      <c r="D17" s="203"/>
      <c r="E17" s="196"/>
      <c r="F17" s="196"/>
      <c r="G17" s="196"/>
      <c r="H17" s="196"/>
      <c r="I17" s="196"/>
      <c r="J17" s="196"/>
      <c r="K17" s="196"/>
      <c r="L17" s="196"/>
      <c r="M17" s="196"/>
      <c r="N17" s="196"/>
      <c r="O17" s="197"/>
    </row>
    <row r="18" spans="2:15" ht="56.25" customHeight="1" x14ac:dyDescent="0.2">
      <c r="B18" s="151">
        <v>3</v>
      </c>
      <c r="C18" s="155" t="str">
        <f>IF(C10="","",C10)</f>
        <v/>
      </c>
      <c r="D18" s="203"/>
      <c r="E18" s="196"/>
      <c r="F18" s="196"/>
      <c r="G18" s="196"/>
      <c r="H18" s="196"/>
      <c r="I18" s="196"/>
      <c r="J18" s="196"/>
      <c r="K18" s="196"/>
      <c r="L18" s="196"/>
      <c r="M18" s="196"/>
      <c r="N18" s="196"/>
      <c r="O18" s="197"/>
    </row>
    <row r="19" spans="2:15" ht="56.25" customHeight="1" x14ac:dyDescent="0.2">
      <c r="B19" s="151">
        <v>4</v>
      </c>
      <c r="C19" s="155" t="str">
        <f>IF(C11="","",C11)</f>
        <v/>
      </c>
      <c r="D19" s="203"/>
      <c r="E19" s="196"/>
      <c r="F19" s="196"/>
      <c r="G19" s="196"/>
      <c r="H19" s="196"/>
      <c r="I19" s="196"/>
      <c r="J19" s="196"/>
      <c r="K19" s="196"/>
      <c r="L19" s="196"/>
      <c r="M19" s="196"/>
      <c r="N19" s="196"/>
      <c r="O19" s="197"/>
    </row>
    <row r="20" spans="2:15" ht="56.25" customHeight="1" thickBot="1" x14ac:dyDescent="0.25">
      <c r="B20" s="153">
        <v>5</v>
      </c>
      <c r="C20" s="156" t="str">
        <f>IF(C12="","",C12)</f>
        <v/>
      </c>
      <c r="D20" s="204"/>
      <c r="E20" s="200"/>
      <c r="F20" s="200"/>
      <c r="G20" s="200"/>
      <c r="H20" s="200"/>
      <c r="I20" s="200"/>
      <c r="J20" s="200"/>
      <c r="K20" s="200"/>
      <c r="L20" s="200"/>
      <c r="M20" s="200"/>
      <c r="N20" s="200"/>
      <c r="O20" s="201"/>
    </row>
    <row r="22" spans="2:15" ht="16.8" thickBot="1" x14ac:dyDescent="0.25"/>
    <row r="23" spans="2:15" x14ac:dyDescent="0.2">
      <c r="B23" s="309" t="s">
        <v>148</v>
      </c>
      <c r="C23" s="311" t="s">
        <v>70</v>
      </c>
      <c r="D23" s="313" t="s">
        <v>189</v>
      </c>
      <c r="E23" s="313"/>
      <c r="F23" s="313"/>
      <c r="G23" s="313"/>
      <c r="H23" s="313"/>
      <c r="I23" s="313"/>
      <c r="J23" s="313"/>
      <c r="K23" s="313"/>
      <c r="L23" s="313"/>
      <c r="M23" s="313"/>
      <c r="N23" s="313"/>
      <c r="O23" s="311"/>
    </row>
    <row r="24" spans="2:15" ht="16.8" thickBot="1" x14ac:dyDescent="0.25">
      <c r="B24" s="310"/>
      <c r="C24" s="312"/>
      <c r="D24" s="186" t="s">
        <v>55</v>
      </c>
      <c r="E24" s="187" t="s">
        <v>56</v>
      </c>
      <c r="F24" s="187" t="s">
        <v>57</v>
      </c>
      <c r="G24" s="187" t="s">
        <v>58</v>
      </c>
      <c r="H24" s="187" t="s">
        <v>59</v>
      </c>
      <c r="I24" s="187" t="s">
        <v>60</v>
      </c>
      <c r="J24" s="187" t="s">
        <v>61</v>
      </c>
      <c r="K24" s="187" t="s">
        <v>62</v>
      </c>
      <c r="L24" s="187" t="s">
        <v>63</v>
      </c>
      <c r="M24" s="187" t="s">
        <v>64</v>
      </c>
      <c r="N24" s="187" t="s">
        <v>65</v>
      </c>
      <c r="O24" s="188" t="s">
        <v>66</v>
      </c>
    </row>
    <row r="25" spans="2:15" ht="56.25" customHeight="1" x14ac:dyDescent="0.2">
      <c r="B25" s="151">
        <v>1</v>
      </c>
      <c r="C25" s="155" t="str">
        <f>IF(C16="","",C16)</f>
        <v/>
      </c>
      <c r="D25" s="202"/>
      <c r="E25" s="192"/>
      <c r="F25" s="192"/>
      <c r="G25" s="192"/>
      <c r="H25" s="192"/>
      <c r="I25" s="192"/>
      <c r="J25" s="192"/>
      <c r="K25" s="192"/>
      <c r="L25" s="192"/>
      <c r="M25" s="192"/>
      <c r="N25" s="192"/>
      <c r="O25" s="193"/>
    </row>
    <row r="26" spans="2:15" ht="56.25" customHeight="1" x14ac:dyDescent="0.2">
      <c r="B26" s="151">
        <v>2</v>
      </c>
      <c r="C26" s="155" t="str">
        <f t="shared" ref="C26:C29" si="0">IF(C17="","",C17)</f>
        <v/>
      </c>
      <c r="D26" s="203"/>
      <c r="E26" s="196"/>
      <c r="F26" s="196"/>
      <c r="G26" s="196"/>
      <c r="H26" s="196"/>
      <c r="I26" s="196"/>
      <c r="J26" s="196"/>
      <c r="K26" s="196"/>
      <c r="L26" s="196"/>
      <c r="M26" s="196"/>
      <c r="N26" s="196"/>
      <c r="O26" s="197"/>
    </row>
    <row r="27" spans="2:15" ht="56.25" customHeight="1" x14ac:dyDescent="0.2">
      <c r="B27" s="151">
        <v>3</v>
      </c>
      <c r="C27" s="155" t="str">
        <f t="shared" si="0"/>
        <v/>
      </c>
      <c r="D27" s="203"/>
      <c r="E27" s="196"/>
      <c r="F27" s="196"/>
      <c r="G27" s="196"/>
      <c r="H27" s="196"/>
      <c r="I27" s="196"/>
      <c r="J27" s="196"/>
      <c r="K27" s="196"/>
      <c r="L27" s="196"/>
      <c r="M27" s="196"/>
      <c r="N27" s="196"/>
      <c r="O27" s="197"/>
    </row>
    <row r="28" spans="2:15" ht="56.25" customHeight="1" x14ac:dyDescent="0.2">
      <c r="B28" s="151">
        <v>4</v>
      </c>
      <c r="C28" s="155" t="str">
        <f t="shared" si="0"/>
        <v/>
      </c>
      <c r="D28" s="203"/>
      <c r="E28" s="196"/>
      <c r="F28" s="196"/>
      <c r="G28" s="196"/>
      <c r="H28" s="196"/>
      <c r="I28" s="196"/>
      <c r="J28" s="196"/>
      <c r="K28" s="196"/>
      <c r="L28" s="196"/>
      <c r="M28" s="196"/>
      <c r="N28" s="196"/>
      <c r="O28" s="197"/>
    </row>
    <row r="29" spans="2:15" ht="56.25" customHeight="1" thickBot="1" x14ac:dyDescent="0.25">
      <c r="B29" s="153">
        <v>5</v>
      </c>
      <c r="C29" s="156" t="str">
        <f t="shared" si="0"/>
        <v/>
      </c>
      <c r="D29" s="204"/>
      <c r="E29" s="200"/>
      <c r="F29" s="200"/>
      <c r="G29" s="200"/>
      <c r="H29" s="200"/>
      <c r="I29" s="200"/>
      <c r="J29" s="200"/>
      <c r="K29" s="200"/>
      <c r="L29" s="200"/>
      <c r="M29" s="200"/>
      <c r="N29" s="200"/>
      <c r="O29" s="201"/>
    </row>
    <row r="31" spans="2:15" x14ac:dyDescent="0.2">
      <c r="B31" s="64" t="s">
        <v>174</v>
      </c>
    </row>
  </sheetData>
  <mergeCells count="12">
    <mergeCell ref="B23:B24"/>
    <mergeCell ref="C23:C24"/>
    <mergeCell ref="D23:O23"/>
    <mergeCell ref="K3:O3"/>
    <mergeCell ref="G3:I3"/>
    <mergeCell ref="B14:B15"/>
    <mergeCell ref="C14:C15"/>
    <mergeCell ref="D14:O14"/>
    <mergeCell ref="B5:C5"/>
    <mergeCell ref="B6:B7"/>
    <mergeCell ref="C6:C7"/>
    <mergeCell ref="D6:O6"/>
  </mergeCells>
  <phoneticPr fontId="5"/>
  <pageMargins left="0.7" right="0.7" top="0.75" bottom="0.75" header="0.3" footer="0.3"/>
  <pageSetup paperSize="9" scale="67"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ABE24-7E21-4E5F-9C97-E17CA7CA3B68}">
  <sheetPr codeName="Sheet3"/>
  <dimension ref="A1:L16"/>
  <sheetViews>
    <sheetView view="pageBreakPreview" zoomScale="70" zoomScaleNormal="85" zoomScaleSheetLayoutView="70" workbookViewId="0">
      <selection activeCell="B1" sqref="B1"/>
    </sheetView>
  </sheetViews>
  <sheetFormatPr defaultColWidth="9" defaultRowHeight="18.75" customHeight="1" x14ac:dyDescent="0.2"/>
  <cols>
    <col min="1" max="1" width="9" style="124" customWidth="1"/>
    <col min="2" max="3" width="9" style="124"/>
    <col min="4" max="4" width="8.44140625" style="124" customWidth="1"/>
    <col min="5" max="5" width="5.44140625" style="124" customWidth="1"/>
    <col min="6" max="6" width="17.88671875" style="124" customWidth="1"/>
    <col min="7" max="7" width="9" style="124"/>
    <col min="8" max="8" width="35.44140625" style="124" customWidth="1"/>
    <col min="9" max="9" width="24.6640625" style="124" customWidth="1"/>
    <col min="10" max="10" width="22.6640625" style="124" customWidth="1"/>
    <col min="11" max="11" width="12.44140625" style="124" customWidth="1"/>
    <col min="12" max="12" width="51.44140625" style="124" customWidth="1"/>
    <col min="13" max="13" width="9" style="124"/>
    <col min="14" max="17" width="9" style="124" customWidth="1"/>
    <col min="18" max="16384" width="9" style="124"/>
  </cols>
  <sheetData>
    <row r="1" spans="1:12" ht="32.4" customHeight="1" thickBot="1" x14ac:dyDescent="0.25">
      <c r="B1" s="150" t="s">
        <v>144</v>
      </c>
      <c r="C1" s="150"/>
      <c r="K1" s="65" t="s">
        <v>112</v>
      </c>
    </row>
    <row r="2" spans="1:12" s="64" customFormat="1" ht="17.25" customHeight="1" x14ac:dyDescent="0.2">
      <c r="A2" s="150"/>
      <c r="B2" s="150"/>
      <c r="C2" s="150"/>
      <c r="D2" s="150"/>
    </row>
    <row r="3" spans="1:12" s="3" customFormat="1" ht="34.5" customHeight="1" x14ac:dyDescent="0.2">
      <c r="C3" s="4" t="s">
        <v>1</v>
      </c>
      <c r="D3" s="343">
        <f>'B-1育成プロジェクト概要'!$E$4</f>
        <v>0</v>
      </c>
      <c r="E3" s="343"/>
      <c r="F3" s="343"/>
      <c r="G3" s="343"/>
      <c r="H3" s="6" t="s">
        <v>71</v>
      </c>
      <c r="I3" s="344">
        <f>'B-1育成プロジェクト概要'!$E$6</f>
        <v>0</v>
      </c>
      <c r="J3" s="344"/>
      <c r="K3" s="344"/>
    </row>
    <row r="4" spans="1:12" ht="17.25" customHeight="1" thickBot="1" x14ac:dyDescent="0.25">
      <c r="B4" s="125"/>
      <c r="C4" s="126"/>
      <c r="D4" s="126"/>
      <c r="E4" s="126"/>
      <c r="F4" s="126"/>
      <c r="G4" s="126"/>
      <c r="H4" s="126"/>
      <c r="I4" s="126"/>
      <c r="J4" s="126"/>
      <c r="K4" s="126"/>
    </row>
    <row r="5" spans="1:12" ht="30.75" customHeight="1" thickBot="1" x14ac:dyDescent="0.25">
      <c r="B5" s="352" t="s">
        <v>31</v>
      </c>
      <c r="C5" s="353"/>
      <c r="D5" s="354"/>
      <c r="E5" s="350"/>
      <c r="F5" s="351"/>
      <c r="G5" s="157" t="s">
        <v>149</v>
      </c>
    </row>
    <row r="6" spans="1:12" ht="39.75" customHeight="1" x14ac:dyDescent="0.2">
      <c r="A6" s="124">
        <v>1</v>
      </c>
      <c r="B6" s="345" t="s">
        <v>73</v>
      </c>
      <c r="C6" s="346"/>
      <c r="D6" s="347"/>
      <c r="E6" s="355"/>
      <c r="F6" s="356"/>
      <c r="G6" s="356"/>
      <c r="H6" s="356"/>
      <c r="I6" s="356"/>
      <c r="J6" s="356"/>
      <c r="K6" s="357"/>
      <c r="L6" s="64"/>
    </row>
    <row r="7" spans="1:12" ht="23.4" customHeight="1" x14ac:dyDescent="0.2">
      <c r="B7" s="348"/>
      <c r="C7" s="327" t="s">
        <v>86</v>
      </c>
      <c r="D7" s="328"/>
      <c r="E7" s="328"/>
      <c r="F7" s="328"/>
      <c r="G7" s="328"/>
      <c r="H7" s="328"/>
      <c r="I7" s="328"/>
      <c r="J7" s="328"/>
      <c r="K7" s="329"/>
      <c r="L7" s="318" t="s">
        <v>87</v>
      </c>
    </row>
    <row r="8" spans="1:12" ht="165.75" customHeight="1" x14ac:dyDescent="0.2">
      <c r="B8" s="348"/>
      <c r="C8" s="330" t="s">
        <v>141</v>
      </c>
      <c r="D8" s="331"/>
      <c r="E8" s="331"/>
      <c r="F8" s="331"/>
      <c r="G8" s="331"/>
      <c r="H8" s="331"/>
      <c r="I8" s="331"/>
      <c r="J8" s="331"/>
      <c r="K8" s="332"/>
      <c r="L8" s="318"/>
    </row>
    <row r="9" spans="1:12" ht="299.25" customHeight="1" x14ac:dyDescent="0.2">
      <c r="B9" s="348"/>
      <c r="C9" s="333" t="s">
        <v>145</v>
      </c>
      <c r="D9" s="334"/>
      <c r="E9" s="334"/>
      <c r="F9" s="334"/>
      <c r="G9" s="334"/>
      <c r="H9" s="334"/>
      <c r="I9" s="334"/>
      <c r="J9" s="334"/>
      <c r="K9" s="335"/>
      <c r="L9" s="318"/>
    </row>
    <row r="10" spans="1:12" ht="207.6" customHeight="1" x14ac:dyDescent="0.2">
      <c r="B10" s="348"/>
      <c r="C10" s="333"/>
      <c r="D10" s="334"/>
      <c r="E10" s="334"/>
      <c r="F10" s="334"/>
      <c r="G10" s="334"/>
      <c r="H10" s="334"/>
      <c r="I10" s="334"/>
      <c r="J10" s="334"/>
      <c r="K10" s="335"/>
      <c r="L10" s="318"/>
    </row>
    <row r="11" spans="1:12" ht="67.5" customHeight="1" x14ac:dyDescent="0.2">
      <c r="B11" s="348"/>
      <c r="C11" s="322" t="s">
        <v>142</v>
      </c>
      <c r="D11" s="323"/>
      <c r="E11" s="324"/>
      <c r="F11" s="325"/>
      <c r="G11" s="325"/>
      <c r="H11" s="325"/>
      <c r="I11" s="325"/>
      <c r="J11" s="325"/>
      <c r="K11" s="326"/>
      <c r="L11" s="318"/>
    </row>
    <row r="12" spans="1:12" ht="69" customHeight="1" x14ac:dyDescent="0.2">
      <c r="B12" s="348"/>
      <c r="C12" s="339" t="s">
        <v>53</v>
      </c>
      <c r="D12" s="339"/>
      <c r="E12" s="340"/>
      <c r="F12" s="341"/>
      <c r="G12" s="341"/>
      <c r="H12" s="342"/>
      <c r="I12" s="140" t="s">
        <v>54</v>
      </c>
      <c r="J12" s="324"/>
      <c r="K12" s="326"/>
      <c r="L12" s="318"/>
    </row>
    <row r="13" spans="1:12" ht="88.2" customHeight="1" x14ac:dyDescent="0.2">
      <c r="B13" s="348"/>
      <c r="C13" s="322" t="s">
        <v>75</v>
      </c>
      <c r="D13" s="323"/>
      <c r="E13" s="324"/>
      <c r="F13" s="325"/>
      <c r="G13" s="325"/>
      <c r="H13" s="325"/>
      <c r="I13" s="325"/>
      <c r="J13" s="325"/>
      <c r="K13" s="326"/>
      <c r="L13" s="318"/>
    </row>
    <row r="14" spans="1:12" ht="87" customHeight="1" x14ac:dyDescent="0.2">
      <c r="B14" s="348"/>
      <c r="C14" s="336" t="s">
        <v>105</v>
      </c>
      <c r="D14" s="336"/>
      <c r="E14" s="337"/>
      <c r="F14" s="337"/>
      <c r="G14" s="337"/>
      <c r="H14" s="337"/>
      <c r="I14" s="337"/>
      <c r="J14" s="337"/>
      <c r="K14" s="338"/>
      <c r="L14" s="318"/>
    </row>
    <row r="15" spans="1:12" ht="127.5" customHeight="1" thickBot="1" x14ac:dyDescent="0.25">
      <c r="B15" s="349"/>
      <c r="C15" s="319" t="s">
        <v>143</v>
      </c>
      <c r="D15" s="320"/>
      <c r="E15" s="320"/>
      <c r="F15" s="320"/>
      <c r="G15" s="320"/>
      <c r="H15" s="320"/>
      <c r="I15" s="320"/>
      <c r="J15" s="320"/>
      <c r="K15" s="321"/>
      <c r="L15" s="318"/>
    </row>
    <row r="16" spans="1:12" ht="18.75" customHeight="1" x14ac:dyDescent="0.2">
      <c r="B16" s="125"/>
      <c r="C16" s="126"/>
      <c r="D16" s="126"/>
      <c r="E16" s="126"/>
      <c r="F16" s="126"/>
      <c r="G16" s="126"/>
      <c r="H16" s="126"/>
      <c r="I16" s="126"/>
      <c r="J16" s="126"/>
      <c r="K16" s="145"/>
      <c r="L16" s="144"/>
    </row>
  </sheetData>
  <mergeCells count="21">
    <mergeCell ref="D3:G3"/>
    <mergeCell ref="I3:K3"/>
    <mergeCell ref="B6:D6"/>
    <mergeCell ref="B7:B15"/>
    <mergeCell ref="E5:F5"/>
    <mergeCell ref="B5:D5"/>
    <mergeCell ref="E6:K6"/>
    <mergeCell ref="L7:L15"/>
    <mergeCell ref="C15:K15"/>
    <mergeCell ref="C11:D11"/>
    <mergeCell ref="E11:K11"/>
    <mergeCell ref="C7:K7"/>
    <mergeCell ref="C8:K8"/>
    <mergeCell ref="C9:K10"/>
    <mergeCell ref="C14:D14"/>
    <mergeCell ref="E14:K14"/>
    <mergeCell ref="C12:D12"/>
    <mergeCell ref="E12:H12"/>
    <mergeCell ref="J12:K12"/>
    <mergeCell ref="C13:D13"/>
    <mergeCell ref="E13:K13"/>
  </mergeCells>
  <phoneticPr fontId="5"/>
  <pageMargins left="0.70866141732283472" right="0.70866141732283472" top="0.74803149606299213" bottom="0.74803149606299213" header="0.31496062992125984"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49A7B-BF24-4C36-8E3E-A0018AF31720}">
  <dimension ref="A1:I25"/>
  <sheetViews>
    <sheetView view="pageBreakPreview" topLeftCell="B1" zoomScaleNormal="100" zoomScaleSheetLayoutView="100" workbookViewId="0">
      <selection activeCell="B1" sqref="B1"/>
    </sheetView>
  </sheetViews>
  <sheetFormatPr defaultColWidth="9" defaultRowHeight="13.2" x14ac:dyDescent="0.2"/>
  <cols>
    <col min="1" max="1" width="9" style="124"/>
    <col min="2" max="3" width="16.44140625" style="124" customWidth="1"/>
    <col min="4" max="4" width="12.44140625" style="124" customWidth="1"/>
    <col min="5" max="7" width="30" style="124" customWidth="1"/>
    <col min="8" max="8" width="12.6640625" style="124" customWidth="1"/>
    <col min="9" max="16384" width="9" style="124"/>
  </cols>
  <sheetData>
    <row r="1" spans="1:9" ht="32.25" customHeight="1" thickBot="1" x14ac:dyDescent="0.25">
      <c r="H1" s="65" t="s">
        <v>106</v>
      </c>
    </row>
    <row r="2" spans="1:9" s="64" customFormat="1" ht="37.950000000000003" customHeight="1" x14ac:dyDescent="0.2">
      <c r="B2" s="358" t="s">
        <v>150</v>
      </c>
      <c r="C2" s="358"/>
      <c r="D2" s="358"/>
      <c r="E2" s="358"/>
      <c r="F2" s="358"/>
      <c r="G2" s="358"/>
      <c r="H2" s="358"/>
    </row>
    <row r="3" spans="1:9" s="64" customFormat="1" ht="16.5" customHeight="1" x14ac:dyDescent="0.2">
      <c r="A3" s="150"/>
      <c r="B3" s="150"/>
      <c r="C3" s="150"/>
      <c r="D3" s="150"/>
    </row>
    <row r="4" spans="1:9" s="3" customFormat="1" ht="34.5" customHeight="1" x14ac:dyDescent="0.2">
      <c r="B4" s="4" t="s">
        <v>1</v>
      </c>
      <c r="C4" s="343">
        <f>'B-1育成プロジェクト概要'!$E$4</f>
        <v>0</v>
      </c>
      <c r="D4" s="343"/>
      <c r="E4" s="343"/>
      <c r="F4" s="6" t="s">
        <v>71</v>
      </c>
      <c r="G4" s="344">
        <f>'B-1育成プロジェクト概要'!$E$6</f>
        <v>0</v>
      </c>
      <c r="H4" s="344"/>
    </row>
    <row r="5" spans="1:9" s="64" customFormat="1" ht="16.5" customHeight="1" thickBot="1" x14ac:dyDescent="0.25"/>
    <row r="6" spans="1:9" s="64" customFormat="1" ht="57" customHeight="1" x14ac:dyDescent="0.2">
      <c r="B6" s="286" t="s">
        <v>183</v>
      </c>
      <c r="C6" s="287"/>
      <c r="D6" s="180" t="s">
        <v>102</v>
      </c>
      <c r="E6" s="367" t="s">
        <v>151</v>
      </c>
      <c r="F6" s="367"/>
      <c r="G6" s="367"/>
      <c r="H6" s="368"/>
    </row>
    <row r="7" spans="1:9" s="64" customFormat="1" ht="57.6" customHeight="1" x14ac:dyDescent="0.2">
      <c r="B7" s="359"/>
      <c r="C7" s="360"/>
      <c r="D7" s="159" t="s">
        <v>103</v>
      </c>
      <c r="E7" s="363"/>
      <c r="F7" s="363"/>
      <c r="G7" s="363"/>
      <c r="H7" s="364"/>
    </row>
    <row r="8" spans="1:9" s="64" customFormat="1" ht="57.6" customHeight="1" x14ac:dyDescent="0.2">
      <c r="B8" s="359"/>
      <c r="C8" s="360"/>
      <c r="D8" s="160" t="s">
        <v>104</v>
      </c>
      <c r="E8" s="365"/>
      <c r="F8" s="365"/>
      <c r="G8" s="365"/>
      <c r="H8" s="366"/>
    </row>
    <row r="9" spans="1:9" s="64" customFormat="1" ht="57.6" customHeight="1" x14ac:dyDescent="0.2">
      <c r="B9" s="359" t="s">
        <v>156</v>
      </c>
      <c r="C9" s="360"/>
      <c r="D9" s="158" t="s">
        <v>102</v>
      </c>
      <c r="E9" s="361" t="s">
        <v>157</v>
      </c>
      <c r="F9" s="361"/>
      <c r="G9" s="361"/>
      <c r="H9" s="362"/>
      <c r="I9" s="20"/>
    </row>
    <row r="10" spans="1:9" s="64" customFormat="1" ht="57.6" customHeight="1" x14ac:dyDescent="0.2">
      <c r="B10" s="359"/>
      <c r="C10" s="360"/>
      <c r="D10" s="159" t="s">
        <v>103</v>
      </c>
      <c r="E10" s="363"/>
      <c r="F10" s="363"/>
      <c r="G10" s="363"/>
      <c r="H10" s="364"/>
    </row>
    <row r="11" spans="1:9" s="64" customFormat="1" ht="57.6" customHeight="1" x14ac:dyDescent="0.2">
      <c r="B11" s="359"/>
      <c r="C11" s="360"/>
      <c r="D11" s="160" t="s">
        <v>104</v>
      </c>
      <c r="E11" s="365"/>
      <c r="F11" s="365"/>
      <c r="G11" s="365"/>
      <c r="H11" s="366"/>
    </row>
    <row r="12" spans="1:9" s="64" customFormat="1" ht="57.6" customHeight="1" x14ac:dyDescent="0.2">
      <c r="B12" s="359" t="s">
        <v>109</v>
      </c>
      <c r="C12" s="360"/>
      <c r="D12" s="158" t="s">
        <v>102</v>
      </c>
      <c r="E12" s="361" t="s">
        <v>152</v>
      </c>
      <c r="F12" s="361"/>
      <c r="G12" s="361"/>
      <c r="H12" s="362"/>
    </row>
    <row r="13" spans="1:9" s="64" customFormat="1" ht="57.6" customHeight="1" x14ac:dyDescent="0.2">
      <c r="B13" s="359"/>
      <c r="C13" s="360"/>
      <c r="D13" s="159" t="s">
        <v>103</v>
      </c>
      <c r="E13" s="363"/>
      <c r="F13" s="363"/>
      <c r="G13" s="363"/>
      <c r="H13" s="364"/>
    </row>
    <row r="14" spans="1:9" s="64" customFormat="1" ht="57.6" customHeight="1" x14ac:dyDescent="0.2">
      <c r="B14" s="359"/>
      <c r="C14" s="360"/>
      <c r="D14" s="160" t="s">
        <v>104</v>
      </c>
      <c r="E14" s="365"/>
      <c r="F14" s="365"/>
      <c r="G14" s="365"/>
      <c r="H14" s="366"/>
    </row>
    <row r="15" spans="1:9" s="64" customFormat="1" ht="57.6" customHeight="1" x14ac:dyDescent="0.2">
      <c r="B15" s="359" t="s">
        <v>107</v>
      </c>
      <c r="C15" s="360"/>
      <c r="D15" s="158" t="s">
        <v>102</v>
      </c>
      <c r="E15" s="361" t="s">
        <v>154</v>
      </c>
      <c r="F15" s="361"/>
      <c r="G15" s="361"/>
      <c r="H15" s="362"/>
    </row>
    <row r="16" spans="1:9" s="64" customFormat="1" ht="57.6" customHeight="1" x14ac:dyDescent="0.2">
      <c r="B16" s="359"/>
      <c r="C16" s="360"/>
      <c r="D16" s="159" t="s">
        <v>103</v>
      </c>
      <c r="E16" s="363"/>
      <c r="F16" s="363"/>
      <c r="G16" s="363"/>
      <c r="H16" s="364"/>
    </row>
    <row r="17" spans="2:8" s="64" customFormat="1" ht="57.6" customHeight="1" x14ac:dyDescent="0.2">
      <c r="B17" s="359"/>
      <c r="C17" s="360"/>
      <c r="D17" s="160" t="s">
        <v>104</v>
      </c>
      <c r="E17" s="365"/>
      <c r="F17" s="365"/>
      <c r="G17" s="365"/>
      <c r="H17" s="366"/>
    </row>
    <row r="18" spans="2:8" s="64" customFormat="1" ht="57" customHeight="1" x14ac:dyDescent="0.2">
      <c r="B18" s="359" t="s">
        <v>155</v>
      </c>
      <c r="C18" s="360"/>
      <c r="D18" s="158" t="s">
        <v>102</v>
      </c>
      <c r="E18" s="361" t="s">
        <v>153</v>
      </c>
      <c r="F18" s="361"/>
      <c r="G18" s="361"/>
      <c r="H18" s="362"/>
    </row>
    <row r="19" spans="2:8" s="64" customFormat="1" ht="57.6" customHeight="1" x14ac:dyDescent="0.2">
      <c r="B19" s="359"/>
      <c r="C19" s="360"/>
      <c r="D19" s="159" t="s">
        <v>103</v>
      </c>
      <c r="E19" s="363"/>
      <c r="F19" s="363"/>
      <c r="G19" s="363"/>
      <c r="H19" s="364"/>
    </row>
    <row r="20" spans="2:8" s="64" customFormat="1" ht="57.6" customHeight="1" x14ac:dyDescent="0.2">
      <c r="B20" s="359"/>
      <c r="C20" s="360"/>
      <c r="D20" s="160" t="s">
        <v>104</v>
      </c>
      <c r="E20" s="365"/>
      <c r="F20" s="365"/>
      <c r="G20" s="365"/>
      <c r="H20" s="366"/>
    </row>
    <row r="21" spans="2:8" s="64" customFormat="1" ht="66.75" customHeight="1" x14ac:dyDescent="0.2">
      <c r="B21" s="359" t="s">
        <v>52</v>
      </c>
      <c r="C21" s="360"/>
      <c r="D21" s="161" t="s">
        <v>108</v>
      </c>
      <c r="E21" s="361"/>
      <c r="F21" s="361"/>
      <c r="G21" s="361"/>
      <c r="H21" s="362"/>
    </row>
    <row r="22" spans="2:8" s="64" customFormat="1" ht="57.6" customHeight="1" x14ac:dyDescent="0.2">
      <c r="B22" s="359"/>
      <c r="C22" s="360"/>
      <c r="D22" s="162" t="s">
        <v>102</v>
      </c>
      <c r="E22" s="363"/>
      <c r="F22" s="363"/>
      <c r="G22" s="363"/>
      <c r="H22" s="364"/>
    </row>
    <row r="23" spans="2:8" s="64" customFormat="1" ht="57" customHeight="1" x14ac:dyDescent="0.2">
      <c r="B23" s="359"/>
      <c r="C23" s="360"/>
      <c r="D23" s="159" t="s">
        <v>103</v>
      </c>
      <c r="E23" s="363"/>
      <c r="F23" s="363"/>
      <c r="G23" s="363"/>
      <c r="H23" s="364"/>
    </row>
    <row r="24" spans="2:8" s="64" customFormat="1" ht="57.6" customHeight="1" x14ac:dyDescent="0.2">
      <c r="B24" s="371"/>
      <c r="C24" s="307"/>
      <c r="D24" s="160" t="s">
        <v>104</v>
      </c>
      <c r="E24" s="365"/>
      <c r="F24" s="365"/>
      <c r="G24" s="365"/>
      <c r="H24" s="366"/>
    </row>
    <row r="25" spans="2:8" s="64" customFormat="1" ht="98.4" customHeight="1" thickBot="1" x14ac:dyDescent="0.25">
      <c r="B25" s="281" t="s">
        <v>165</v>
      </c>
      <c r="C25" s="282"/>
      <c r="D25" s="369"/>
      <c r="E25" s="369"/>
      <c r="F25" s="369"/>
      <c r="G25" s="369"/>
      <c r="H25" s="370"/>
    </row>
  </sheetData>
  <mergeCells count="30">
    <mergeCell ref="B25:C25"/>
    <mergeCell ref="D25:H25"/>
    <mergeCell ref="B21:C24"/>
    <mergeCell ref="E21:H21"/>
    <mergeCell ref="E22:H22"/>
    <mergeCell ref="E23:H23"/>
    <mergeCell ref="E24:H24"/>
    <mergeCell ref="B18:C20"/>
    <mergeCell ref="E18:H18"/>
    <mergeCell ref="E19:H19"/>
    <mergeCell ref="E20:H20"/>
    <mergeCell ref="B12:C14"/>
    <mergeCell ref="E12:H12"/>
    <mergeCell ref="E13:H13"/>
    <mergeCell ref="E14:H14"/>
    <mergeCell ref="B2:H2"/>
    <mergeCell ref="B15:C17"/>
    <mergeCell ref="E15:H15"/>
    <mergeCell ref="E16:H16"/>
    <mergeCell ref="E17:H17"/>
    <mergeCell ref="B6:C8"/>
    <mergeCell ref="E6:H6"/>
    <mergeCell ref="E7:H7"/>
    <mergeCell ref="E8:H8"/>
    <mergeCell ref="E10:H10"/>
    <mergeCell ref="C4:E4"/>
    <mergeCell ref="G4:H4"/>
    <mergeCell ref="E11:H11"/>
    <mergeCell ref="B9:C11"/>
    <mergeCell ref="E9:H9"/>
  </mergeCells>
  <phoneticPr fontId="5"/>
  <pageMargins left="0.7" right="0.7" top="0.75" bottom="0.75" header="0.3" footer="0.3"/>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0C2CF-385B-488E-BFE1-24B050C9436F}">
  <sheetPr codeName="Sheet5"/>
  <dimension ref="B1:Q236"/>
  <sheetViews>
    <sheetView view="pageBreakPreview" zoomScale="70" zoomScaleNormal="70" zoomScaleSheetLayoutView="70" workbookViewId="0">
      <selection activeCell="B1" sqref="B1"/>
    </sheetView>
  </sheetViews>
  <sheetFormatPr defaultColWidth="10" defaultRowHeight="13.2" x14ac:dyDescent="0.2"/>
  <cols>
    <col min="1" max="1" width="8.77734375" style="1" customWidth="1"/>
    <col min="2" max="2" width="3.88671875" style="1" customWidth="1"/>
    <col min="3" max="4" width="5.109375" style="1" customWidth="1"/>
    <col min="5" max="5" width="22.88671875" style="24" customWidth="1"/>
    <col min="6" max="6" width="34" style="24" customWidth="1"/>
    <col min="7" max="7" width="18.44140625" style="50" customWidth="1"/>
    <col min="8" max="8" width="7.33203125" style="26" customWidth="1"/>
    <col min="9" max="9" width="5.109375" style="26" customWidth="1"/>
    <col min="10" max="10" width="7.33203125" style="26" customWidth="1"/>
    <col min="11" max="11" width="5.109375" style="26" customWidth="1"/>
    <col min="12" max="12" width="18.109375" style="26" customWidth="1"/>
    <col min="13" max="13" width="21.109375" style="51" customWidth="1"/>
    <col min="14" max="14" width="12.44140625" style="1" customWidth="1"/>
    <col min="15" max="15" width="5.109375" style="1" customWidth="1"/>
    <col min="16" max="16" width="12.44140625" style="66" customWidth="1"/>
    <col min="17" max="17" width="10" style="1"/>
    <col min="18" max="38" width="10" style="1" customWidth="1"/>
    <col min="39" max="16384" width="10" style="1"/>
  </cols>
  <sheetData>
    <row r="1" spans="2:16" ht="31.5" customHeight="1" thickBot="1" x14ac:dyDescent="0.25">
      <c r="B1" s="2" t="s">
        <v>78</v>
      </c>
      <c r="G1" s="25"/>
      <c r="N1" s="163" t="s">
        <v>113</v>
      </c>
    </row>
    <row r="2" spans="2:16" ht="17.25" customHeight="1" x14ac:dyDescent="0.2">
      <c r="C2" s="27"/>
      <c r="G2" s="25"/>
      <c r="N2" s="9"/>
    </row>
    <row r="3" spans="2:16" s="3" customFormat="1" ht="34.5" customHeight="1" x14ac:dyDescent="0.2">
      <c r="E3" s="4" t="s">
        <v>1</v>
      </c>
      <c r="F3" s="175">
        <f>'B-1育成プロジェクト概要'!$E$4</f>
        <v>0</v>
      </c>
      <c r="G3" s="6" t="s">
        <v>71</v>
      </c>
      <c r="H3" s="344">
        <f>'B-1育成プロジェクト概要'!$E$6</f>
        <v>0</v>
      </c>
      <c r="I3" s="344"/>
      <c r="J3" s="344"/>
      <c r="K3" s="344"/>
      <c r="L3" s="344"/>
      <c r="M3" s="344"/>
      <c r="N3" s="344"/>
      <c r="P3" s="166"/>
    </row>
    <row r="4" spans="2:16" s="3" customFormat="1" ht="30.6" customHeight="1" x14ac:dyDescent="0.2">
      <c r="E4" s="5"/>
      <c r="F4" s="5"/>
      <c r="G4" s="7"/>
      <c r="H4" s="8"/>
      <c r="I4" s="8"/>
      <c r="J4" s="8"/>
      <c r="K4" s="8"/>
      <c r="L4" s="8"/>
      <c r="M4" s="52"/>
      <c r="N4" s="9"/>
      <c r="P4" s="166"/>
    </row>
    <row r="5" spans="2:16" s="3" customFormat="1" ht="30.6" customHeight="1" x14ac:dyDescent="0.2">
      <c r="C5" s="399" t="s">
        <v>2</v>
      </c>
      <c r="D5" s="400"/>
      <c r="E5" s="400"/>
      <c r="F5" s="400"/>
      <c r="G5" s="401"/>
      <c r="H5" s="402" t="s">
        <v>13</v>
      </c>
      <c r="I5" s="403"/>
      <c r="J5" s="403"/>
      <c r="K5" s="403"/>
      <c r="L5" s="403"/>
      <c r="M5" s="404"/>
      <c r="N5" s="9"/>
      <c r="P5" s="166"/>
    </row>
    <row r="6" spans="2:16" ht="22.5" customHeight="1" x14ac:dyDescent="0.2">
      <c r="B6" s="28"/>
      <c r="C6" s="29"/>
      <c r="D6" s="10"/>
      <c r="E6" s="30"/>
      <c r="F6" s="29"/>
      <c r="G6" s="54"/>
      <c r="H6" s="55"/>
      <c r="I6" s="55"/>
      <c r="J6" s="55"/>
      <c r="K6" s="55"/>
      <c r="L6" s="55"/>
      <c r="M6" s="56"/>
    </row>
    <row r="7" spans="2:16" s="19" customFormat="1" ht="29.25" customHeight="1" thickBot="1" x14ac:dyDescent="0.25">
      <c r="L7" s="21"/>
      <c r="P7" s="169"/>
    </row>
    <row r="8" spans="2:16" s="3" customFormat="1" ht="15" customHeight="1" x14ac:dyDescent="0.2">
      <c r="B8" s="127"/>
      <c r="C8" s="409" t="s">
        <v>69</v>
      </c>
      <c r="D8" s="395" t="s">
        <v>76</v>
      </c>
      <c r="E8" s="396"/>
      <c r="F8" s="396"/>
      <c r="G8" s="396"/>
      <c r="H8" s="405" t="s">
        <v>14</v>
      </c>
      <c r="I8" s="405"/>
      <c r="J8" s="405"/>
      <c r="K8" s="405"/>
      <c r="L8" s="405"/>
      <c r="M8" s="406"/>
      <c r="N8" s="22"/>
      <c r="P8" s="166"/>
    </row>
    <row r="9" spans="2:16" s="3" customFormat="1" ht="15" customHeight="1" x14ac:dyDescent="0.2">
      <c r="B9" s="127"/>
      <c r="C9" s="410"/>
      <c r="D9" s="397"/>
      <c r="E9" s="398"/>
      <c r="F9" s="398"/>
      <c r="G9" s="398"/>
      <c r="H9" s="407"/>
      <c r="I9" s="407"/>
      <c r="J9" s="407"/>
      <c r="K9" s="407"/>
      <c r="L9" s="407"/>
      <c r="M9" s="408"/>
      <c r="N9" s="22"/>
      <c r="P9" s="166"/>
    </row>
    <row r="10" spans="2:16" s="3" customFormat="1" ht="30" customHeight="1" x14ac:dyDescent="0.2">
      <c r="B10" s="127"/>
      <c r="C10" s="410"/>
      <c r="D10" s="376" t="s">
        <v>45</v>
      </c>
      <c r="E10" s="377"/>
      <c r="F10" s="377"/>
      <c r="G10" s="128">
        <f>$M$188+$M$194</f>
        <v>0</v>
      </c>
      <c r="H10" s="394" t="s">
        <v>15</v>
      </c>
      <c r="I10" s="394"/>
      <c r="J10" s="394"/>
      <c r="K10" s="394"/>
      <c r="L10" s="394"/>
      <c r="M10" s="130">
        <f>SUM($M$23,$M$32,$M$41,$M$50,$M$59,$M$68,$M$77,$M$86,$M$95,$M$104,$M$113,$M$122,$M$131,$M$140,$M$149,$M$158,$M$167)</f>
        <v>0</v>
      </c>
      <c r="P10" s="3" t="s">
        <v>16</v>
      </c>
    </row>
    <row r="11" spans="2:16" s="3" customFormat="1" ht="30" customHeight="1" x14ac:dyDescent="0.2">
      <c r="B11" s="127"/>
      <c r="C11" s="410"/>
      <c r="D11" s="376" t="s">
        <v>17</v>
      </c>
      <c r="E11" s="377"/>
      <c r="F11" s="377"/>
      <c r="G11" s="129">
        <f>$M$201</f>
        <v>0</v>
      </c>
      <c r="H11" s="164"/>
      <c r="I11" s="378" t="s">
        <v>158</v>
      </c>
      <c r="J11" s="379"/>
      <c r="K11" s="379"/>
      <c r="L11" s="380"/>
      <c r="M11" s="131">
        <f>SUM($P$23,$P$32,$P$41,$P$50,$P$59,$P$68,$P$77,$P$86,$P$95,$P$104,$P$113,$P$122,$P$131,$P$140,$P$149,$P$158,$P$167)</f>
        <v>0</v>
      </c>
      <c r="P11" s="166"/>
    </row>
    <row r="12" spans="2:16" s="3" customFormat="1" ht="30" customHeight="1" x14ac:dyDescent="0.2">
      <c r="B12" s="127"/>
      <c r="C12" s="410"/>
      <c r="D12" s="376" t="s">
        <v>18</v>
      </c>
      <c r="E12" s="377"/>
      <c r="F12" s="377"/>
      <c r="G12" s="129">
        <f>$M$207</f>
        <v>0</v>
      </c>
      <c r="H12" s="164"/>
      <c r="I12" s="378" t="s">
        <v>159</v>
      </c>
      <c r="J12" s="379"/>
      <c r="K12" s="379"/>
      <c r="L12" s="380"/>
      <c r="M12" s="131">
        <f>IF($P$15="2",0,SUM($P$29,$P$38,$P$47,$P$56,$P$65,$P$74,$P$83,$P$92,$P$101,$P$110,$P$119,$P$128,$P$137,$P$146,$P$155,$P$164,$P$173))</f>
        <v>0</v>
      </c>
      <c r="N12" s="22"/>
      <c r="P12" s="166"/>
    </row>
    <row r="13" spans="2:16" s="3" customFormat="1" ht="30" customHeight="1" x14ac:dyDescent="0.2">
      <c r="B13" s="127"/>
      <c r="C13" s="410"/>
      <c r="D13" s="376" t="s">
        <v>20</v>
      </c>
      <c r="E13" s="377"/>
      <c r="F13" s="377"/>
      <c r="G13" s="128">
        <f>$M$213</f>
        <v>0</v>
      </c>
      <c r="H13" s="165"/>
      <c r="I13" s="378" t="s">
        <v>160</v>
      </c>
      <c r="J13" s="379"/>
      <c r="K13" s="379"/>
      <c r="L13" s="380"/>
      <c r="M13" s="131">
        <f>IF($P$15="2",0,SUM($P$26,$P$35,$P$44,$P$53,$P$62,$P$71,$P$80,$P$89,$P$98,$P$107,$P$116,$P$125,$P$134,$P$143,$P$152,$P$161,$P$170))</f>
        <v>0</v>
      </c>
      <c r="N13" s="22"/>
      <c r="P13" s="166"/>
    </row>
    <row r="14" spans="2:16" s="3" customFormat="1" ht="30" customHeight="1" thickBot="1" x14ac:dyDescent="0.25">
      <c r="B14" s="127"/>
      <c r="C14" s="410"/>
      <c r="D14" s="393" t="s">
        <v>21</v>
      </c>
      <c r="E14" s="394"/>
      <c r="F14" s="394"/>
      <c r="G14" s="136">
        <f>$M$219+$M$225</f>
        <v>0</v>
      </c>
      <c r="H14" s="392" t="s">
        <v>176</v>
      </c>
      <c r="I14" s="392"/>
      <c r="J14" s="392"/>
      <c r="K14" s="392"/>
      <c r="L14" s="392"/>
      <c r="M14" s="133">
        <f>IF($P$15="1",SUM(ROUNDDOWN($M$12*10/110,0),ROUNDDOWN($M$13*8/108,0)),0)</f>
        <v>0</v>
      </c>
      <c r="N14" s="23"/>
      <c r="P14" s="167" t="s">
        <v>4</v>
      </c>
    </row>
    <row r="15" spans="2:16" s="3" customFormat="1" ht="30" customHeight="1" thickBot="1" x14ac:dyDescent="0.25">
      <c r="B15" s="127"/>
      <c r="C15" s="411"/>
      <c r="D15" s="381" t="s">
        <v>23</v>
      </c>
      <c r="E15" s="382"/>
      <c r="F15" s="382"/>
      <c r="G15" s="387">
        <f>SUM($G$10:$G$14)</f>
        <v>0</v>
      </c>
      <c r="H15" s="390" t="s">
        <v>19</v>
      </c>
      <c r="I15" s="391"/>
      <c r="J15" s="391"/>
      <c r="K15" s="391"/>
      <c r="L15" s="391"/>
      <c r="M15" s="135">
        <f>$M$10-$M$14</f>
        <v>0</v>
      </c>
      <c r="N15" s="23"/>
      <c r="P15" s="168" t="str">
        <f>LEFT(H5,1)</f>
        <v>選</v>
      </c>
    </row>
    <row r="16" spans="2:16" s="3" customFormat="1" ht="30" customHeight="1" x14ac:dyDescent="0.2">
      <c r="B16" s="127"/>
      <c r="C16" s="411"/>
      <c r="D16" s="383"/>
      <c r="E16" s="384"/>
      <c r="F16" s="384"/>
      <c r="G16" s="388"/>
      <c r="H16" s="413" t="s">
        <v>22</v>
      </c>
      <c r="I16" s="414"/>
      <c r="J16" s="414"/>
      <c r="K16" s="414"/>
      <c r="L16" s="414"/>
      <c r="M16" s="134">
        <f>$M$176</f>
        <v>0</v>
      </c>
      <c r="N16" s="23"/>
      <c r="P16" s="166"/>
    </row>
    <row r="17" spans="2:16" s="3" customFormat="1" ht="30" customHeight="1" thickBot="1" x14ac:dyDescent="0.25">
      <c r="B17" s="127"/>
      <c r="C17" s="412"/>
      <c r="D17" s="385"/>
      <c r="E17" s="386"/>
      <c r="F17" s="386"/>
      <c r="G17" s="389"/>
      <c r="H17" s="415" t="s">
        <v>24</v>
      </c>
      <c r="I17" s="416"/>
      <c r="J17" s="416"/>
      <c r="K17" s="416"/>
      <c r="L17" s="416"/>
      <c r="M17" s="132">
        <f>SUM($M$10,$M$16)</f>
        <v>0</v>
      </c>
      <c r="N17" s="23"/>
      <c r="P17" s="166"/>
    </row>
    <row r="18" spans="2:16" s="3" customFormat="1" ht="30" customHeight="1" x14ac:dyDescent="0.2">
      <c r="B18" s="67"/>
      <c r="C18" s="68"/>
      <c r="D18" s="68"/>
      <c r="E18" s="68"/>
      <c r="F18" s="68"/>
      <c r="G18" s="83"/>
      <c r="H18" s="68"/>
      <c r="I18" s="68"/>
      <c r="J18" s="84"/>
      <c r="K18" s="84"/>
      <c r="L18" s="23"/>
      <c r="P18" s="166"/>
    </row>
    <row r="19" spans="2:16" s="120" customFormat="1" ht="22.5" customHeight="1" x14ac:dyDescent="0.2">
      <c r="B19" s="112"/>
      <c r="C19" s="113" t="s">
        <v>77</v>
      </c>
      <c r="D19" s="114"/>
      <c r="E19" s="115"/>
      <c r="F19" s="116"/>
      <c r="G19" s="117"/>
      <c r="H19" s="118"/>
      <c r="I19" s="118"/>
      <c r="J19" s="119"/>
      <c r="K19" s="118"/>
      <c r="L19" s="119"/>
      <c r="M19" s="116"/>
      <c r="P19" s="170"/>
    </row>
    <row r="20" spans="2:16" ht="22.5" customHeight="1" x14ac:dyDescent="0.2">
      <c r="C20" s="31" t="s">
        <v>5</v>
      </c>
      <c r="D20" s="31" t="s">
        <v>6</v>
      </c>
      <c r="E20" s="31" t="s">
        <v>7</v>
      </c>
      <c r="F20" s="31" t="s">
        <v>25</v>
      </c>
      <c r="G20" s="32" t="s">
        <v>28</v>
      </c>
      <c r="H20" s="375" t="s">
        <v>8</v>
      </c>
      <c r="I20" s="375"/>
      <c r="J20" s="375" t="s">
        <v>9</v>
      </c>
      <c r="K20" s="375"/>
      <c r="L20" s="32" t="s">
        <v>26</v>
      </c>
      <c r="M20" s="53" t="s">
        <v>27</v>
      </c>
      <c r="N20" s="31" t="s">
        <v>10</v>
      </c>
    </row>
    <row r="21" spans="2:16" ht="22.5" customHeight="1" x14ac:dyDescent="0.2">
      <c r="C21" s="105" t="s">
        <v>3</v>
      </c>
      <c r="D21" s="33"/>
      <c r="E21" s="33"/>
      <c r="F21" s="33"/>
      <c r="G21" s="34"/>
      <c r="H21" s="34"/>
      <c r="I21" s="34"/>
      <c r="J21" s="34"/>
      <c r="K21" s="34"/>
      <c r="L21" s="35"/>
      <c r="M21" s="57"/>
      <c r="N21" s="36"/>
    </row>
    <row r="22" spans="2:16" ht="22.5" customHeight="1" x14ac:dyDescent="0.2">
      <c r="C22" s="37"/>
      <c r="D22" s="38" t="s">
        <v>32</v>
      </c>
      <c r="E22" s="15"/>
      <c r="F22" s="14"/>
      <c r="G22" s="39"/>
      <c r="H22" s="16"/>
      <c r="I22" s="16"/>
      <c r="J22" s="16"/>
      <c r="K22" s="16"/>
      <c r="L22" s="17"/>
      <c r="M22" s="46"/>
      <c r="N22" s="40"/>
      <c r="P22" s="66" t="s">
        <v>11</v>
      </c>
    </row>
    <row r="23" spans="2:16" ht="22.5" customHeight="1" x14ac:dyDescent="0.2">
      <c r="B23" s="1">
        <v>1</v>
      </c>
      <c r="C23" s="41"/>
      <c r="D23" s="11"/>
      <c r="E23" s="78"/>
      <c r="F23" s="42"/>
      <c r="G23" s="12"/>
      <c r="H23" s="12"/>
      <c r="I23" s="43"/>
      <c r="J23" s="12"/>
      <c r="K23" s="43"/>
      <c r="L23" s="79" t="str">
        <f>IF(ISNUMBER(G23),(PRODUCT(G23,H23,J23)),"")</f>
        <v/>
      </c>
      <c r="M23" s="372">
        <f>ROUNDDOWN(SUM(L23:L30)/1000,0)</f>
        <v>0</v>
      </c>
      <c r="N23" s="58" t="s">
        <v>0</v>
      </c>
      <c r="P23" s="171">
        <f>ROUNDDOWN(SUMIF(N23:N30,"課税対象外",L23:L30)/1000,0)</f>
        <v>0</v>
      </c>
    </row>
    <row r="24" spans="2:16" ht="22.5" customHeight="1" x14ac:dyDescent="0.2">
      <c r="B24" s="1">
        <v>2</v>
      </c>
      <c r="C24" s="41"/>
      <c r="D24" s="11"/>
      <c r="E24" s="80"/>
      <c r="F24" s="44"/>
      <c r="G24" s="13"/>
      <c r="H24" s="13"/>
      <c r="I24" s="45"/>
      <c r="J24" s="13"/>
      <c r="K24" s="45"/>
      <c r="L24" s="81" t="str">
        <f>IF(ISNUMBER(G24),(PRODUCT(G24,H24,J24)),"")</f>
        <v/>
      </c>
      <c r="M24" s="373"/>
      <c r="N24" s="58" t="s">
        <v>0</v>
      </c>
      <c r="P24" s="172"/>
    </row>
    <row r="25" spans="2:16" ht="22.5" customHeight="1" x14ac:dyDescent="0.2">
      <c r="B25" s="1">
        <v>3</v>
      </c>
      <c r="C25" s="41"/>
      <c r="D25" s="11"/>
      <c r="E25" s="80"/>
      <c r="F25" s="44"/>
      <c r="G25" s="13"/>
      <c r="H25" s="13"/>
      <c r="I25" s="45"/>
      <c r="J25" s="13"/>
      <c r="K25" s="45"/>
      <c r="L25" s="81" t="str">
        <f t="shared" ref="L25:L30" si="0">IF(ISNUMBER(G25),(PRODUCT(G25,H25,J25)),"")</f>
        <v/>
      </c>
      <c r="M25" s="373"/>
      <c r="N25" s="58" t="s">
        <v>0</v>
      </c>
      <c r="P25" s="172" t="s">
        <v>88</v>
      </c>
    </row>
    <row r="26" spans="2:16" ht="22.5" customHeight="1" x14ac:dyDescent="0.2">
      <c r="B26" s="1">
        <v>4</v>
      </c>
      <c r="C26" s="41"/>
      <c r="D26" s="11"/>
      <c r="E26" s="80"/>
      <c r="F26" s="44"/>
      <c r="G26" s="13"/>
      <c r="H26" s="13"/>
      <c r="I26" s="45"/>
      <c r="J26" s="13"/>
      <c r="K26" s="45"/>
      <c r="L26" s="81" t="str">
        <f t="shared" si="0"/>
        <v/>
      </c>
      <c r="M26" s="373"/>
      <c r="N26" s="58" t="s">
        <v>0</v>
      </c>
      <c r="P26" s="171">
        <f>ROUNDDOWN(SUMIF(N23:N30,"軽減税率",L23:L30)/1000,0)</f>
        <v>0</v>
      </c>
    </row>
    <row r="27" spans="2:16" ht="22.5" customHeight="1" x14ac:dyDescent="0.2">
      <c r="B27" s="1">
        <v>5</v>
      </c>
      <c r="C27" s="41"/>
      <c r="D27" s="11"/>
      <c r="E27" s="80"/>
      <c r="F27" s="44"/>
      <c r="G27" s="13"/>
      <c r="H27" s="13"/>
      <c r="I27" s="45"/>
      <c r="J27" s="13"/>
      <c r="K27" s="45"/>
      <c r="L27" s="81" t="str">
        <f t="shared" si="0"/>
        <v/>
      </c>
      <c r="M27" s="373"/>
      <c r="N27" s="58" t="s">
        <v>0</v>
      </c>
    </row>
    <row r="28" spans="2:16" ht="22.5" customHeight="1" x14ac:dyDescent="0.2">
      <c r="B28" s="1">
        <v>6</v>
      </c>
      <c r="C28" s="41"/>
      <c r="D28" s="11"/>
      <c r="E28" s="80"/>
      <c r="F28" s="44"/>
      <c r="G28" s="13"/>
      <c r="H28" s="13"/>
      <c r="I28" s="45"/>
      <c r="J28" s="13"/>
      <c r="K28" s="45"/>
      <c r="L28" s="81" t="str">
        <f t="shared" si="0"/>
        <v/>
      </c>
      <c r="M28" s="373"/>
      <c r="N28" s="58" t="s">
        <v>0</v>
      </c>
      <c r="P28" s="172" t="s">
        <v>89</v>
      </c>
    </row>
    <row r="29" spans="2:16" ht="22.5" customHeight="1" x14ac:dyDescent="0.2">
      <c r="B29" s="1">
        <v>7</v>
      </c>
      <c r="C29" s="41"/>
      <c r="D29" s="11"/>
      <c r="E29" s="80"/>
      <c r="F29" s="44"/>
      <c r="G29" s="13"/>
      <c r="H29" s="13"/>
      <c r="I29" s="45"/>
      <c r="J29" s="13"/>
      <c r="K29" s="45"/>
      <c r="L29" s="81" t="str">
        <f t="shared" si="0"/>
        <v/>
      </c>
      <c r="M29" s="373"/>
      <c r="N29" s="58" t="s">
        <v>0</v>
      </c>
      <c r="P29" s="171">
        <f>ROUNDDOWN(SUMIF(N23:N30,"ー",L23:L30)/1000,0)</f>
        <v>0</v>
      </c>
    </row>
    <row r="30" spans="2:16" ht="22.5" customHeight="1" x14ac:dyDescent="0.2">
      <c r="B30" s="1">
        <v>8</v>
      </c>
      <c r="C30" s="41"/>
      <c r="D30" s="11"/>
      <c r="E30" s="98"/>
      <c r="F30" s="99"/>
      <c r="G30" s="100"/>
      <c r="H30" s="100"/>
      <c r="I30" s="101"/>
      <c r="J30" s="100"/>
      <c r="K30" s="101"/>
      <c r="L30" s="102" t="str">
        <f t="shared" si="0"/>
        <v/>
      </c>
      <c r="M30" s="373"/>
      <c r="N30" s="58" t="s">
        <v>0</v>
      </c>
      <c r="P30" s="172"/>
    </row>
    <row r="31" spans="2:16" ht="22.5" customHeight="1" x14ac:dyDescent="0.2">
      <c r="C31" s="41"/>
      <c r="D31" s="38" t="s">
        <v>33</v>
      </c>
      <c r="E31" s="15"/>
      <c r="F31" s="14"/>
      <c r="G31" s="39"/>
      <c r="H31" s="16"/>
      <c r="I31" s="16"/>
      <c r="J31" s="16"/>
      <c r="K31" s="16"/>
      <c r="L31" s="17"/>
      <c r="M31" s="46"/>
      <c r="N31" s="40"/>
      <c r="P31" s="66" t="s">
        <v>11</v>
      </c>
    </row>
    <row r="32" spans="2:16" ht="22.5" customHeight="1" x14ac:dyDescent="0.2">
      <c r="B32" s="1">
        <v>1</v>
      </c>
      <c r="C32" s="41"/>
      <c r="D32" s="11"/>
      <c r="E32" s="78"/>
      <c r="F32" s="42"/>
      <c r="G32" s="12"/>
      <c r="H32" s="12"/>
      <c r="I32" s="43"/>
      <c r="J32" s="12"/>
      <c r="K32" s="43"/>
      <c r="L32" s="79" t="str">
        <f>IF(ISNUMBER(G32),(PRODUCT(G32,H32,J32)),"")</f>
        <v/>
      </c>
      <c r="M32" s="372">
        <f>ROUNDDOWN(SUM(L32:L39)/1000,0)</f>
        <v>0</v>
      </c>
      <c r="N32" s="58" t="s">
        <v>0</v>
      </c>
      <c r="P32" s="171">
        <f>ROUNDDOWN(SUMIF(N32:N39,"課税対象外",L32:L39)/1000,0)</f>
        <v>0</v>
      </c>
    </row>
    <row r="33" spans="2:16" ht="22.5" customHeight="1" x14ac:dyDescent="0.2">
      <c r="B33" s="1">
        <v>2</v>
      </c>
      <c r="C33" s="41"/>
      <c r="D33" s="11"/>
      <c r="E33" s="80"/>
      <c r="F33" s="44"/>
      <c r="G33" s="13"/>
      <c r="H33" s="13"/>
      <c r="I33" s="45"/>
      <c r="J33" s="13"/>
      <c r="K33" s="45"/>
      <c r="L33" s="81" t="str">
        <f>IF(ISNUMBER(G33),(PRODUCT(G33,H33,J33)),"")</f>
        <v/>
      </c>
      <c r="M33" s="373"/>
      <c r="N33" s="58" t="s">
        <v>0</v>
      </c>
    </row>
    <row r="34" spans="2:16" ht="22.5" customHeight="1" x14ac:dyDescent="0.2">
      <c r="B34" s="1">
        <v>3</v>
      </c>
      <c r="C34" s="41"/>
      <c r="D34" s="11"/>
      <c r="E34" s="80"/>
      <c r="F34" s="44"/>
      <c r="G34" s="13"/>
      <c r="H34" s="13"/>
      <c r="I34" s="45"/>
      <c r="J34" s="13"/>
      <c r="K34" s="45"/>
      <c r="L34" s="81" t="str">
        <f t="shared" ref="L34:L39" si="1">IF(ISNUMBER(G34),(PRODUCT(G34,H34,J34)),"")</f>
        <v/>
      </c>
      <c r="M34" s="373"/>
      <c r="N34" s="58" t="s">
        <v>0</v>
      </c>
      <c r="P34" s="172" t="s">
        <v>88</v>
      </c>
    </row>
    <row r="35" spans="2:16" ht="22.5" customHeight="1" x14ac:dyDescent="0.2">
      <c r="B35" s="1">
        <v>4</v>
      </c>
      <c r="C35" s="41"/>
      <c r="D35" s="11"/>
      <c r="E35" s="80"/>
      <c r="F35" s="44"/>
      <c r="G35" s="13"/>
      <c r="H35" s="13"/>
      <c r="I35" s="45"/>
      <c r="J35" s="13"/>
      <c r="K35" s="45"/>
      <c r="L35" s="81" t="str">
        <f t="shared" si="1"/>
        <v/>
      </c>
      <c r="M35" s="373"/>
      <c r="N35" s="58" t="s">
        <v>0</v>
      </c>
      <c r="P35" s="171">
        <f>ROUNDDOWN(SUMIF(N32:N39,"軽減税率",L32:L39)/1000,0)</f>
        <v>0</v>
      </c>
    </row>
    <row r="36" spans="2:16" ht="22.5" customHeight="1" x14ac:dyDescent="0.2">
      <c r="B36" s="1">
        <v>5</v>
      </c>
      <c r="C36" s="41"/>
      <c r="D36" s="11"/>
      <c r="E36" s="80"/>
      <c r="F36" s="44"/>
      <c r="G36" s="13"/>
      <c r="H36" s="13"/>
      <c r="I36" s="45"/>
      <c r="J36" s="13"/>
      <c r="K36" s="45"/>
      <c r="L36" s="81" t="str">
        <f t="shared" si="1"/>
        <v/>
      </c>
      <c r="M36" s="373"/>
      <c r="N36" s="58" t="s">
        <v>0</v>
      </c>
      <c r="P36" s="172"/>
    </row>
    <row r="37" spans="2:16" ht="22.5" customHeight="1" x14ac:dyDescent="0.2">
      <c r="B37" s="1">
        <v>6</v>
      </c>
      <c r="C37" s="41"/>
      <c r="D37" s="11"/>
      <c r="E37" s="80"/>
      <c r="F37" s="44"/>
      <c r="G37" s="13"/>
      <c r="H37" s="13"/>
      <c r="I37" s="45"/>
      <c r="J37" s="13"/>
      <c r="K37" s="45"/>
      <c r="L37" s="81" t="str">
        <f t="shared" si="1"/>
        <v/>
      </c>
      <c r="M37" s="373"/>
      <c r="N37" s="58" t="s">
        <v>0</v>
      </c>
      <c r="P37" s="172" t="s">
        <v>89</v>
      </c>
    </row>
    <row r="38" spans="2:16" ht="22.5" customHeight="1" x14ac:dyDescent="0.2">
      <c r="B38" s="1">
        <v>7</v>
      </c>
      <c r="C38" s="41"/>
      <c r="D38" s="11"/>
      <c r="E38" s="80"/>
      <c r="F38" s="44"/>
      <c r="G38" s="13"/>
      <c r="H38" s="13"/>
      <c r="I38" s="45"/>
      <c r="J38" s="13"/>
      <c r="K38" s="45"/>
      <c r="L38" s="81" t="str">
        <f t="shared" si="1"/>
        <v/>
      </c>
      <c r="M38" s="373"/>
      <c r="N38" s="58" t="s">
        <v>0</v>
      </c>
      <c r="P38" s="171">
        <f>ROUNDDOWN(SUMIF(N32:N39,"ー",L32:L39)/1000,0)</f>
        <v>0</v>
      </c>
    </row>
    <row r="39" spans="2:16" ht="22.5" customHeight="1" x14ac:dyDescent="0.2">
      <c r="B39" s="1">
        <v>8</v>
      </c>
      <c r="C39" s="41"/>
      <c r="D39" s="104"/>
      <c r="E39" s="82"/>
      <c r="F39" s="47"/>
      <c r="G39" s="48"/>
      <c r="H39" s="48"/>
      <c r="I39" s="49"/>
      <c r="J39" s="48"/>
      <c r="K39" s="49"/>
      <c r="L39" s="59" t="str">
        <f t="shared" si="1"/>
        <v/>
      </c>
      <c r="M39" s="373"/>
      <c r="N39" s="205" t="s">
        <v>0</v>
      </c>
      <c r="P39" s="172"/>
    </row>
    <row r="40" spans="2:16" ht="22.5" customHeight="1" x14ac:dyDescent="0.2">
      <c r="C40" s="41"/>
      <c r="D40" s="11" t="s">
        <v>34</v>
      </c>
      <c r="E40" s="74"/>
      <c r="F40" s="69"/>
      <c r="G40" s="75"/>
      <c r="H40" s="76"/>
      <c r="I40" s="76"/>
      <c r="J40" s="76"/>
      <c r="K40" s="76"/>
      <c r="L40" s="77"/>
      <c r="M40" s="206"/>
      <c r="N40" s="207"/>
      <c r="P40" s="66" t="s">
        <v>11</v>
      </c>
    </row>
    <row r="41" spans="2:16" ht="22.5" customHeight="1" x14ac:dyDescent="0.2">
      <c r="B41" s="1">
        <v>1</v>
      </c>
      <c r="C41" s="41"/>
      <c r="D41" s="11"/>
      <c r="E41" s="78"/>
      <c r="F41" s="42"/>
      <c r="G41" s="12"/>
      <c r="H41" s="12"/>
      <c r="I41" s="43"/>
      <c r="J41" s="12"/>
      <c r="K41" s="43"/>
      <c r="L41" s="79" t="str">
        <f>IF(ISNUMBER(G41),(PRODUCT(G41,H41,J41)),"")</f>
        <v/>
      </c>
      <c r="M41" s="372">
        <f>ROUNDDOWN(SUM(L41:L48)/1000,0)</f>
        <v>0</v>
      </c>
      <c r="N41" s="58" t="s">
        <v>0</v>
      </c>
      <c r="P41" s="171">
        <f>ROUNDDOWN(SUMIF(N41:N48,"課税対象外",L41:L48)/1000,0)</f>
        <v>0</v>
      </c>
    </row>
    <row r="42" spans="2:16" ht="22.5" customHeight="1" x14ac:dyDescent="0.2">
      <c r="B42" s="1">
        <v>2</v>
      </c>
      <c r="C42" s="41"/>
      <c r="D42" s="11"/>
      <c r="E42" s="80"/>
      <c r="F42" s="44"/>
      <c r="G42" s="13"/>
      <c r="H42" s="13"/>
      <c r="I42" s="45"/>
      <c r="J42" s="13"/>
      <c r="K42" s="45"/>
      <c r="L42" s="81" t="str">
        <f>IF(ISNUMBER(G42),(PRODUCT(G42,H42,J42)),"")</f>
        <v/>
      </c>
      <c r="M42" s="373"/>
      <c r="N42" s="58" t="s">
        <v>0</v>
      </c>
      <c r="P42" s="172"/>
    </row>
    <row r="43" spans="2:16" ht="22.5" customHeight="1" x14ac:dyDescent="0.2">
      <c r="B43" s="1">
        <v>3</v>
      </c>
      <c r="C43" s="41"/>
      <c r="D43" s="11"/>
      <c r="E43" s="80"/>
      <c r="F43" s="44"/>
      <c r="G43" s="13"/>
      <c r="H43" s="13"/>
      <c r="I43" s="45"/>
      <c r="J43" s="13"/>
      <c r="K43" s="45"/>
      <c r="L43" s="81" t="str">
        <f t="shared" ref="L43:L48" si="2">IF(ISNUMBER(G43),(PRODUCT(G43,H43,J43)),"")</f>
        <v/>
      </c>
      <c r="M43" s="373"/>
      <c r="N43" s="58" t="s">
        <v>0</v>
      </c>
      <c r="P43" s="172" t="s">
        <v>88</v>
      </c>
    </row>
    <row r="44" spans="2:16" ht="22.5" customHeight="1" x14ac:dyDescent="0.2">
      <c r="B44" s="1">
        <v>4</v>
      </c>
      <c r="C44" s="41"/>
      <c r="D44" s="11"/>
      <c r="E44" s="80"/>
      <c r="F44" s="44"/>
      <c r="G44" s="13"/>
      <c r="H44" s="13"/>
      <c r="I44" s="45"/>
      <c r="J44" s="13"/>
      <c r="K44" s="45"/>
      <c r="L44" s="81" t="str">
        <f t="shared" si="2"/>
        <v/>
      </c>
      <c r="M44" s="373"/>
      <c r="N44" s="58" t="s">
        <v>0</v>
      </c>
      <c r="P44" s="171">
        <f>ROUNDDOWN(SUMIF(N41:N48,"軽減税率",L41:L48)/1000,0)</f>
        <v>0</v>
      </c>
    </row>
    <row r="45" spans="2:16" ht="22.5" customHeight="1" x14ac:dyDescent="0.2">
      <c r="B45" s="1">
        <v>5</v>
      </c>
      <c r="C45" s="41"/>
      <c r="D45" s="11"/>
      <c r="E45" s="80"/>
      <c r="F45" s="44"/>
      <c r="G45" s="13"/>
      <c r="H45" s="13"/>
      <c r="I45" s="45"/>
      <c r="J45" s="13"/>
      <c r="K45" s="45"/>
      <c r="L45" s="81" t="str">
        <f t="shared" si="2"/>
        <v/>
      </c>
      <c r="M45" s="373"/>
      <c r="N45" s="58" t="s">
        <v>0</v>
      </c>
      <c r="P45" s="172"/>
    </row>
    <row r="46" spans="2:16" ht="22.5" customHeight="1" x14ac:dyDescent="0.2">
      <c r="B46" s="1">
        <v>6</v>
      </c>
      <c r="C46" s="41"/>
      <c r="D46" s="11"/>
      <c r="E46" s="80"/>
      <c r="F46" s="44"/>
      <c r="G46" s="13"/>
      <c r="H46" s="13"/>
      <c r="I46" s="45"/>
      <c r="J46" s="13"/>
      <c r="K46" s="45"/>
      <c r="L46" s="81" t="str">
        <f t="shared" si="2"/>
        <v/>
      </c>
      <c r="M46" s="373"/>
      <c r="N46" s="58" t="s">
        <v>0</v>
      </c>
      <c r="P46" s="172" t="s">
        <v>89</v>
      </c>
    </row>
    <row r="47" spans="2:16" ht="22.5" customHeight="1" x14ac:dyDescent="0.2">
      <c r="B47" s="1">
        <v>7</v>
      </c>
      <c r="C47" s="41"/>
      <c r="D47" s="11"/>
      <c r="E47" s="80"/>
      <c r="F47" s="44"/>
      <c r="G47" s="13"/>
      <c r="H47" s="13"/>
      <c r="I47" s="45"/>
      <c r="J47" s="13"/>
      <c r="K47" s="45"/>
      <c r="L47" s="81" t="str">
        <f t="shared" si="2"/>
        <v/>
      </c>
      <c r="M47" s="373"/>
      <c r="N47" s="58" t="s">
        <v>0</v>
      </c>
      <c r="P47" s="171">
        <f>ROUNDDOWN(SUMIF(N41:N48,"ー",L41:L48)/1000,0)</f>
        <v>0</v>
      </c>
    </row>
    <row r="48" spans="2:16" ht="22.5" customHeight="1" x14ac:dyDescent="0.2">
      <c r="B48" s="1">
        <v>8</v>
      </c>
      <c r="C48" s="41"/>
      <c r="D48" s="11"/>
      <c r="E48" s="82"/>
      <c r="F48" s="47"/>
      <c r="G48" s="48"/>
      <c r="H48" s="48"/>
      <c r="I48" s="49"/>
      <c r="J48" s="48"/>
      <c r="K48" s="49"/>
      <c r="L48" s="59" t="str">
        <f t="shared" si="2"/>
        <v/>
      </c>
      <c r="M48" s="373"/>
      <c r="N48" s="58" t="s">
        <v>0</v>
      </c>
    </row>
    <row r="49" spans="2:16" ht="22.5" customHeight="1" x14ac:dyDescent="0.2">
      <c r="C49" s="41"/>
      <c r="D49" s="38" t="s">
        <v>35</v>
      </c>
      <c r="E49" s="74"/>
      <c r="F49" s="69"/>
      <c r="G49" s="75"/>
      <c r="H49" s="76"/>
      <c r="I49" s="76"/>
      <c r="J49" s="76"/>
      <c r="K49" s="76"/>
      <c r="L49" s="77"/>
      <c r="M49" s="46"/>
      <c r="N49" s="40"/>
      <c r="P49" s="66" t="s">
        <v>11</v>
      </c>
    </row>
    <row r="50" spans="2:16" ht="22.5" customHeight="1" x14ac:dyDescent="0.2">
      <c r="B50" s="1">
        <v>1</v>
      </c>
      <c r="C50" s="41"/>
      <c r="D50" s="11"/>
      <c r="E50" s="78"/>
      <c r="F50" s="42"/>
      <c r="G50" s="12"/>
      <c r="H50" s="12"/>
      <c r="I50" s="43"/>
      <c r="J50" s="12"/>
      <c r="K50" s="43"/>
      <c r="L50" s="79" t="str">
        <f>IF(ISNUMBER(G50),(PRODUCT(G50,H50,J50)),"")</f>
        <v/>
      </c>
      <c r="M50" s="372">
        <f>ROUNDDOWN(SUM(L50:L57)/1000,0)</f>
        <v>0</v>
      </c>
      <c r="N50" s="58" t="s">
        <v>0</v>
      </c>
      <c r="P50" s="171">
        <f>ROUNDDOWN(SUMIF(N50:N57,"課税対象外",L50:L57)/1000,0)</f>
        <v>0</v>
      </c>
    </row>
    <row r="51" spans="2:16" ht="22.5" customHeight="1" x14ac:dyDescent="0.2">
      <c r="B51" s="1">
        <v>2</v>
      </c>
      <c r="C51" s="41"/>
      <c r="D51" s="11"/>
      <c r="E51" s="80"/>
      <c r="F51" s="44"/>
      <c r="G51" s="13"/>
      <c r="H51" s="13"/>
      <c r="I51" s="45"/>
      <c r="J51" s="13"/>
      <c r="K51" s="45"/>
      <c r="L51" s="81" t="str">
        <f>IF(ISNUMBER(G51),(PRODUCT(G51,H51,J51)),"")</f>
        <v/>
      </c>
      <c r="M51" s="373"/>
      <c r="N51" s="58" t="s">
        <v>0</v>
      </c>
    </row>
    <row r="52" spans="2:16" ht="22.5" customHeight="1" x14ac:dyDescent="0.2">
      <c r="B52" s="1">
        <v>3</v>
      </c>
      <c r="C52" s="41"/>
      <c r="D52" s="11"/>
      <c r="E52" s="80"/>
      <c r="F52" s="44"/>
      <c r="G52" s="13"/>
      <c r="H52" s="13"/>
      <c r="I52" s="45"/>
      <c r="J52" s="13"/>
      <c r="K52" s="45"/>
      <c r="L52" s="81" t="str">
        <f t="shared" ref="L52:L57" si="3">IF(ISNUMBER(G52),(PRODUCT(G52,H52,J52)),"")</f>
        <v/>
      </c>
      <c r="M52" s="373"/>
      <c r="N52" s="58" t="s">
        <v>0</v>
      </c>
      <c r="P52" s="172" t="s">
        <v>88</v>
      </c>
    </row>
    <row r="53" spans="2:16" ht="22.5" customHeight="1" x14ac:dyDescent="0.2">
      <c r="B53" s="1">
        <v>4</v>
      </c>
      <c r="C53" s="41"/>
      <c r="D53" s="11"/>
      <c r="E53" s="80"/>
      <c r="F53" s="44"/>
      <c r="G53" s="13"/>
      <c r="H53" s="13"/>
      <c r="I53" s="45"/>
      <c r="J53" s="13"/>
      <c r="K53" s="45"/>
      <c r="L53" s="81" t="str">
        <f t="shared" si="3"/>
        <v/>
      </c>
      <c r="M53" s="373"/>
      <c r="N53" s="58" t="s">
        <v>0</v>
      </c>
      <c r="P53" s="171">
        <f>ROUNDDOWN(SUMIF(N50:N57,"軽減税率",L50:L57)/1000,0)</f>
        <v>0</v>
      </c>
    </row>
    <row r="54" spans="2:16" ht="22.5" customHeight="1" x14ac:dyDescent="0.2">
      <c r="B54" s="1">
        <v>5</v>
      </c>
      <c r="C54" s="41"/>
      <c r="D54" s="11"/>
      <c r="E54" s="80"/>
      <c r="F54" s="44"/>
      <c r="G54" s="13"/>
      <c r="H54" s="13"/>
      <c r="I54" s="45"/>
      <c r="J54" s="13"/>
      <c r="K54" s="45"/>
      <c r="L54" s="81" t="str">
        <f t="shared" si="3"/>
        <v/>
      </c>
      <c r="M54" s="373"/>
      <c r="N54" s="58" t="s">
        <v>0</v>
      </c>
      <c r="P54" s="172"/>
    </row>
    <row r="55" spans="2:16" ht="22.5" customHeight="1" x14ac:dyDescent="0.2">
      <c r="B55" s="1">
        <v>6</v>
      </c>
      <c r="C55" s="41"/>
      <c r="D55" s="11"/>
      <c r="E55" s="80"/>
      <c r="F55" s="44"/>
      <c r="G55" s="13"/>
      <c r="H55" s="13"/>
      <c r="I55" s="45"/>
      <c r="J55" s="13"/>
      <c r="K55" s="45"/>
      <c r="L55" s="81" t="str">
        <f t="shared" si="3"/>
        <v/>
      </c>
      <c r="M55" s="373"/>
      <c r="N55" s="58" t="s">
        <v>0</v>
      </c>
      <c r="P55" s="172" t="s">
        <v>89</v>
      </c>
    </row>
    <row r="56" spans="2:16" ht="22.5" customHeight="1" x14ac:dyDescent="0.2">
      <c r="B56" s="1">
        <v>7</v>
      </c>
      <c r="C56" s="41"/>
      <c r="D56" s="11"/>
      <c r="E56" s="80"/>
      <c r="F56" s="44"/>
      <c r="G56" s="13"/>
      <c r="H56" s="13"/>
      <c r="I56" s="45"/>
      <c r="J56" s="13"/>
      <c r="K56" s="45"/>
      <c r="L56" s="81" t="str">
        <f t="shared" si="3"/>
        <v/>
      </c>
      <c r="M56" s="373"/>
      <c r="N56" s="58" t="s">
        <v>0</v>
      </c>
      <c r="P56" s="171">
        <f>ROUNDDOWN(SUMIF(N50:N57,"ー",L50:L57)/1000,0)</f>
        <v>0</v>
      </c>
    </row>
    <row r="57" spans="2:16" ht="22.5" customHeight="1" x14ac:dyDescent="0.2">
      <c r="B57" s="1">
        <v>8</v>
      </c>
      <c r="C57" s="41"/>
      <c r="D57" s="11"/>
      <c r="E57" s="82"/>
      <c r="F57" s="47"/>
      <c r="G57" s="48"/>
      <c r="H57" s="48"/>
      <c r="I57" s="49"/>
      <c r="J57" s="48"/>
      <c r="K57" s="49"/>
      <c r="L57" s="59" t="str">
        <f t="shared" si="3"/>
        <v/>
      </c>
      <c r="M57" s="373"/>
      <c r="N57" s="58" t="s">
        <v>0</v>
      </c>
      <c r="P57" s="172"/>
    </row>
    <row r="58" spans="2:16" ht="22.5" customHeight="1" x14ac:dyDescent="0.2">
      <c r="C58" s="41"/>
      <c r="D58" s="38" t="s">
        <v>48</v>
      </c>
      <c r="E58" s="74"/>
      <c r="F58" s="69"/>
      <c r="G58" s="75"/>
      <c r="H58" s="76"/>
      <c r="I58" s="76"/>
      <c r="J58" s="76"/>
      <c r="K58" s="76"/>
      <c r="L58" s="77"/>
      <c r="M58" s="46"/>
      <c r="N58" s="40"/>
      <c r="P58" s="66" t="s">
        <v>11</v>
      </c>
    </row>
    <row r="59" spans="2:16" ht="22.5" customHeight="1" x14ac:dyDescent="0.2">
      <c r="B59" s="1">
        <v>1</v>
      </c>
      <c r="C59" s="41"/>
      <c r="D59" s="11"/>
      <c r="E59" s="208"/>
      <c r="F59" s="209"/>
      <c r="G59" s="210"/>
      <c r="H59" s="210"/>
      <c r="I59" s="211"/>
      <c r="J59" s="210"/>
      <c r="K59" s="211"/>
      <c r="L59" s="212" t="str">
        <f>IF(ISNUMBER(G59),(PRODUCT(G59,H59,J59)),"")</f>
        <v/>
      </c>
      <c r="M59" s="372">
        <f>ROUNDDOWN(SUM(L59:L66)/1000,0)</f>
        <v>0</v>
      </c>
      <c r="N59" s="58" t="s">
        <v>0</v>
      </c>
      <c r="P59" s="171">
        <f>ROUNDDOWN(SUMIF(N59:N66,"課税対象外",L59:L66)/1000,0)</f>
        <v>0</v>
      </c>
    </row>
    <row r="60" spans="2:16" ht="22.5" customHeight="1" x14ac:dyDescent="0.2">
      <c r="B60" s="1">
        <v>2</v>
      </c>
      <c r="C60" s="41"/>
      <c r="D60" s="11"/>
      <c r="E60" s="213"/>
      <c r="F60" s="214"/>
      <c r="G60" s="215"/>
      <c r="H60" s="215"/>
      <c r="I60" s="216"/>
      <c r="J60" s="215"/>
      <c r="K60" s="216"/>
      <c r="L60" s="217" t="str">
        <f>IF(ISNUMBER(G60),(PRODUCT(G60,H60,J60)),"")</f>
        <v/>
      </c>
      <c r="M60" s="373"/>
      <c r="N60" s="58" t="s">
        <v>0</v>
      </c>
    </row>
    <row r="61" spans="2:16" ht="22.5" customHeight="1" x14ac:dyDescent="0.2">
      <c r="B61" s="1">
        <v>3</v>
      </c>
      <c r="C61" s="41"/>
      <c r="D61" s="11"/>
      <c r="E61" s="213"/>
      <c r="F61" s="214"/>
      <c r="G61" s="215"/>
      <c r="H61" s="215"/>
      <c r="I61" s="216"/>
      <c r="J61" s="215"/>
      <c r="K61" s="216"/>
      <c r="L61" s="217" t="str">
        <f t="shared" ref="L61:L66" si="4">IF(ISNUMBER(G61),(PRODUCT(G61,H61,J61)),"")</f>
        <v/>
      </c>
      <c r="M61" s="373"/>
      <c r="N61" s="58" t="s">
        <v>0</v>
      </c>
      <c r="P61" s="172" t="s">
        <v>88</v>
      </c>
    </row>
    <row r="62" spans="2:16" ht="22.5" customHeight="1" x14ac:dyDescent="0.2">
      <c r="B62" s="1">
        <v>4</v>
      </c>
      <c r="C62" s="41"/>
      <c r="D62" s="11"/>
      <c r="E62" s="213"/>
      <c r="F62" s="214"/>
      <c r="G62" s="215"/>
      <c r="H62" s="215"/>
      <c r="I62" s="216"/>
      <c r="J62" s="215"/>
      <c r="K62" s="216"/>
      <c r="L62" s="217" t="str">
        <f t="shared" si="4"/>
        <v/>
      </c>
      <c r="M62" s="373"/>
      <c r="N62" s="58" t="s">
        <v>0</v>
      </c>
      <c r="P62" s="171">
        <f>ROUNDDOWN(SUMIF(N59:N66,"軽減税率",L59:L66)/1000,0)</f>
        <v>0</v>
      </c>
    </row>
    <row r="63" spans="2:16" ht="22.5" customHeight="1" x14ac:dyDescent="0.2">
      <c r="B63" s="1">
        <v>5</v>
      </c>
      <c r="C63" s="41"/>
      <c r="D63" s="11"/>
      <c r="E63" s="213"/>
      <c r="F63" s="214"/>
      <c r="G63" s="215"/>
      <c r="H63" s="215"/>
      <c r="I63" s="216"/>
      <c r="J63" s="215"/>
      <c r="K63" s="216"/>
      <c r="L63" s="217" t="str">
        <f t="shared" si="4"/>
        <v/>
      </c>
      <c r="M63" s="373"/>
      <c r="N63" s="58" t="s">
        <v>0</v>
      </c>
      <c r="P63" s="172"/>
    </row>
    <row r="64" spans="2:16" ht="22.5" customHeight="1" x14ac:dyDescent="0.2">
      <c r="B64" s="1">
        <v>6</v>
      </c>
      <c r="C64" s="41"/>
      <c r="D64" s="11"/>
      <c r="E64" s="213"/>
      <c r="F64" s="214"/>
      <c r="G64" s="215"/>
      <c r="H64" s="215"/>
      <c r="I64" s="216"/>
      <c r="J64" s="215"/>
      <c r="K64" s="216"/>
      <c r="L64" s="217" t="str">
        <f t="shared" si="4"/>
        <v/>
      </c>
      <c r="M64" s="373"/>
      <c r="N64" s="58" t="s">
        <v>0</v>
      </c>
      <c r="P64" s="172" t="s">
        <v>89</v>
      </c>
    </row>
    <row r="65" spans="2:16" ht="22.5" customHeight="1" x14ac:dyDescent="0.2">
      <c r="B65" s="1">
        <v>7</v>
      </c>
      <c r="C65" s="41"/>
      <c r="D65" s="11"/>
      <c r="E65" s="213"/>
      <c r="F65" s="214"/>
      <c r="G65" s="215"/>
      <c r="H65" s="215"/>
      <c r="I65" s="216"/>
      <c r="J65" s="215"/>
      <c r="K65" s="216"/>
      <c r="L65" s="217" t="str">
        <f t="shared" si="4"/>
        <v/>
      </c>
      <c r="M65" s="373"/>
      <c r="N65" s="58" t="s">
        <v>0</v>
      </c>
      <c r="P65" s="171">
        <f>ROUNDDOWN(SUMIF(N59:N66,"ー",L59:L66)/1000,0)</f>
        <v>0</v>
      </c>
    </row>
    <row r="66" spans="2:16" ht="22.5" customHeight="1" x14ac:dyDescent="0.2">
      <c r="B66" s="1">
        <v>8</v>
      </c>
      <c r="C66" s="41"/>
      <c r="D66" s="11"/>
      <c r="E66" s="219"/>
      <c r="F66" s="220"/>
      <c r="G66" s="221"/>
      <c r="H66" s="221"/>
      <c r="I66" s="222"/>
      <c r="J66" s="221"/>
      <c r="K66" s="222"/>
      <c r="L66" s="218" t="str">
        <f t="shared" si="4"/>
        <v/>
      </c>
      <c r="M66" s="373"/>
      <c r="N66" s="58" t="s">
        <v>0</v>
      </c>
      <c r="P66" s="172"/>
    </row>
    <row r="67" spans="2:16" ht="22.5" customHeight="1" x14ac:dyDescent="0.2">
      <c r="C67" s="41"/>
      <c r="D67" s="38" t="s">
        <v>36</v>
      </c>
      <c r="E67" s="74"/>
      <c r="F67" s="69"/>
      <c r="G67" s="75"/>
      <c r="H67" s="76"/>
      <c r="I67" s="76"/>
      <c r="J67" s="76"/>
      <c r="K67" s="76"/>
      <c r="L67" s="77"/>
      <c r="M67" s="46"/>
      <c r="N67" s="40"/>
      <c r="P67" s="66" t="s">
        <v>11</v>
      </c>
    </row>
    <row r="68" spans="2:16" ht="22.5" customHeight="1" x14ac:dyDescent="0.2">
      <c r="B68" s="1">
        <v>1</v>
      </c>
      <c r="C68" s="41"/>
      <c r="D68" s="11"/>
      <c r="E68" s="78"/>
      <c r="F68" s="42"/>
      <c r="G68" s="12"/>
      <c r="H68" s="12"/>
      <c r="I68" s="43"/>
      <c r="J68" s="12"/>
      <c r="K68" s="43"/>
      <c r="L68" s="79" t="str">
        <f>IF(ISNUMBER(G68),(PRODUCT(G68,H68,J68)),"")</f>
        <v/>
      </c>
      <c r="M68" s="372">
        <f>ROUNDDOWN(SUM(L68:L75)/1000,0)</f>
        <v>0</v>
      </c>
      <c r="N68" s="58" t="s">
        <v>0</v>
      </c>
      <c r="P68" s="171">
        <f>ROUNDDOWN(SUMIF(N68:N75,"課税対象外",L68:L75)/1000,0)</f>
        <v>0</v>
      </c>
    </row>
    <row r="69" spans="2:16" ht="22.5" customHeight="1" x14ac:dyDescent="0.2">
      <c r="B69" s="1">
        <v>2</v>
      </c>
      <c r="C69" s="41"/>
      <c r="D69" s="11"/>
      <c r="E69" s="80"/>
      <c r="F69" s="44"/>
      <c r="G69" s="13"/>
      <c r="H69" s="13"/>
      <c r="I69" s="45"/>
      <c r="J69" s="13"/>
      <c r="K69" s="45"/>
      <c r="L69" s="81" t="str">
        <f>IF(ISNUMBER(G69),(PRODUCT(G69,H69,J69)),"")</f>
        <v/>
      </c>
      <c r="M69" s="373"/>
      <c r="N69" s="58" t="s">
        <v>0</v>
      </c>
    </row>
    <row r="70" spans="2:16" ht="22.5" customHeight="1" x14ac:dyDescent="0.2">
      <c r="B70" s="1">
        <v>3</v>
      </c>
      <c r="C70" s="41"/>
      <c r="D70" s="11"/>
      <c r="E70" s="80"/>
      <c r="F70" s="44"/>
      <c r="G70" s="13"/>
      <c r="H70" s="13"/>
      <c r="I70" s="45"/>
      <c r="J70" s="13"/>
      <c r="K70" s="45"/>
      <c r="L70" s="81" t="str">
        <f t="shared" ref="L70:L75" si="5">IF(ISNUMBER(G70),(PRODUCT(G70,H70,J70)),"")</f>
        <v/>
      </c>
      <c r="M70" s="373"/>
      <c r="N70" s="58" t="s">
        <v>0</v>
      </c>
      <c r="P70" s="172" t="s">
        <v>88</v>
      </c>
    </row>
    <row r="71" spans="2:16" ht="22.5" customHeight="1" x14ac:dyDescent="0.2">
      <c r="B71" s="1">
        <v>4</v>
      </c>
      <c r="C71" s="41"/>
      <c r="D71" s="11"/>
      <c r="E71" s="80"/>
      <c r="F71" s="44"/>
      <c r="G71" s="13"/>
      <c r="H71" s="13"/>
      <c r="I71" s="45"/>
      <c r="J71" s="13"/>
      <c r="K71" s="45"/>
      <c r="L71" s="81" t="str">
        <f t="shared" si="5"/>
        <v/>
      </c>
      <c r="M71" s="373"/>
      <c r="N71" s="58" t="s">
        <v>0</v>
      </c>
      <c r="P71" s="171">
        <f>ROUNDDOWN(SUMIF(N68:N75,"軽減税率",L68:L75)/1000,0)</f>
        <v>0</v>
      </c>
    </row>
    <row r="72" spans="2:16" ht="22.5" customHeight="1" x14ac:dyDescent="0.2">
      <c r="B72" s="1">
        <v>5</v>
      </c>
      <c r="C72" s="41"/>
      <c r="D72" s="11"/>
      <c r="E72" s="80"/>
      <c r="F72" s="44"/>
      <c r="G72" s="13"/>
      <c r="H72" s="13"/>
      <c r="I72" s="45"/>
      <c r="J72" s="13"/>
      <c r="K72" s="45"/>
      <c r="L72" s="81" t="str">
        <f t="shared" si="5"/>
        <v/>
      </c>
      <c r="M72" s="373"/>
      <c r="N72" s="58" t="s">
        <v>0</v>
      </c>
      <c r="P72" s="172"/>
    </row>
    <row r="73" spans="2:16" ht="22.5" customHeight="1" x14ac:dyDescent="0.2">
      <c r="B73" s="1">
        <v>6</v>
      </c>
      <c r="C73" s="41"/>
      <c r="D73" s="11"/>
      <c r="E73" s="80"/>
      <c r="F73" s="44"/>
      <c r="G73" s="13"/>
      <c r="H73" s="13"/>
      <c r="I73" s="45"/>
      <c r="J73" s="13"/>
      <c r="K73" s="45"/>
      <c r="L73" s="81" t="str">
        <f t="shared" si="5"/>
        <v/>
      </c>
      <c r="M73" s="373"/>
      <c r="N73" s="58" t="s">
        <v>0</v>
      </c>
      <c r="P73" s="172" t="s">
        <v>89</v>
      </c>
    </row>
    <row r="74" spans="2:16" ht="22.5" customHeight="1" x14ac:dyDescent="0.2">
      <c r="B74" s="1">
        <v>7</v>
      </c>
      <c r="C74" s="41"/>
      <c r="D74" s="11"/>
      <c r="E74" s="80"/>
      <c r="F74" s="44"/>
      <c r="G74" s="13"/>
      <c r="H74" s="13"/>
      <c r="I74" s="45"/>
      <c r="J74" s="13"/>
      <c r="K74" s="45"/>
      <c r="L74" s="81" t="str">
        <f t="shared" si="5"/>
        <v/>
      </c>
      <c r="M74" s="373"/>
      <c r="N74" s="58" t="s">
        <v>0</v>
      </c>
      <c r="P74" s="171">
        <f>ROUNDDOWN(SUMIF(N68:N75,"ー",L68:L75)/1000,0)</f>
        <v>0</v>
      </c>
    </row>
    <row r="75" spans="2:16" ht="22.5" customHeight="1" x14ac:dyDescent="0.2">
      <c r="B75" s="1">
        <v>8</v>
      </c>
      <c r="C75" s="41"/>
      <c r="D75" s="11"/>
      <c r="E75" s="82"/>
      <c r="F75" s="47"/>
      <c r="G75" s="48"/>
      <c r="H75" s="48"/>
      <c r="I75" s="49"/>
      <c r="J75" s="48"/>
      <c r="K75" s="49"/>
      <c r="L75" s="59" t="str">
        <f t="shared" si="5"/>
        <v/>
      </c>
      <c r="M75" s="373"/>
      <c r="N75" s="58" t="s">
        <v>0</v>
      </c>
      <c r="P75" s="172"/>
    </row>
    <row r="76" spans="2:16" ht="22.5" customHeight="1" x14ac:dyDescent="0.2">
      <c r="C76" s="41"/>
      <c r="D76" s="38" t="s">
        <v>37</v>
      </c>
      <c r="E76" s="74"/>
      <c r="F76" s="69"/>
      <c r="G76" s="75"/>
      <c r="H76" s="76"/>
      <c r="I76" s="76"/>
      <c r="J76" s="76"/>
      <c r="K76" s="76"/>
      <c r="L76" s="77"/>
      <c r="M76" s="46"/>
      <c r="N76" s="40"/>
      <c r="P76" s="66" t="s">
        <v>11</v>
      </c>
    </row>
    <row r="77" spans="2:16" ht="22.5" customHeight="1" x14ac:dyDescent="0.2">
      <c r="B77" s="1">
        <v>1</v>
      </c>
      <c r="C77" s="41"/>
      <c r="D77" s="11"/>
      <c r="E77" s="78"/>
      <c r="F77" s="42"/>
      <c r="G77" s="12"/>
      <c r="H77" s="12"/>
      <c r="I77" s="43"/>
      <c r="J77" s="12"/>
      <c r="K77" s="43"/>
      <c r="L77" s="79" t="str">
        <f>IF(ISNUMBER(G77),(PRODUCT(G77,H77,J77)),"")</f>
        <v/>
      </c>
      <c r="M77" s="372">
        <f>ROUNDDOWN(SUM(L77:L84)/1000,0)</f>
        <v>0</v>
      </c>
      <c r="N77" s="58" t="s">
        <v>0</v>
      </c>
      <c r="P77" s="171">
        <f>ROUNDDOWN(SUMIF(N77:N84,"課税対象外",L77:L84)/1000,0)</f>
        <v>0</v>
      </c>
    </row>
    <row r="78" spans="2:16" ht="22.5" customHeight="1" x14ac:dyDescent="0.2">
      <c r="B78" s="1">
        <v>2</v>
      </c>
      <c r="C78" s="41"/>
      <c r="D78" s="11"/>
      <c r="E78" s="80"/>
      <c r="F78" s="44"/>
      <c r="G78" s="13"/>
      <c r="H78" s="13"/>
      <c r="I78" s="45"/>
      <c r="J78" s="13"/>
      <c r="K78" s="45"/>
      <c r="L78" s="81" t="str">
        <f>IF(ISNUMBER(G78),(PRODUCT(G78,H78,J78)),"")</f>
        <v/>
      </c>
      <c r="M78" s="373"/>
      <c r="N78" s="58" t="s">
        <v>0</v>
      </c>
    </row>
    <row r="79" spans="2:16" ht="22.5" customHeight="1" x14ac:dyDescent="0.2">
      <c r="B79" s="1">
        <v>3</v>
      </c>
      <c r="C79" s="41"/>
      <c r="D79" s="11"/>
      <c r="E79" s="80"/>
      <c r="F79" s="44"/>
      <c r="G79" s="13"/>
      <c r="H79" s="13"/>
      <c r="I79" s="45"/>
      <c r="J79" s="13"/>
      <c r="K79" s="45"/>
      <c r="L79" s="81" t="str">
        <f t="shared" ref="L79:L84" si="6">IF(ISNUMBER(G79),(PRODUCT(G79,H79,J79)),"")</f>
        <v/>
      </c>
      <c r="M79" s="373"/>
      <c r="N79" s="58" t="s">
        <v>0</v>
      </c>
      <c r="P79" s="172" t="s">
        <v>88</v>
      </c>
    </row>
    <row r="80" spans="2:16" ht="22.5" customHeight="1" x14ac:dyDescent="0.2">
      <c r="B80" s="1">
        <v>4</v>
      </c>
      <c r="C80" s="41"/>
      <c r="D80" s="11"/>
      <c r="E80" s="80"/>
      <c r="F80" s="44"/>
      <c r="G80" s="13"/>
      <c r="H80" s="13"/>
      <c r="I80" s="45"/>
      <c r="J80" s="13"/>
      <c r="K80" s="45"/>
      <c r="L80" s="81" t="str">
        <f t="shared" si="6"/>
        <v/>
      </c>
      <c r="M80" s="373"/>
      <c r="N80" s="58" t="s">
        <v>0</v>
      </c>
      <c r="P80" s="171">
        <f>ROUNDDOWN(SUMIF(N77:N84,"軽減税率",L77:L84)/1000,0)</f>
        <v>0</v>
      </c>
    </row>
    <row r="81" spans="2:16" ht="22.5" customHeight="1" x14ac:dyDescent="0.2">
      <c r="B81" s="1">
        <v>5</v>
      </c>
      <c r="C81" s="41"/>
      <c r="D81" s="11"/>
      <c r="E81" s="80"/>
      <c r="F81" s="44"/>
      <c r="G81" s="13"/>
      <c r="H81" s="13"/>
      <c r="I81" s="45"/>
      <c r="J81" s="13"/>
      <c r="K81" s="45"/>
      <c r="L81" s="81" t="str">
        <f t="shared" si="6"/>
        <v/>
      </c>
      <c r="M81" s="373"/>
      <c r="N81" s="58" t="s">
        <v>0</v>
      </c>
      <c r="P81" s="172"/>
    </row>
    <row r="82" spans="2:16" ht="22.5" customHeight="1" x14ac:dyDescent="0.2">
      <c r="B82" s="1">
        <v>6</v>
      </c>
      <c r="C82" s="41"/>
      <c r="D82" s="11"/>
      <c r="E82" s="80"/>
      <c r="F82" s="44"/>
      <c r="G82" s="13"/>
      <c r="H82" s="13"/>
      <c r="I82" s="45"/>
      <c r="J82" s="13"/>
      <c r="K82" s="45"/>
      <c r="L82" s="81" t="str">
        <f t="shared" si="6"/>
        <v/>
      </c>
      <c r="M82" s="373"/>
      <c r="N82" s="58" t="s">
        <v>0</v>
      </c>
      <c r="P82" s="172" t="s">
        <v>89</v>
      </c>
    </row>
    <row r="83" spans="2:16" ht="22.5" customHeight="1" x14ac:dyDescent="0.2">
      <c r="B83" s="1">
        <v>7</v>
      </c>
      <c r="C83" s="41"/>
      <c r="D83" s="11"/>
      <c r="E83" s="80"/>
      <c r="F83" s="44"/>
      <c r="G83" s="13"/>
      <c r="H83" s="13"/>
      <c r="I83" s="45"/>
      <c r="J83" s="13"/>
      <c r="K83" s="45"/>
      <c r="L83" s="81" t="str">
        <f t="shared" si="6"/>
        <v/>
      </c>
      <c r="M83" s="373"/>
      <c r="N83" s="58" t="s">
        <v>0</v>
      </c>
      <c r="P83" s="171">
        <f>ROUNDDOWN(SUMIF(N77:N84,"ー",L77:L84)/1000,0)</f>
        <v>0</v>
      </c>
    </row>
    <row r="84" spans="2:16" ht="22.5" customHeight="1" x14ac:dyDescent="0.2">
      <c r="B84" s="1">
        <v>8</v>
      </c>
      <c r="C84" s="41"/>
      <c r="D84" s="11"/>
      <c r="E84" s="82"/>
      <c r="F84" s="47"/>
      <c r="G84" s="48"/>
      <c r="H84" s="48"/>
      <c r="I84" s="49"/>
      <c r="J84" s="48"/>
      <c r="K84" s="49"/>
      <c r="L84" s="59" t="str">
        <f t="shared" si="6"/>
        <v/>
      </c>
      <c r="M84" s="373"/>
      <c r="N84" s="58" t="s">
        <v>0</v>
      </c>
      <c r="P84" s="172"/>
    </row>
    <row r="85" spans="2:16" ht="22.5" customHeight="1" x14ac:dyDescent="0.2">
      <c r="C85" s="41"/>
      <c r="D85" s="38" t="s">
        <v>38</v>
      </c>
      <c r="E85" s="74"/>
      <c r="F85" s="69"/>
      <c r="G85" s="75"/>
      <c r="H85" s="76"/>
      <c r="I85" s="76"/>
      <c r="J85" s="76"/>
      <c r="K85" s="76"/>
      <c r="L85" s="77"/>
      <c r="M85" s="46"/>
      <c r="N85" s="40"/>
      <c r="P85" s="66" t="s">
        <v>11</v>
      </c>
    </row>
    <row r="86" spans="2:16" ht="22.5" customHeight="1" x14ac:dyDescent="0.2">
      <c r="B86" s="1">
        <v>1</v>
      </c>
      <c r="C86" s="41"/>
      <c r="D86" s="11"/>
      <c r="E86" s="78"/>
      <c r="F86" s="42"/>
      <c r="G86" s="12"/>
      <c r="H86" s="12"/>
      <c r="I86" s="43"/>
      <c r="J86" s="12"/>
      <c r="K86" s="43"/>
      <c r="L86" s="79" t="str">
        <f>IF(ISNUMBER(G86),(PRODUCT(G86,H86,J86)),"")</f>
        <v/>
      </c>
      <c r="M86" s="372">
        <f>ROUNDDOWN(SUM(L86:L93)/1000,0)</f>
        <v>0</v>
      </c>
      <c r="N86" s="58" t="s">
        <v>0</v>
      </c>
      <c r="P86" s="171">
        <f>ROUNDDOWN(SUMIF(N86:N93,"課税対象外",L86:L93)/1000,0)</f>
        <v>0</v>
      </c>
    </row>
    <row r="87" spans="2:16" ht="22.5" customHeight="1" x14ac:dyDescent="0.2">
      <c r="B87" s="1">
        <v>2</v>
      </c>
      <c r="C87" s="41"/>
      <c r="D87" s="11"/>
      <c r="E87" s="80"/>
      <c r="F87" s="44"/>
      <c r="G87" s="13"/>
      <c r="H87" s="13"/>
      <c r="I87" s="45"/>
      <c r="J87" s="13"/>
      <c r="K87" s="45"/>
      <c r="L87" s="81" t="str">
        <f>IF(ISNUMBER(G87),(PRODUCT(G87,H87,J87)),"")</f>
        <v/>
      </c>
      <c r="M87" s="373"/>
      <c r="N87" s="58" t="s">
        <v>0</v>
      </c>
    </row>
    <row r="88" spans="2:16" ht="22.5" customHeight="1" x14ac:dyDescent="0.2">
      <c r="B88" s="1">
        <v>3</v>
      </c>
      <c r="C88" s="41"/>
      <c r="D88" s="11"/>
      <c r="E88" s="80"/>
      <c r="F88" s="44"/>
      <c r="G88" s="13"/>
      <c r="H88" s="13"/>
      <c r="I88" s="45"/>
      <c r="J88" s="13"/>
      <c r="K88" s="45"/>
      <c r="L88" s="81" t="str">
        <f t="shared" ref="L88:L93" si="7">IF(ISNUMBER(G88),(PRODUCT(G88,H88,J88)),"")</f>
        <v/>
      </c>
      <c r="M88" s="373"/>
      <c r="N88" s="58" t="s">
        <v>0</v>
      </c>
      <c r="P88" s="172" t="s">
        <v>88</v>
      </c>
    </row>
    <row r="89" spans="2:16" ht="22.5" customHeight="1" x14ac:dyDescent="0.2">
      <c r="B89" s="1">
        <v>4</v>
      </c>
      <c r="C89" s="41"/>
      <c r="D89" s="11"/>
      <c r="E89" s="80"/>
      <c r="F89" s="44"/>
      <c r="G89" s="13"/>
      <c r="H89" s="13"/>
      <c r="I89" s="45"/>
      <c r="J89" s="13"/>
      <c r="K89" s="45"/>
      <c r="L89" s="81" t="str">
        <f t="shared" si="7"/>
        <v/>
      </c>
      <c r="M89" s="373"/>
      <c r="N89" s="58" t="s">
        <v>0</v>
      </c>
      <c r="P89" s="171">
        <f>ROUNDDOWN(SUMIF(N86:N93,"軽減税率",L86:L93)/1000,0)</f>
        <v>0</v>
      </c>
    </row>
    <row r="90" spans="2:16" ht="22.5" customHeight="1" x14ac:dyDescent="0.2">
      <c r="B90" s="1">
        <v>5</v>
      </c>
      <c r="C90" s="41"/>
      <c r="D90" s="11"/>
      <c r="E90" s="80"/>
      <c r="F90" s="44"/>
      <c r="G90" s="13"/>
      <c r="H90" s="13"/>
      <c r="I90" s="45"/>
      <c r="J90" s="13"/>
      <c r="K90" s="45"/>
      <c r="L90" s="81" t="str">
        <f t="shared" si="7"/>
        <v/>
      </c>
      <c r="M90" s="373"/>
      <c r="N90" s="58" t="s">
        <v>0</v>
      </c>
    </row>
    <row r="91" spans="2:16" ht="22.5" customHeight="1" x14ac:dyDescent="0.2">
      <c r="B91" s="1">
        <v>6</v>
      </c>
      <c r="C91" s="41"/>
      <c r="D91" s="11"/>
      <c r="E91" s="80"/>
      <c r="F91" s="44"/>
      <c r="G91" s="13"/>
      <c r="H91" s="13"/>
      <c r="I91" s="45"/>
      <c r="J91" s="13"/>
      <c r="K91" s="45"/>
      <c r="L91" s="81" t="str">
        <f t="shared" si="7"/>
        <v/>
      </c>
      <c r="M91" s="373"/>
      <c r="N91" s="58" t="s">
        <v>0</v>
      </c>
      <c r="P91" s="172" t="s">
        <v>89</v>
      </c>
    </row>
    <row r="92" spans="2:16" ht="22.5" customHeight="1" x14ac:dyDescent="0.2">
      <c r="B92" s="1">
        <v>7</v>
      </c>
      <c r="C92" s="41"/>
      <c r="D92" s="11"/>
      <c r="E92" s="80"/>
      <c r="F92" s="44"/>
      <c r="G92" s="13"/>
      <c r="H92" s="13"/>
      <c r="I92" s="45"/>
      <c r="J92" s="13"/>
      <c r="K92" s="45"/>
      <c r="L92" s="81" t="str">
        <f t="shared" si="7"/>
        <v/>
      </c>
      <c r="M92" s="373"/>
      <c r="N92" s="58" t="s">
        <v>0</v>
      </c>
      <c r="P92" s="171">
        <f>ROUNDDOWN(SUMIF(N86:N93,"ー",L86:L93)/1000,0)</f>
        <v>0</v>
      </c>
    </row>
    <row r="93" spans="2:16" ht="22.5" customHeight="1" x14ac:dyDescent="0.2">
      <c r="B93" s="1">
        <v>8</v>
      </c>
      <c r="C93" s="41"/>
      <c r="D93" s="11"/>
      <c r="E93" s="82"/>
      <c r="F93" s="47"/>
      <c r="G93" s="48"/>
      <c r="H93" s="48"/>
      <c r="I93" s="49"/>
      <c r="J93" s="48"/>
      <c r="K93" s="49"/>
      <c r="L93" s="59" t="str">
        <f t="shared" si="7"/>
        <v/>
      </c>
      <c r="M93" s="373"/>
      <c r="N93" s="58" t="s">
        <v>0</v>
      </c>
    </row>
    <row r="94" spans="2:16" ht="22.5" customHeight="1" x14ac:dyDescent="0.2">
      <c r="C94" s="41"/>
      <c r="D94" s="38" t="s">
        <v>49</v>
      </c>
      <c r="E94" s="74"/>
      <c r="F94" s="69"/>
      <c r="G94" s="75"/>
      <c r="H94" s="76"/>
      <c r="I94" s="76"/>
      <c r="J94" s="76"/>
      <c r="K94" s="76"/>
      <c r="L94" s="77"/>
      <c r="M94" s="46"/>
      <c r="N94" s="40"/>
      <c r="P94" s="66" t="s">
        <v>11</v>
      </c>
    </row>
    <row r="95" spans="2:16" ht="22.5" customHeight="1" x14ac:dyDescent="0.2">
      <c r="B95" s="1">
        <v>1</v>
      </c>
      <c r="C95" s="41"/>
      <c r="D95" s="11"/>
      <c r="E95" s="78"/>
      <c r="F95" s="42"/>
      <c r="G95" s="12"/>
      <c r="H95" s="12"/>
      <c r="I95" s="43"/>
      <c r="J95" s="12"/>
      <c r="K95" s="43"/>
      <c r="L95" s="79" t="str">
        <f>IF(ISNUMBER(G95),(PRODUCT(G95,H95,J95)),"")</f>
        <v/>
      </c>
      <c r="M95" s="372">
        <f>ROUNDDOWN(SUM(L95:L102)/1000,0)</f>
        <v>0</v>
      </c>
      <c r="N95" s="58" t="s">
        <v>0</v>
      </c>
      <c r="P95" s="171">
        <f>ROUNDDOWN(SUMIF(N95:N102,"課税対象外",L95:L102)/1000,0)</f>
        <v>0</v>
      </c>
    </row>
    <row r="96" spans="2:16" ht="22.5" customHeight="1" x14ac:dyDescent="0.2">
      <c r="B96" s="1">
        <v>2</v>
      </c>
      <c r="C96" s="41"/>
      <c r="D96" s="11"/>
      <c r="E96" s="80"/>
      <c r="F96" s="44"/>
      <c r="G96" s="13"/>
      <c r="H96" s="13"/>
      <c r="I96" s="45"/>
      <c r="J96" s="13"/>
      <c r="K96" s="45"/>
      <c r="L96" s="81" t="str">
        <f>IF(ISNUMBER(G96),(PRODUCT(G96,H96,J96)),"")</f>
        <v/>
      </c>
      <c r="M96" s="373"/>
      <c r="N96" s="58" t="s">
        <v>0</v>
      </c>
    </row>
    <row r="97" spans="2:16" ht="22.5" customHeight="1" x14ac:dyDescent="0.2">
      <c r="B97" s="1">
        <v>3</v>
      </c>
      <c r="C97" s="41"/>
      <c r="D97" s="11"/>
      <c r="E97" s="80"/>
      <c r="F97" s="44"/>
      <c r="G97" s="13"/>
      <c r="H97" s="13"/>
      <c r="I97" s="45"/>
      <c r="J97" s="13"/>
      <c r="K97" s="45"/>
      <c r="L97" s="81" t="str">
        <f t="shared" ref="L97:L102" si="8">IF(ISNUMBER(G97),(PRODUCT(G97,H97,J97)),"")</f>
        <v/>
      </c>
      <c r="M97" s="373"/>
      <c r="N97" s="58" t="s">
        <v>0</v>
      </c>
      <c r="P97" s="172" t="s">
        <v>88</v>
      </c>
    </row>
    <row r="98" spans="2:16" ht="22.5" customHeight="1" x14ac:dyDescent="0.2">
      <c r="B98" s="1">
        <v>4</v>
      </c>
      <c r="C98" s="41"/>
      <c r="D98" s="11"/>
      <c r="E98" s="80"/>
      <c r="F98" s="44"/>
      <c r="G98" s="13"/>
      <c r="H98" s="13"/>
      <c r="I98" s="45"/>
      <c r="J98" s="13"/>
      <c r="K98" s="45"/>
      <c r="L98" s="81" t="str">
        <f t="shared" si="8"/>
        <v/>
      </c>
      <c r="M98" s="373"/>
      <c r="N98" s="58" t="s">
        <v>0</v>
      </c>
      <c r="P98" s="171">
        <f>ROUNDDOWN(SUMIF(N95:N102,"軽減税率",L95:L102)/1000,0)</f>
        <v>0</v>
      </c>
    </row>
    <row r="99" spans="2:16" ht="22.5" customHeight="1" x14ac:dyDescent="0.2">
      <c r="B99" s="1">
        <v>5</v>
      </c>
      <c r="C99" s="41"/>
      <c r="D99" s="11"/>
      <c r="E99" s="80"/>
      <c r="F99" s="44"/>
      <c r="G99" s="13"/>
      <c r="H99" s="13"/>
      <c r="I99" s="45"/>
      <c r="J99" s="13"/>
      <c r="K99" s="45"/>
      <c r="L99" s="81" t="str">
        <f t="shared" si="8"/>
        <v/>
      </c>
      <c r="M99" s="373"/>
      <c r="N99" s="58" t="s">
        <v>0</v>
      </c>
    </row>
    <row r="100" spans="2:16" ht="22.5" customHeight="1" x14ac:dyDescent="0.2">
      <c r="B100" s="1">
        <v>6</v>
      </c>
      <c r="C100" s="41"/>
      <c r="D100" s="11"/>
      <c r="E100" s="80"/>
      <c r="F100" s="44"/>
      <c r="G100" s="13"/>
      <c r="H100" s="13"/>
      <c r="I100" s="45"/>
      <c r="J100" s="13"/>
      <c r="K100" s="45"/>
      <c r="L100" s="81" t="str">
        <f t="shared" si="8"/>
        <v/>
      </c>
      <c r="M100" s="373"/>
      <c r="N100" s="58" t="s">
        <v>0</v>
      </c>
      <c r="P100" s="172" t="s">
        <v>89</v>
      </c>
    </row>
    <row r="101" spans="2:16" ht="22.5" customHeight="1" x14ac:dyDescent="0.2">
      <c r="B101" s="1">
        <v>7</v>
      </c>
      <c r="C101" s="41"/>
      <c r="D101" s="11"/>
      <c r="E101" s="80"/>
      <c r="F101" s="44"/>
      <c r="G101" s="13"/>
      <c r="H101" s="13"/>
      <c r="I101" s="45"/>
      <c r="J101" s="13"/>
      <c r="K101" s="45"/>
      <c r="L101" s="81" t="str">
        <f t="shared" si="8"/>
        <v/>
      </c>
      <c r="M101" s="373"/>
      <c r="N101" s="58" t="s">
        <v>0</v>
      </c>
      <c r="P101" s="171">
        <f>ROUNDDOWN(SUMIF(N95:N102,"ー",L95:L102)/1000,0)</f>
        <v>0</v>
      </c>
    </row>
    <row r="102" spans="2:16" ht="22.5" customHeight="1" x14ac:dyDescent="0.2">
      <c r="B102" s="1">
        <v>8</v>
      </c>
      <c r="C102" s="41"/>
      <c r="D102" s="11"/>
      <c r="E102" s="82"/>
      <c r="F102" s="47"/>
      <c r="G102" s="48"/>
      <c r="H102" s="48"/>
      <c r="I102" s="49"/>
      <c r="J102" s="48"/>
      <c r="K102" s="49"/>
      <c r="L102" s="59" t="str">
        <f t="shared" si="8"/>
        <v/>
      </c>
      <c r="M102" s="373"/>
      <c r="N102" s="58" t="s">
        <v>0</v>
      </c>
    </row>
    <row r="103" spans="2:16" ht="22.5" customHeight="1" x14ac:dyDescent="0.2">
      <c r="C103" s="41"/>
      <c r="D103" s="38" t="s">
        <v>39</v>
      </c>
      <c r="E103" s="74"/>
      <c r="F103" s="69"/>
      <c r="G103" s="75"/>
      <c r="H103" s="76"/>
      <c r="I103" s="76"/>
      <c r="J103" s="76"/>
      <c r="K103" s="76"/>
      <c r="L103" s="77"/>
      <c r="M103" s="46"/>
      <c r="N103" s="40"/>
      <c r="P103" s="66" t="s">
        <v>11</v>
      </c>
    </row>
    <row r="104" spans="2:16" ht="22.5" customHeight="1" x14ac:dyDescent="0.2">
      <c r="B104" s="1">
        <v>1</v>
      </c>
      <c r="C104" s="41"/>
      <c r="D104" s="11"/>
      <c r="E104" s="78"/>
      <c r="F104" s="42"/>
      <c r="G104" s="12"/>
      <c r="H104" s="12"/>
      <c r="I104" s="43"/>
      <c r="J104" s="12"/>
      <c r="K104" s="43"/>
      <c r="L104" s="79" t="str">
        <f>IF(ISNUMBER(G104),(PRODUCT(G104,H104,J104)),"")</f>
        <v/>
      </c>
      <c r="M104" s="372">
        <f>ROUNDDOWN(SUM(L104:L111)/1000,0)</f>
        <v>0</v>
      </c>
      <c r="N104" s="58" t="s">
        <v>0</v>
      </c>
      <c r="P104" s="171">
        <f>ROUNDDOWN(SUMIF(N104:N111,"課税対象外",L104:L111)/1000,0)</f>
        <v>0</v>
      </c>
    </row>
    <row r="105" spans="2:16" ht="22.5" customHeight="1" x14ac:dyDescent="0.2">
      <c r="B105" s="1">
        <v>2</v>
      </c>
      <c r="C105" s="41"/>
      <c r="D105" s="11"/>
      <c r="E105" s="80"/>
      <c r="F105" s="44"/>
      <c r="G105" s="13"/>
      <c r="H105" s="13"/>
      <c r="I105" s="45"/>
      <c r="J105" s="13"/>
      <c r="K105" s="45"/>
      <c r="L105" s="81" t="str">
        <f>IF(ISNUMBER(G105),(PRODUCT(G105,H105,J105)),"")</f>
        <v/>
      </c>
      <c r="M105" s="373"/>
      <c r="N105" s="58" t="s">
        <v>0</v>
      </c>
    </row>
    <row r="106" spans="2:16" ht="22.5" customHeight="1" x14ac:dyDescent="0.2">
      <c r="B106" s="1">
        <v>3</v>
      </c>
      <c r="C106" s="41"/>
      <c r="D106" s="11"/>
      <c r="E106" s="80"/>
      <c r="F106" s="44"/>
      <c r="G106" s="13"/>
      <c r="H106" s="13"/>
      <c r="I106" s="45"/>
      <c r="J106" s="13"/>
      <c r="K106" s="45"/>
      <c r="L106" s="81" t="str">
        <f t="shared" ref="L106:L111" si="9">IF(ISNUMBER(G106),(PRODUCT(G106,H106,J106)),"")</f>
        <v/>
      </c>
      <c r="M106" s="373"/>
      <c r="N106" s="58" t="s">
        <v>0</v>
      </c>
      <c r="P106" s="172" t="s">
        <v>88</v>
      </c>
    </row>
    <row r="107" spans="2:16" ht="22.5" customHeight="1" x14ac:dyDescent="0.2">
      <c r="B107" s="1">
        <v>4</v>
      </c>
      <c r="C107" s="41"/>
      <c r="D107" s="11"/>
      <c r="E107" s="80"/>
      <c r="F107" s="44"/>
      <c r="G107" s="13"/>
      <c r="H107" s="13"/>
      <c r="I107" s="45"/>
      <c r="J107" s="13"/>
      <c r="K107" s="45"/>
      <c r="L107" s="81" t="str">
        <f t="shared" si="9"/>
        <v/>
      </c>
      <c r="M107" s="373"/>
      <c r="N107" s="58" t="s">
        <v>0</v>
      </c>
      <c r="P107" s="171">
        <f>ROUNDDOWN(SUMIF(N104:N111,"軽減税率",L104:L111)/1000,0)</f>
        <v>0</v>
      </c>
    </row>
    <row r="108" spans="2:16" ht="22.5" customHeight="1" x14ac:dyDescent="0.2">
      <c r="B108" s="1">
        <v>5</v>
      </c>
      <c r="C108" s="41"/>
      <c r="D108" s="11"/>
      <c r="E108" s="80"/>
      <c r="F108" s="44"/>
      <c r="G108" s="13"/>
      <c r="H108" s="13"/>
      <c r="I108" s="45"/>
      <c r="J108" s="13"/>
      <c r="K108" s="45"/>
      <c r="L108" s="81" t="str">
        <f t="shared" si="9"/>
        <v/>
      </c>
      <c r="M108" s="373"/>
      <c r="N108" s="58" t="s">
        <v>0</v>
      </c>
    </row>
    <row r="109" spans="2:16" ht="22.5" customHeight="1" x14ac:dyDescent="0.2">
      <c r="B109" s="1">
        <v>6</v>
      </c>
      <c r="C109" s="41"/>
      <c r="D109" s="11"/>
      <c r="E109" s="80"/>
      <c r="F109" s="44"/>
      <c r="G109" s="13"/>
      <c r="H109" s="13"/>
      <c r="I109" s="45"/>
      <c r="J109" s="13"/>
      <c r="K109" s="45"/>
      <c r="L109" s="81" t="str">
        <f t="shared" si="9"/>
        <v/>
      </c>
      <c r="M109" s="373"/>
      <c r="N109" s="58" t="s">
        <v>0</v>
      </c>
      <c r="P109" s="172" t="s">
        <v>89</v>
      </c>
    </row>
    <row r="110" spans="2:16" ht="22.5" customHeight="1" x14ac:dyDescent="0.2">
      <c r="B110" s="1">
        <v>7</v>
      </c>
      <c r="C110" s="41"/>
      <c r="D110" s="11"/>
      <c r="E110" s="80"/>
      <c r="F110" s="44"/>
      <c r="G110" s="13"/>
      <c r="H110" s="13"/>
      <c r="I110" s="45"/>
      <c r="J110" s="13"/>
      <c r="K110" s="45"/>
      <c r="L110" s="81" t="str">
        <f t="shared" si="9"/>
        <v/>
      </c>
      <c r="M110" s="373"/>
      <c r="N110" s="58" t="s">
        <v>0</v>
      </c>
      <c r="P110" s="171">
        <f>ROUNDDOWN(SUMIF(N104:N111,"ー",L104:L111)/1000,0)</f>
        <v>0</v>
      </c>
    </row>
    <row r="111" spans="2:16" ht="22.5" customHeight="1" x14ac:dyDescent="0.2">
      <c r="B111" s="1">
        <v>8</v>
      </c>
      <c r="C111" s="41"/>
      <c r="D111" s="11"/>
      <c r="E111" s="82"/>
      <c r="F111" s="47"/>
      <c r="G111" s="48"/>
      <c r="H111" s="48"/>
      <c r="I111" s="49"/>
      <c r="J111" s="48"/>
      <c r="K111" s="49"/>
      <c r="L111" s="59" t="str">
        <f t="shared" si="9"/>
        <v/>
      </c>
      <c r="M111" s="373"/>
      <c r="N111" s="58" t="s">
        <v>0</v>
      </c>
    </row>
    <row r="112" spans="2:16" ht="22.5" customHeight="1" x14ac:dyDescent="0.2">
      <c r="C112" s="41"/>
      <c r="D112" s="38" t="s">
        <v>40</v>
      </c>
      <c r="E112" s="74"/>
      <c r="F112" s="69"/>
      <c r="G112" s="75"/>
      <c r="H112" s="76"/>
      <c r="I112" s="76"/>
      <c r="J112" s="76"/>
      <c r="K112" s="76"/>
      <c r="L112" s="77"/>
      <c r="M112" s="46"/>
      <c r="N112" s="40"/>
      <c r="P112" s="66" t="s">
        <v>11</v>
      </c>
    </row>
    <row r="113" spans="2:16" ht="22.5" customHeight="1" x14ac:dyDescent="0.2">
      <c r="B113" s="1">
        <v>1</v>
      </c>
      <c r="C113" s="41"/>
      <c r="D113" s="11"/>
      <c r="E113" s="78"/>
      <c r="F113" s="42"/>
      <c r="G113" s="12"/>
      <c r="H113" s="12"/>
      <c r="I113" s="43"/>
      <c r="J113" s="12"/>
      <c r="K113" s="43"/>
      <c r="L113" s="79" t="str">
        <f>IF(ISNUMBER(G113),(PRODUCT(G113,H113,J113)),"")</f>
        <v/>
      </c>
      <c r="M113" s="372">
        <f>ROUNDDOWN(SUM(L113:L120)/1000,0)</f>
        <v>0</v>
      </c>
      <c r="N113" s="58" t="s">
        <v>0</v>
      </c>
      <c r="P113" s="171">
        <f>ROUNDDOWN(SUMIF(N113:N120,"課税対象外",L113:L120)/1000,0)</f>
        <v>0</v>
      </c>
    </row>
    <row r="114" spans="2:16" ht="22.5" customHeight="1" x14ac:dyDescent="0.2">
      <c r="B114" s="1">
        <v>2</v>
      </c>
      <c r="C114" s="41"/>
      <c r="D114" s="11"/>
      <c r="E114" s="80"/>
      <c r="F114" s="44"/>
      <c r="G114" s="13"/>
      <c r="H114" s="13"/>
      <c r="I114" s="45"/>
      <c r="J114" s="13"/>
      <c r="K114" s="45"/>
      <c r="L114" s="81" t="str">
        <f>IF(ISNUMBER(G114),(PRODUCT(G114,H114,J114)),"")</f>
        <v/>
      </c>
      <c r="M114" s="373"/>
      <c r="N114" s="58" t="s">
        <v>0</v>
      </c>
    </row>
    <row r="115" spans="2:16" ht="22.5" customHeight="1" x14ac:dyDescent="0.2">
      <c r="B115" s="1">
        <v>3</v>
      </c>
      <c r="C115" s="41"/>
      <c r="D115" s="11"/>
      <c r="E115" s="80"/>
      <c r="F115" s="44"/>
      <c r="G115" s="13"/>
      <c r="H115" s="13"/>
      <c r="I115" s="45"/>
      <c r="J115" s="13"/>
      <c r="K115" s="45"/>
      <c r="L115" s="81" t="str">
        <f t="shared" ref="L115:L120" si="10">IF(ISNUMBER(G115),(PRODUCT(G115,H115,J115)),"")</f>
        <v/>
      </c>
      <c r="M115" s="373"/>
      <c r="N115" s="58" t="s">
        <v>0</v>
      </c>
      <c r="P115" s="172" t="s">
        <v>88</v>
      </c>
    </row>
    <row r="116" spans="2:16" ht="22.5" customHeight="1" x14ac:dyDescent="0.2">
      <c r="B116" s="1">
        <v>4</v>
      </c>
      <c r="C116" s="41"/>
      <c r="D116" s="11"/>
      <c r="E116" s="80"/>
      <c r="F116" s="44"/>
      <c r="G116" s="13"/>
      <c r="H116" s="13"/>
      <c r="I116" s="45"/>
      <c r="J116" s="13"/>
      <c r="K116" s="45"/>
      <c r="L116" s="81" t="str">
        <f t="shared" si="10"/>
        <v/>
      </c>
      <c r="M116" s="373"/>
      <c r="N116" s="58" t="s">
        <v>0</v>
      </c>
      <c r="P116" s="171">
        <f>ROUNDDOWN(SUMIF(N113:N120,"軽減税率",L113:L120)/1000,0)</f>
        <v>0</v>
      </c>
    </row>
    <row r="117" spans="2:16" ht="22.5" customHeight="1" x14ac:dyDescent="0.2">
      <c r="B117" s="1">
        <v>5</v>
      </c>
      <c r="C117" s="41"/>
      <c r="D117" s="11"/>
      <c r="E117" s="80"/>
      <c r="F117" s="44"/>
      <c r="G117" s="13"/>
      <c r="H117" s="13"/>
      <c r="I117" s="45"/>
      <c r="J117" s="13"/>
      <c r="K117" s="45"/>
      <c r="L117" s="81" t="str">
        <f t="shared" si="10"/>
        <v/>
      </c>
      <c r="M117" s="373"/>
      <c r="N117" s="58" t="s">
        <v>0</v>
      </c>
    </row>
    <row r="118" spans="2:16" ht="22.5" customHeight="1" x14ac:dyDescent="0.2">
      <c r="B118" s="1">
        <v>6</v>
      </c>
      <c r="C118" s="41"/>
      <c r="D118" s="11"/>
      <c r="E118" s="80"/>
      <c r="F118" s="44"/>
      <c r="G118" s="13"/>
      <c r="H118" s="13"/>
      <c r="I118" s="45"/>
      <c r="J118" s="13"/>
      <c r="K118" s="45"/>
      <c r="L118" s="81" t="str">
        <f t="shared" si="10"/>
        <v/>
      </c>
      <c r="M118" s="373"/>
      <c r="N118" s="58" t="s">
        <v>0</v>
      </c>
      <c r="P118" s="172" t="s">
        <v>89</v>
      </c>
    </row>
    <row r="119" spans="2:16" ht="22.5" customHeight="1" x14ac:dyDescent="0.2">
      <c r="B119" s="1">
        <v>7</v>
      </c>
      <c r="C119" s="41"/>
      <c r="D119" s="11"/>
      <c r="E119" s="80"/>
      <c r="F119" s="44"/>
      <c r="G119" s="13"/>
      <c r="H119" s="13"/>
      <c r="I119" s="45"/>
      <c r="J119" s="13"/>
      <c r="K119" s="45"/>
      <c r="L119" s="81" t="str">
        <f t="shared" si="10"/>
        <v/>
      </c>
      <c r="M119" s="373"/>
      <c r="N119" s="58" t="s">
        <v>0</v>
      </c>
      <c r="P119" s="171">
        <f>ROUNDDOWN(SUMIF(N113:N120,"ー",L113:L120)/1000,0)</f>
        <v>0</v>
      </c>
    </row>
    <row r="120" spans="2:16" ht="22.5" customHeight="1" x14ac:dyDescent="0.2">
      <c r="B120" s="1">
        <v>8</v>
      </c>
      <c r="C120" s="41"/>
      <c r="D120" s="104"/>
      <c r="E120" s="82"/>
      <c r="F120" s="47"/>
      <c r="G120" s="48"/>
      <c r="H120" s="48"/>
      <c r="I120" s="49"/>
      <c r="J120" s="48"/>
      <c r="K120" s="49"/>
      <c r="L120" s="59" t="str">
        <f t="shared" si="10"/>
        <v/>
      </c>
      <c r="M120" s="373"/>
      <c r="N120" s="58" t="s">
        <v>0</v>
      </c>
    </row>
    <row r="121" spans="2:16" ht="22.5" customHeight="1" x14ac:dyDescent="0.2">
      <c r="C121" s="41"/>
      <c r="D121" s="38" t="s">
        <v>50</v>
      </c>
      <c r="E121" s="181"/>
      <c r="F121" s="182"/>
      <c r="G121" s="183"/>
      <c r="H121" s="184"/>
      <c r="I121" s="184"/>
      <c r="J121" s="184"/>
      <c r="K121" s="184"/>
      <c r="L121" s="185"/>
      <c r="M121" s="46"/>
      <c r="N121" s="40"/>
      <c r="O121" s="3"/>
      <c r="P121" s="66" t="s">
        <v>11</v>
      </c>
    </row>
    <row r="122" spans="2:16" ht="22.5" customHeight="1" x14ac:dyDescent="0.2">
      <c r="B122" s="1">
        <v>1</v>
      </c>
      <c r="C122" s="41"/>
      <c r="D122" s="11"/>
      <c r="E122" s="78"/>
      <c r="F122" s="42"/>
      <c r="G122" s="12"/>
      <c r="H122" s="12"/>
      <c r="I122" s="43"/>
      <c r="J122" s="12"/>
      <c r="K122" s="43"/>
      <c r="L122" s="79" t="str">
        <f>IF(ISNUMBER(G122),(PRODUCT(G122,H122,J122)),"")</f>
        <v/>
      </c>
      <c r="M122" s="372">
        <f>ROUNDDOWN(SUM(L122:L129)/1000,0)</f>
        <v>0</v>
      </c>
      <c r="N122" s="58" t="s">
        <v>0</v>
      </c>
      <c r="O122" s="3"/>
      <c r="P122" s="171">
        <f>ROUNDDOWN(SUMIF(N122:N129,"課税対象外",L122:L129)/1000,0)</f>
        <v>0</v>
      </c>
    </row>
    <row r="123" spans="2:16" ht="22.5" customHeight="1" x14ac:dyDescent="0.2">
      <c r="B123" s="1">
        <v>2</v>
      </c>
      <c r="C123" s="41"/>
      <c r="D123" s="11"/>
      <c r="E123" s="80"/>
      <c r="F123" s="44"/>
      <c r="G123" s="13"/>
      <c r="H123" s="13"/>
      <c r="I123" s="45"/>
      <c r="J123" s="13"/>
      <c r="K123" s="45"/>
      <c r="L123" s="81" t="str">
        <f>IF(ISNUMBER(G123),(PRODUCT(G123,H123,J123)),"")</f>
        <v/>
      </c>
      <c r="M123" s="373"/>
      <c r="N123" s="58" t="s">
        <v>0</v>
      </c>
      <c r="O123" s="3"/>
    </row>
    <row r="124" spans="2:16" ht="22.5" customHeight="1" x14ac:dyDescent="0.2">
      <c r="B124" s="1">
        <v>3</v>
      </c>
      <c r="C124" s="41"/>
      <c r="D124" s="11"/>
      <c r="E124" s="80"/>
      <c r="F124" s="44"/>
      <c r="G124" s="13"/>
      <c r="H124" s="13"/>
      <c r="I124" s="45"/>
      <c r="J124" s="13"/>
      <c r="K124" s="45"/>
      <c r="L124" s="81" t="str">
        <f t="shared" ref="L124:L129" si="11">IF(ISNUMBER(G124),(PRODUCT(G124,H124,J124)),"")</f>
        <v/>
      </c>
      <c r="M124" s="373"/>
      <c r="N124" s="58" t="s">
        <v>0</v>
      </c>
      <c r="O124" s="3"/>
      <c r="P124" s="172" t="s">
        <v>88</v>
      </c>
    </row>
    <row r="125" spans="2:16" ht="22.5" customHeight="1" x14ac:dyDescent="0.2">
      <c r="B125" s="1">
        <v>4</v>
      </c>
      <c r="C125" s="41"/>
      <c r="D125" s="11"/>
      <c r="E125" s="80"/>
      <c r="F125" s="44"/>
      <c r="G125" s="13"/>
      <c r="H125" s="13"/>
      <c r="I125" s="45"/>
      <c r="J125" s="13"/>
      <c r="K125" s="45"/>
      <c r="L125" s="81" t="str">
        <f t="shared" si="11"/>
        <v/>
      </c>
      <c r="M125" s="373"/>
      <c r="N125" s="58" t="s">
        <v>0</v>
      </c>
      <c r="O125" s="3"/>
      <c r="P125" s="171">
        <f>ROUNDDOWN(SUMIF(N122:N129,"軽減税率",L122:L129)/1000,0)</f>
        <v>0</v>
      </c>
    </row>
    <row r="126" spans="2:16" ht="22.5" customHeight="1" x14ac:dyDescent="0.2">
      <c r="B126" s="1">
        <v>5</v>
      </c>
      <c r="C126" s="41"/>
      <c r="D126" s="11"/>
      <c r="E126" s="80"/>
      <c r="F126" s="44"/>
      <c r="G126" s="13"/>
      <c r="H126" s="13"/>
      <c r="I126" s="45"/>
      <c r="J126" s="13"/>
      <c r="K126" s="45"/>
      <c r="L126" s="81" t="str">
        <f t="shared" si="11"/>
        <v/>
      </c>
      <c r="M126" s="373"/>
      <c r="N126" s="58" t="s">
        <v>0</v>
      </c>
      <c r="O126" s="3"/>
      <c r="P126" s="4"/>
    </row>
    <row r="127" spans="2:16" ht="22.5" customHeight="1" x14ac:dyDescent="0.2">
      <c r="B127" s="1">
        <v>6</v>
      </c>
      <c r="C127" s="41"/>
      <c r="D127" s="11"/>
      <c r="E127" s="80"/>
      <c r="F127" s="44"/>
      <c r="G127" s="13"/>
      <c r="H127" s="13"/>
      <c r="I127" s="45"/>
      <c r="J127" s="13"/>
      <c r="K127" s="45"/>
      <c r="L127" s="81" t="str">
        <f t="shared" si="11"/>
        <v/>
      </c>
      <c r="M127" s="373"/>
      <c r="N127" s="58" t="s">
        <v>0</v>
      </c>
      <c r="O127" s="3"/>
      <c r="P127" s="172" t="s">
        <v>89</v>
      </c>
    </row>
    <row r="128" spans="2:16" ht="22.5" customHeight="1" x14ac:dyDescent="0.2">
      <c r="B128" s="1">
        <v>7</v>
      </c>
      <c r="C128" s="41"/>
      <c r="D128" s="11"/>
      <c r="E128" s="80"/>
      <c r="F128" s="44"/>
      <c r="G128" s="13"/>
      <c r="H128" s="13"/>
      <c r="I128" s="45"/>
      <c r="J128" s="13"/>
      <c r="K128" s="45"/>
      <c r="L128" s="81" t="str">
        <f t="shared" si="11"/>
        <v/>
      </c>
      <c r="M128" s="373"/>
      <c r="N128" s="58" t="s">
        <v>0</v>
      </c>
      <c r="O128" s="3"/>
      <c r="P128" s="171">
        <f>ROUNDDOWN(SUMIF(N122:N129,"ー",L122:L129)/1000,0)</f>
        <v>0</v>
      </c>
    </row>
    <row r="129" spans="2:17" ht="22.5" customHeight="1" x14ac:dyDescent="0.2">
      <c r="B129" s="1">
        <v>8</v>
      </c>
      <c r="C129" s="41"/>
      <c r="D129" s="11"/>
      <c r="E129" s="82"/>
      <c r="F129" s="47"/>
      <c r="G129" s="48"/>
      <c r="H129" s="48"/>
      <c r="I129" s="49"/>
      <c r="J129" s="48"/>
      <c r="K129" s="49"/>
      <c r="L129" s="59" t="str">
        <f t="shared" si="11"/>
        <v/>
      </c>
      <c r="M129" s="373"/>
      <c r="N129" s="58" t="s">
        <v>0</v>
      </c>
      <c r="O129" s="3"/>
      <c r="P129" s="4"/>
    </row>
    <row r="130" spans="2:17" ht="22.5" customHeight="1" x14ac:dyDescent="0.2">
      <c r="C130" s="41"/>
      <c r="D130" s="38" t="s">
        <v>191</v>
      </c>
      <c r="E130" s="74"/>
      <c r="F130" s="69"/>
      <c r="G130" s="75"/>
      <c r="H130" s="76"/>
      <c r="I130" s="76"/>
      <c r="J130" s="76"/>
      <c r="K130" s="76"/>
      <c r="L130" s="77"/>
      <c r="M130" s="46"/>
      <c r="N130" s="40"/>
      <c r="P130" s="66" t="s">
        <v>11</v>
      </c>
    </row>
    <row r="131" spans="2:17" ht="22.5" customHeight="1" x14ac:dyDescent="0.2">
      <c r="B131" s="1">
        <v>1</v>
      </c>
      <c r="C131" s="41"/>
      <c r="D131" s="11"/>
      <c r="E131" s="78"/>
      <c r="F131" s="42"/>
      <c r="G131" s="12"/>
      <c r="H131" s="12"/>
      <c r="I131" s="43"/>
      <c r="J131" s="12"/>
      <c r="K131" s="43"/>
      <c r="L131" s="79" t="str">
        <f>IF(ISNUMBER(G131),(PRODUCT(G131,H131,J131)),"")</f>
        <v/>
      </c>
      <c r="M131" s="372">
        <f>ROUNDDOWN(SUM(L131:L138)/1000,0)</f>
        <v>0</v>
      </c>
      <c r="N131" s="58" t="s">
        <v>0</v>
      </c>
      <c r="P131" s="171">
        <f>ROUNDDOWN(SUMIF(N131:N138,"課税対象外",L131:L138)/1000,0)</f>
        <v>0</v>
      </c>
    </row>
    <row r="132" spans="2:17" ht="22.5" customHeight="1" x14ac:dyDescent="0.2">
      <c r="B132" s="1">
        <v>2</v>
      </c>
      <c r="C132" s="41"/>
      <c r="D132" s="11"/>
      <c r="E132" s="80"/>
      <c r="F132" s="44"/>
      <c r="G132" s="13"/>
      <c r="H132" s="13"/>
      <c r="I132" s="45"/>
      <c r="J132" s="13"/>
      <c r="K132" s="45"/>
      <c r="L132" s="81" t="str">
        <f>IF(ISNUMBER(G132),(PRODUCT(G132,H132,J132)),"")</f>
        <v/>
      </c>
      <c r="M132" s="373"/>
      <c r="N132" s="58" t="s">
        <v>0</v>
      </c>
      <c r="Q132" s="5"/>
    </row>
    <row r="133" spans="2:17" ht="22.5" customHeight="1" x14ac:dyDescent="0.2">
      <c r="B133" s="1">
        <v>3</v>
      </c>
      <c r="C133" s="41"/>
      <c r="D133" s="11"/>
      <c r="E133" s="80"/>
      <c r="F133" s="44"/>
      <c r="G133" s="13"/>
      <c r="H133" s="13"/>
      <c r="I133" s="45"/>
      <c r="J133" s="13"/>
      <c r="K133" s="45"/>
      <c r="L133" s="81" t="str">
        <f t="shared" ref="L133:L138" si="12">IF(ISNUMBER(G133),(PRODUCT(G133,H133,J133)),"")</f>
        <v/>
      </c>
      <c r="M133" s="373"/>
      <c r="N133" s="58" t="s">
        <v>0</v>
      </c>
      <c r="P133" s="172" t="s">
        <v>88</v>
      </c>
      <c r="Q133" s="5"/>
    </row>
    <row r="134" spans="2:17" ht="22.5" customHeight="1" x14ac:dyDescent="0.2">
      <c r="B134" s="1">
        <v>4</v>
      </c>
      <c r="C134" s="41"/>
      <c r="D134" s="11"/>
      <c r="E134" s="80"/>
      <c r="F134" s="44"/>
      <c r="G134" s="13"/>
      <c r="H134" s="13"/>
      <c r="I134" s="45"/>
      <c r="J134" s="13"/>
      <c r="K134" s="45"/>
      <c r="L134" s="81" t="str">
        <f t="shared" si="12"/>
        <v/>
      </c>
      <c r="M134" s="373"/>
      <c r="N134" s="58" t="s">
        <v>0</v>
      </c>
      <c r="P134" s="171">
        <f>ROUNDDOWN(SUMIF(N131:N138,"軽減税率",L131:L138)/1000,0)</f>
        <v>0</v>
      </c>
      <c r="Q134" s="5"/>
    </row>
    <row r="135" spans="2:17" ht="22.5" customHeight="1" x14ac:dyDescent="0.2">
      <c r="B135" s="1">
        <v>5</v>
      </c>
      <c r="C135" s="41"/>
      <c r="D135" s="11"/>
      <c r="E135" s="80"/>
      <c r="F135" s="44"/>
      <c r="G135" s="13"/>
      <c r="H135" s="13"/>
      <c r="I135" s="45"/>
      <c r="J135" s="13"/>
      <c r="K135" s="45"/>
      <c r="L135" s="81" t="str">
        <f t="shared" si="12"/>
        <v/>
      </c>
      <c r="M135" s="373"/>
      <c r="N135" s="58" t="s">
        <v>0</v>
      </c>
      <c r="Q135" s="5"/>
    </row>
    <row r="136" spans="2:17" ht="22.5" customHeight="1" x14ac:dyDescent="0.2">
      <c r="B136" s="1">
        <v>6</v>
      </c>
      <c r="C136" s="41"/>
      <c r="D136" s="11"/>
      <c r="E136" s="80"/>
      <c r="F136" s="44"/>
      <c r="G136" s="13"/>
      <c r="H136" s="13"/>
      <c r="I136" s="45"/>
      <c r="J136" s="13"/>
      <c r="K136" s="45"/>
      <c r="L136" s="81" t="str">
        <f t="shared" si="12"/>
        <v/>
      </c>
      <c r="M136" s="373"/>
      <c r="N136" s="58" t="s">
        <v>0</v>
      </c>
      <c r="P136" s="172" t="s">
        <v>89</v>
      </c>
      <c r="Q136" s="5"/>
    </row>
    <row r="137" spans="2:17" ht="22.5" customHeight="1" x14ac:dyDescent="0.2">
      <c r="B137" s="1">
        <v>7</v>
      </c>
      <c r="C137" s="41"/>
      <c r="D137" s="11"/>
      <c r="E137" s="80"/>
      <c r="F137" s="44"/>
      <c r="G137" s="13"/>
      <c r="H137" s="13"/>
      <c r="I137" s="45"/>
      <c r="J137" s="13"/>
      <c r="K137" s="45"/>
      <c r="L137" s="81" t="str">
        <f t="shared" si="12"/>
        <v/>
      </c>
      <c r="M137" s="373"/>
      <c r="N137" s="58" t="s">
        <v>0</v>
      </c>
      <c r="P137" s="171">
        <f>ROUNDDOWN(SUMIF(N131:N138,"ー",L131:L138)/1000,0)</f>
        <v>0</v>
      </c>
      <c r="Q137" s="5"/>
    </row>
    <row r="138" spans="2:17" ht="22.5" customHeight="1" x14ac:dyDescent="0.2">
      <c r="B138" s="1">
        <v>8</v>
      </c>
      <c r="C138" s="41"/>
      <c r="D138" s="11"/>
      <c r="E138" s="82"/>
      <c r="F138" s="47"/>
      <c r="G138" s="48"/>
      <c r="H138" s="48"/>
      <c r="I138" s="49"/>
      <c r="J138" s="48"/>
      <c r="K138" s="49"/>
      <c r="L138" s="59" t="str">
        <f t="shared" si="12"/>
        <v/>
      </c>
      <c r="M138" s="373"/>
      <c r="N138" s="58" t="s">
        <v>0</v>
      </c>
      <c r="Q138" s="5"/>
    </row>
    <row r="139" spans="2:17" ht="22.5" customHeight="1" x14ac:dyDescent="0.2">
      <c r="C139" s="41"/>
      <c r="D139" s="38" t="s">
        <v>41</v>
      </c>
      <c r="E139" s="74"/>
      <c r="F139" s="69"/>
      <c r="G139" s="75"/>
      <c r="H139" s="76"/>
      <c r="I139" s="76"/>
      <c r="J139" s="76"/>
      <c r="K139" s="76"/>
      <c r="L139" s="77"/>
      <c r="M139" s="46"/>
      <c r="N139" s="40"/>
      <c r="P139" s="66" t="s">
        <v>11</v>
      </c>
      <c r="Q139" s="5"/>
    </row>
    <row r="140" spans="2:17" ht="22.5" customHeight="1" x14ac:dyDescent="0.2">
      <c r="B140" s="1">
        <v>1</v>
      </c>
      <c r="C140" s="41"/>
      <c r="D140" s="11"/>
      <c r="E140" s="78"/>
      <c r="F140" s="42"/>
      <c r="G140" s="12"/>
      <c r="H140" s="12"/>
      <c r="I140" s="43"/>
      <c r="J140" s="12"/>
      <c r="K140" s="43"/>
      <c r="L140" s="79" t="str">
        <f>IF(ISNUMBER(G140),(PRODUCT(G140,H140,J140)),"")</f>
        <v/>
      </c>
      <c r="M140" s="372">
        <f>ROUNDDOWN(SUM(L140:L147)/1000,0)</f>
        <v>0</v>
      </c>
      <c r="N140" s="58" t="s">
        <v>0</v>
      </c>
      <c r="P140" s="171">
        <f>ROUNDDOWN(SUMIF(N140:N147,"課税対象外",L140:L147)/1000,0)</f>
        <v>0</v>
      </c>
      <c r="Q140" s="5"/>
    </row>
    <row r="141" spans="2:17" ht="22.5" customHeight="1" x14ac:dyDescent="0.2">
      <c r="B141" s="1">
        <v>2</v>
      </c>
      <c r="C141" s="41"/>
      <c r="D141" s="11"/>
      <c r="E141" s="80"/>
      <c r="F141" s="44"/>
      <c r="G141" s="13"/>
      <c r="H141" s="13"/>
      <c r="I141" s="45"/>
      <c r="J141" s="13"/>
      <c r="K141" s="45"/>
      <c r="L141" s="81" t="str">
        <f>IF(ISNUMBER(G141),(PRODUCT(G141,H141,J141)),"")</f>
        <v/>
      </c>
      <c r="M141" s="373"/>
      <c r="N141" s="58" t="s">
        <v>0</v>
      </c>
      <c r="Q141" s="5"/>
    </row>
    <row r="142" spans="2:17" ht="22.5" customHeight="1" x14ac:dyDescent="0.2">
      <c r="B142" s="1">
        <v>3</v>
      </c>
      <c r="C142" s="41"/>
      <c r="D142" s="11"/>
      <c r="E142" s="80"/>
      <c r="F142" s="44"/>
      <c r="G142" s="13"/>
      <c r="H142" s="13"/>
      <c r="I142" s="45"/>
      <c r="J142" s="13"/>
      <c r="K142" s="45"/>
      <c r="L142" s="81" t="str">
        <f t="shared" ref="L142:L147" si="13">IF(ISNUMBER(G142),(PRODUCT(G142,H142,J142)),"")</f>
        <v/>
      </c>
      <c r="M142" s="373"/>
      <c r="N142" s="58" t="s">
        <v>0</v>
      </c>
      <c r="P142" s="172" t="s">
        <v>88</v>
      </c>
      <c r="Q142" s="5"/>
    </row>
    <row r="143" spans="2:17" ht="22.5" customHeight="1" x14ac:dyDescent="0.2">
      <c r="B143" s="1">
        <v>4</v>
      </c>
      <c r="C143" s="41"/>
      <c r="D143" s="11"/>
      <c r="E143" s="80"/>
      <c r="F143" s="44"/>
      <c r="G143" s="13"/>
      <c r="H143" s="13"/>
      <c r="I143" s="45"/>
      <c r="J143" s="13"/>
      <c r="K143" s="45"/>
      <c r="L143" s="81" t="str">
        <f t="shared" si="13"/>
        <v/>
      </c>
      <c r="M143" s="373"/>
      <c r="N143" s="58" t="s">
        <v>0</v>
      </c>
      <c r="P143" s="171">
        <f>ROUNDDOWN(SUMIF(N140:N147,"軽減税率",L140:L147)/1000,0)</f>
        <v>0</v>
      </c>
      <c r="Q143" s="5"/>
    </row>
    <row r="144" spans="2:17" ht="22.5" customHeight="1" x14ac:dyDescent="0.2">
      <c r="B144" s="1">
        <v>5</v>
      </c>
      <c r="C144" s="41"/>
      <c r="D144" s="11"/>
      <c r="E144" s="80"/>
      <c r="F144" s="44"/>
      <c r="G144" s="13"/>
      <c r="H144" s="13"/>
      <c r="I144" s="45"/>
      <c r="J144" s="13"/>
      <c r="K144" s="45"/>
      <c r="L144" s="81" t="str">
        <f t="shared" si="13"/>
        <v/>
      </c>
      <c r="M144" s="373"/>
      <c r="N144" s="58" t="s">
        <v>0</v>
      </c>
      <c r="Q144" s="5"/>
    </row>
    <row r="145" spans="2:17" ht="22.5" customHeight="1" x14ac:dyDescent="0.2">
      <c r="B145" s="1">
        <v>6</v>
      </c>
      <c r="C145" s="41"/>
      <c r="D145" s="11"/>
      <c r="E145" s="80"/>
      <c r="F145" s="44"/>
      <c r="G145" s="13"/>
      <c r="H145" s="13"/>
      <c r="I145" s="45"/>
      <c r="J145" s="13"/>
      <c r="K145" s="45"/>
      <c r="L145" s="81" t="str">
        <f t="shared" si="13"/>
        <v/>
      </c>
      <c r="M145" s="373"/>
      <c r="N145" s="58" t="s">
        <v>0</v>
      </c>
      <c r="P145" s="172" t="s">
        <v>89</v>
      </c>
      <c r="Q145" s="5"/>
    </row>
    <row r="146" spans="2:17" ht="22.5" customHeight="1" x14ac:dyDescent="0.2">
      <c r="B146" s="1">
        <v>7</v>
      </c>
      <c r="C146" s="41"/>
      <c r="D146" s="11"/>
      <c r="E146" s="80"/>
      <c r="F146" s="44"/>
      <c r="G146" s="13"/>
      <c r="H146" s="13"/>
      <c r="I146" s="45"/>
      <c r="J146" s="13"/>
      <c r="K146" s="45"/>
      <c r="L146" s="81" t="str">
        <f t="shared" si="13"/>
        <v/>
      </c>
      <c r="M146" s="373"/>
      <c r="N146" s="58" t="s">
        <v>0</v>
      </c>
      <c r="P146" s="171">
        <f>ROUNDDOWN(SUMIF(N140:N147,"ー",L140:L147)/1000,0)</f>
        <v>0</v>
      </c>
      <c r="Q146" s="5"/>
    </row>
    <row r="147" spans="2:17" ht="22.5" customHeight="1" x14ac:dyDescent="0.2">
      <c r="B147" s="1">
        <v>8</v>
      </c>
      <c r="C147" s="41"/>
      <c r="D147" s="11"/>
      <c r="E147" s="82"/>
      <c r="F147" s="47"/>
      <c r="G147" s="48"/>
      <c r="H147" s="48"/>
      <c r="I147" s="49"/>
      <c r="J147" s="48"/>
      <c r="K147" s="49"/>
      <c r="L147" s="59" t="str">
        <f t="shared" si="13"/>
        <v/>
      </c>
      <c r="M147" s="373"/>
      <c r="N147" s="58" t="s">
        <v>0</v>
      </c>
      <c r="Q147" s="5"/>
    </row>
    <row r="148" spans="2:17" ht="22.5" customHeight="1" x14ac:dyDescent="0.2">
      <c r="C148" s="41"/>
      <c r="D148" s="38" t="s">
        <v>51</v>
      </c>
      <c r="E148" s="74"/>
      <c r="F148" s="69"/>
      <c r="G148" s="75"/>
      <c r="H148" s="76"/>
      <c r="I148" s="76"/>
      <c r="J148" s="76"/>
      <c r="K148" s="76"/>
      <c r="L148" s="77"/>
      <c r="M148" s="46"/>
      <c r="N148" s="40"/>
      <c r="P148" s="66" t="s">
        <v>11</v>
      </c>
    </row>
    <row r="149" spans="2:17" ht="22.5" customHeight="1" x14ac:dyDescent="0.2">
      <c r="B149" s="1">
        <v>1</v>
      </c>
      <c r="C149" s="41"/>
      <c r="D149" s="11"/>
      <c r="E149" s="78"/>
      <c r="F149" s="42"/>
      <c r="G149" s="12"/>
      <c r="H149" s="12"/>
      <c r="I149" s="43"/>
      <c r="J149" s="12"/>
      <c r="K149" s="43"/>
      <c r="L149" s="79" t="str">
        <f>IF(ISNUMBER(G149),(PRODUCT(G149,H149,J149)),"")</f>
        <v/>
      </c>
      <c r="M149" s="372">
        <f>ROUNDDOWN(SUM(L149:L156)/1000,0)</f>
        <v>0</v>
      </c>
      <c r="N149" s="58" t="s">
        <v>0</v>
      </c>
      <c r="P149" s="171">
        <f>ROUNDDOWN(SUMIF(N149:N156,"課税対象外",L149:L156)/1000,0)</f>
        <v>0</v>
      </c>
    </row>
    <row r="150" spans="2:17" ht="22.5" customHeight="1" x14ac:dyDescent="0.2">
      <c r="B150" s="1">
        <v>2</v>
      </c>
      <c r="C150" s="41"/>
      <c r="D150" s="11"/>
      <c r="E150" s="80"/>
      <c r="F150" s="44"/>
      <c r="G150" s="13"/>
      <c r="H150" s="13"/>
      <c r="I150" s="45"/>
      <c r="J150" s="13"/>
      <c r="K150" s="45"/>
      <c r="L150" s="81" t="str">
        <f>IF(ISNUMBER(G150),(PRODUCT(G150,H150,J150)),"")</f>
        <v/>
      </c>
      <c r="M150" s="373"/>
      <c r="N150" s="58" t="s">
        <v>0</v>
      </c>
    </row>
    <row r="151" spans="2:17" ht="22.5" customHeight="1" x14ac:dyDescent="0.2">
      <c r="B151" s="1">
        <v>3</v>
      </c>
      <c r="C151" s="41"/>
      <c r="D151" s="11"/>
      <c r="E151" s="80"/>
      <c r="F151" s="44"/>
      <c r="G151" s="13"/>
      <c r="H151" s="13"/>
      <c r="I151" s="45"/>
      <c r="J151" s="13"/>
      <c r="K151" s="45"/>
      <c r="L151" s="81" t="str">
        <f t="shared" ref="L151:L156" si="14">IF(ISNUMBER(G151),(PRODUCT(G151,H151,J151)),"")</f>
        <v/>
      </c>
      <c r="M151" s="373"/>
      <c r="N151" s="58" t="s">
        <v>0</v>
      </c>
      <c r="P151" s="172" t="s">
        <v>88</v>
      </c>
    </row>
    <row r="152" spans="2:17" ht="22.5" customHeight="1" x14ac:dyDescent="0.2">
      <c r="B152" s="1">
        <v>4</v>
      </c>
      <c r="C152" s="41"/>
      <c r="D152" s="11"/>
      <c r="E152" s="80"/>
      <c r="F152" s="44"/>
      <c r="G152" s="13"/>
      <c r="H152" s="13"/>
      <c r="I152" s="45"/>
      <c r="J152" s="13"/>
      <c r="K152" s="45"/>
      <c r="L152" s="81" t="str">
        <f t="shared" si="14"/>
        <v/>
      </c>
      <c r="M152" s="373"/>
      <c r="N152" s="58" t="s">
        <v>0</v>
      </c>
      <c r="P152" s="171">
        <f>ROUNDDOWN(SUMIF(N149:N156,"軽減税率",L149:L156)/1000,0)</f>
        <v>0</v>
      </c>
    </row>
    <row r="153" spans="2:17" ht="22.5" customHeight="1" x14ac:dyDescent="0.2">
      <c r="B153" s="1">
        <v>5</v>
      </c>
      <c r="C153" s="41"/>
      <c r="D153" s="11"/>
      <c r="E153" s="80"/>
      <c r="F153" s="44"/>
      <c r="G153" s="13"/>
      <c r="H153" s="13"/>
      <c r="I153" s="45"/>
      <c r="J153" s="13"/>
      <c r="K153" s="45"/>
      <c r="L153" s="81" t="str">
        <f t="shared" si="14"/>
        <v/>
      </c>
      <c r="M153" s="373"/>
      <c r="N153" s="58" t="s">
        <v>0</v>
      </c>
    </row>
    <row r="154" spans="2:17" ht="22.5" customHeight="1" x14ac:dyDescent="0.2">
      <c r="B154" s="1">
        <v>6</v>
      </c>
      <c r="C154" s="41"/>
      <c r="D154" s="11"/>
      <c r="E154" s="80"/>
      <c r="F154" s="44"/>
      <c r="G154" s="13"/>
      <c r="H154" s="13"/>
      <c r="I154" s="45"/>
      <c r="J154" s="13"/>
      <c r="K154" s="45"/>
      <c r="L154" s="81" t="str">
        <f t="shared" si="14"/>
        <v/>
      </c>
      <c r="M154" s="373"/>
      <c r="N154" s="58" t="s">
        <v>0</v>
      </c>
      <c r="P154" s="172" t="s">
        <v>89</v>
      </c>
    </row>
    <row r="155" spans="2:17" ht="22.5" customHeight="1" x14ac:dyDescent="0.2">
      <c r="B155" s="1">
        <v>7</v>
      </c>
      <c r="C155" s="41"/>
      <c r="D155" s="11"/>
      <c r="E155" s="80"/>
      <c r="F155" s="44"/>
      <c r="G155" s="13"/>
      <c r="H155" s="13"/>
      <c r="I155" s="45"/>
      <c r="J155" s="13"/>
      <c r="K155" s="45"/>
      <c r="L155" s="81" t="str">
        <f t="shared" si="14"/>
        <v/>
      </c>
      <c r="M155" s="373"/>
      <c r="N155" s="58" t="s">
        <v>0</v>
      </c>
      <c r="P155" s="171">
        <f>ROUNDDOWN(SUMIF(N149:N156,"ー",L149:L156)/1000,0)</f>
        <v>0</v>
      </c>
    </row>
    <row r="156" spans="2:17" ht="22.5" customHeight="1" x14ac:dyDescent="0.2">
      <c r="B156" s="1">
        <v>8</v>
      </c>
      <c r="C156" s="41"/>
      <c r="D156" s="11"/>
      <c r="E156" s="82"/>
      <c r="F156" s="47"/>
      <c r="G156" s="48"/>
      <c r="H156" s="48"/>
      <c r="I156" s="49"/>
      <c r="J156" s="48"/>
      <c r="K156" s="49"/>
      <c r="L156" s="59" t="str">
        <f t="shared" si="14"/>
        <v/>
      </c>
      <c r="M156" s="373"/>
      <c r="N156" s="58" t="s">
        <v>0</v>
      </c>
    </row>
    <row r="157" spans="2:17" ht="22.5" customHeight="1" x14ac:dyDescent="0.2">
      <c r="C157" s="41"/>
      <c r="D157" s="38" t="s">
        <v>42</v>
      </c>
      <c r="E157" s="74"/>
      <c r="F157" s="69"/>
      <c r="G157" s="75"/>
      <c r="H157" s="76"/>
      <c r="I157" s="76"/>
      <c r="J157" s="76"/>
      <c r="K157" s="76"/>
      <c r="L157" s="77"/>
      <c r="M157" s="46"/>
      <c r="N157" s="40"/>
      <c r="P157" s="66" t="s">
        <v>11</v>
      </c>
    </row>
    <row r="158" spans="2:17" ht="22.5" customHeight="1" x14ac:dyDescent="0.2">
      <c r="B158" s="1">
        <v>1</v>
      </c>
      <c r="C158" s="41"/>
      <c r="D158" s="11"/>
      <c r="E158" s="78"/>
      <c r="F158" s="42"/>
      <c r="G158" s="12"/>
      <c r="H158" s="12"/>
      <c r="I158" s="43"/>
      <c r="J158" s="12"/>
      <c r="K158" s="43"/>
      <c r="L158" s="79" t="str">
        <f>IF(ISNUMBER(G158),(PRODUCT(G158,H158,J158)),"")</f>
        <v/>
      </c>
      <c r="M158" s="372">
        <f>ROUNDDOWN(SUM(L158:L165)/1000,0)</f>
        <v>0</v>
      </c>
      <c r="N158" s="58" t="s">
        <v>0</v>
      </c>
      <c r="P158" s="171">
        <f>ROUNDDOWN(SUMIF(N158:N165,"課税対象外",L158:L165)/1000,0)</f>
        <v>0</v>
      </c>
    </row>
    <row r="159" spans="2:17" ht="22.5" customHeight="1" x14ac:dyDescent="0.2">
      <c r="B159" s="1">
        <v>2</v>
      </c>
      <c r="C159" s="41"/>
      <c r="D159" s="11"/>
      <c r="E159" s="80"/>
      <c r="F159" s="44"/>
      <c r="G159" s="13"/>
      <c r="H159" s="13"/>
      <c r="I159" s="45"/>
      <c r="J159" s="13"/>
      <c r="K159" s="45"/>
      <c r="L159" s="81" t="str">
        <f>IF(ISNUMBER(G159),(PRODUCT(G159,H159,J159)),"")</f>
        <v/>
      </c>
      <c r="M159" s="373"/>
      <c r="N159" s="58" t="s">
        <v>0</v>
      </c>
    </row>
    <row r="160" spans="2:17" ht="22.5" customHeight="1" x14ac:dyDescent="0.2">
      <c r="B160" s="1">
        <v>3</v>
      </c>
      <c r="C160" s="41"/>
      <c r="D160" s="11"/>
      <c r="E160" s="80"/>
      <c r="F160" s="44"/>
      <c r="G160" s="13"/>
      <c r="H160" s="13"/>
      <c r="I160" s="45"/>
      <c r="J160" s="13"/>
      <c r="K160" s="45"/>
      <c r="L160" s="81" t="str">
        <f t="shared" ref="L160:L165" si="15">IF(ISNUMBER(G160),(PRODUCT(G160,H160,J160)),"")</f>
        <v/>
      </c>
      <c r="M160" s="373"/>
      <c r="N160" s="58" t="s">
        <v>0</v>
      </c>
      <c r="P160" s="172" t="s">
        <v>88</v>
      </c>
    </row>
    <row r="161" spans="2:17" ht="22.5" customHeight="1" x14ac:dyDescent="0.2">
      <c r="B161" s="1">
        <v>4</v>
      </c>
      <c r="C161" s="41"/>
      <c r="D161" s="11"/>
      <c r="E161" s="80"/>
      <c r="F161" s="44"/>
      <c r="G161" s="13"/>
      <c r="H161" s="13"/>
      <c r="I161" s="45"/>
      <c r="J161" s="13"/>
      <c r="K161" s="45"/>
      <c r="L161" s="81" t="str">
        <f t="shared" si="15"/>
        <v/>
      </c>
      <c r="M161" s="373"/>
      <c r="N161" s="58" t="s">
        <v>0</v>
      </c>
      <c r="P161" s="171">
        <f>ROUNDDOWN(SUMIF(N158:N165,"軽減税率",L158:L165)/1000,0)</f>
        <v>0</v>
      </c>
    </row>
    <row r="162" spans="2:17" ht="22.5" customHeight="1" x14ac:dyDescent="0.2">
      <c r="B162" s="1">
        <v>5</v>
      </c>
      <c r="C162" s="41"/>
      <c r="D162" s="11"/>
      <c r="E162" s="80"/>
      <c r="F162" s="44"/>
      <c r="G162" s="13"/>
      <c r="H162" s="13"/>
      <c r="I162" s="45"/>
      <c r="J162" s="13"/>
      <c r="K162" s="45"/>
      <c r="L162" s="81" t="str">
        <f t="shared" si="15"/>
        <v/>
      </c>
      <c r="M162" s="373"/>
      <c r="N162" s="58" t="s">
        <v>0</v>
      </c>
    </row>
    <row r="163" spans="2:17" ht="22.5" customHeight="1" x14ac:dyDescent="0.2">
      <c r="B163" s="1">
        <v>6</v>
      </c>
      <c r="C163" s="41"/>
      <c r="D163" s="11"/>
      <c r="E163" s="80"/>
      <c r="F163" s="44"/>
      <c r="G163" s="13"/>
      <c r="H163" s="13"/>
      <c r="I163" s="45"/>
      <c r="J163" s="13"/>
      <c r="K163" s="45"/>
      <c r="L163" s="81" t="str">
        <f t="shared" si="15"/>
        <v/>
      </c>
      <c r="M163" s="373"/>
      <c r="N163" s="58" t="s">
        <v>0</v>
      </c>
      <c r="P163" s="172" t="s">
        <v>89</v>
      </c>
    </row>
    <row r="164" spans="2:17" ht="22.5" customHeight="1" x14ac:dyDescent="0.2">
      <c r="B164" s="1">
        <v>7</v>
      </c>
      <c r="C164" s="41"/>
      <c r="D164" s="11"/>
      <c r="E164" s="80"/>
      <c r="F164" s="44"/>
      <c r="G164" s="13"/>
      <c r="H164" s="13"/>
      <c r="I164" s="45"/>
      <c r="J164" s="13"/>
      <c r="K164" s="45"/>
      <c r="L164" s="81" t="str">
        <f t="shared" si="15"/>
        <v/>
      </c>
      <c r="M164" s="373"/>
      <c r="N164" s="58" t="s">
        <v>0</v>
      </c>
      <c r="P164" s="171">
        <f>ROUNDDOWN(SUMIF(N158:N165,"ー",L158:L165)/1000,0)</f>
        <v>0</v>
      </c>
    </row>
    <row r="165" spans="2:17" ht="22.5" customHeight="1" x14ac:dyDescent="0.2">
      <c r="B165" s="1">
        <v>8</v>
      </c>
      <c r="C165" s="41"/>
      <c r="D165" s="11"/>
      <c r="E165" s="82"/>
      <c r="F165" s="47"/>
      <c r="G165" s="48"/>
      <c r="H165" s="48"/>
      <c r="I165" s="49"/>
      <c r="J165" s="48"/>
      <c r="K165" s="49"/>
      <c r="L165" s="59" t="str">
        <f t="shared" si="15"/>
        <v/>
      </c>
      <c r="M165" s="373"/>
      <c r="N165" s="58" t="s">
        <v>0</v>
      </c>
    </row>
    <row r="166" spans="2:17" ht="22.5" customHeight="1" x14ac:dyDescent="0.2">
      <c r="C166" s="41"/>
      <c r="D166" s="38" t="s">
        <v>44</v>
      </c>
      <c r="E166" s="74"/>
      <c r="F166" s="69"/>
      <c r="G166" s="75"/>
      <c r="H166" s="76"/>
      <c r="I166" s="76"/>
      <c r="J166" s="76"/>
      <c r="K166" s="76"/>
      <c r="L166" s="77"/>
      <c r="M166" s="46"/>
      <c r="N166" s="40"/>
      <c r="P166" s="66" t="s">
        <v>11</v>
      </c>
    </row>
    <row r="167" spans="2:17" ht="22.5" customHeight="1" x14ac:dyDescent="0.2">
      <c r="B167" s="1">
        <v>1</v>
      </c>
      <c r="C167" s="41"/>
      <c r="D167" s="11"/>
      <c r="E167" s="78"/>
      <c r="F167" s="42"/>
      <c r="G167" s="12"/>
      <c r="H167" s="12"/>
      <c r="I167" s="43"/>
      <c r="J167" s="12"/>
      <c r="K167" s="43"/>
      <c r="L167" s="79" t="str">
        <f>IF(ISNUMBER(G167),(PRODUCT(G167,H167,J167)),"")</f>
        <v/>
      </c>
      <c r="M167" s="372">
        <f>ROUNDDOWN(SUM(L167:L174)/1000,0)</f>
        <v>0</v>
      </c>
      <c r="N167" s="58" t="s">
        <v>0</v>
      </c>
      <c r="P167" s="171">
        <f>ROUNDDOWN(SUMIF(N167:N174,"課税対象外",L167:L174)/1000,0)</f>
        <v>0</v>
      </c>
    </row>
    <row r="168" spans="2:17" ht="22.5" customHeight="1" x14ac:dyDescent="0.2">
      <c r="B168" s="1">
        <v>2</v>
      </c>
      <c r="C168" s="41"/>
      <c r="D168" s="11"/>
      <c r="E168" s="80"/>
      <c r="F168" s="44"/>
      <c r="G168" s="13"/>
      <c r="H168" s="13"/>
      <c r="I168" s="45"/>
      <c r="J168" s="13"/>
      <c r="K168" s="45"/>
      <c r="L168" s="81" t="str">
        <f>IF(ISNUMBER(G168),(PRODUCT(G168,H168,J168)),"")</f>
        <v/>
      </c>
      <c r="M168" s="373"/>
      <c r="N168" s="58" t="s">
        <v>0</v>
      </c>
    </row>
    <row r="169" spans="2:17" ht="22.5" customHeight="1" x14ac:dyDescent="0.2">
      <c r="B169" s="1">
        <v>3</v>
      </c>
      <c r="C169" s="41"/>
      <c r="D169" s="11"/>
      <c r="E169" s="80"/>
      <c r="F169" s="44"/>
      <c r="G169" s="13"/>
      <c r="H169" s="13"/>
      <c r="I169" s="45"/>
      <c r="J169" s="13"/>
      <c r="K169" s="45"/>
      <c r="L169" s="81" t="str">
        <f t="shared" ref="L169:L174" si="16">IF(ISNUMBER(G169),(PRODUCT(G169,H169,J169)),"")</f>
        <v/>
      </c>
      <c r="M169" s="373"/>
      <c r="N169" s="58" t="s">
        <v>0</v>
      </c>
      <c r="P169" s="172" t="s">
        <v>88</v>
      </c>
    </row>
    <row r="170" spans="2:17" ht="22.5" customHeight="1" x14ac:dyDescent="0.2">
      <c r="B170" s="1">
        <v>4</v>
      </c>
      <c r="C170" s="41"/>
      <c r="D170" s="11"/>
      <c r="E170" s="80"/>
      <c r="F170" s="44"/>
      <c r="G170" s="13"/>
      <c r="H170" s="13"/>
      <c r="I170" s="45"/>
      <c r="J170" s="13"/>
      <c r="K170" s="45"/>
      <c r="L170" s="81" t="str">
        <f t="shared" si="16"/>
        <v/>
      </c>
      <c r="M170" s="373"/>
      <c r="N170" s="58" t="s">
        <v>0</v>
      </c>
      <c r="P170" s="171">
        <f>ROUNDDOWN(SUMIF(N167:N174,"軽減税率",L167:L174)/1000,0)</f>
        <v>0</v>
      </c>
    </row>
    <row r="171" spans="2:17" ht="22.5" customHeight="1" x14ac:dyDescent="0.2">
      <c r="B171" s="1">
        <v>5</v>
      </c>
      <c r="C171" s="41"/>
      <c r="D171" s="11"/>
      <c r="E171" s="80"/>
      <c r="F171" s="44"/>
      <c r="G171" s="13"/>
      <c r="H171" s="13"/>
      <c r="I171" s="45"/>
      <c r="J171" s="13"/>
      <c r="K171" s="45"/>
      <c r="L171" s="81" t="str">
        <f t="shared" si="16"/>
        <v/>
      </c>
      <c r="M171" s="373"/>
      <c r="N171" s="58" t="s">
        <v>0</v>
      </c>
    </row>
    <row r="172" spans="2:17" ht="22.5" customHeight="1" x14ac:dyDescent="0.2">
      <c r="B172" s="1">
        <v>6</v>
      </c>
      <c r="C172" s="41"/>
      <c r="D172" s="11"/>
      <c r="E172" s="80"/>
      <c r="F172" s="44"/>
      <c r="G172" s="13"/>
      <c r="H172" s="13"/>
      <c r="I172" s="45"/>
      <c r="J172" s="13"/>
      <c r="K172" s="45"/>
      <c r="L172" s="81" t="str">
        <f t="shared" si="16"/>
        <v/>
      </c>
      <c r="M172" s="373"/>
      <c r="N172" s="58" t="s">
        <v>0</v>
      </c>
      <c r="P172" s="172" t="s">
        <v>89</v>
      </c>
    </row>
    <row r="173" spans="2:17" ht="22.5" customHeight="1" x14ac:dyDescent="0.2">
      <c r="B173" s="1">
        <v>7</v>
      </c>
      <c r="C173" s="41"/>
      <c r="D173" s="11"/>
      <c r="E173" s="80"/>
      <c r="F173" s="44"/>
      <c r="G173" s="13"/>
      <c r="H173" s="13"/>
      <c r="I173" s="45"/>
      <c r="J173" s="13"/>
      <c r="K173" s="45"/>
      <c r="L173" s="81" t="str">
        <f t="shared" si="16"/>
        <v/>
      </c>
      <c r="M173" s="373"/>
      <c r="N173" s="58" t="s">
        <v>0</v>
      </c>
      <c r="P173" s="171">
        <f>ROUNDDOWN(SUMIF(N167:N174,"ー",L167:L174)/1000,0)</f>
        <v>0</v>
      </c>
    </row>
    <row r="174" spans="2:17" ht="22.5" customHeight="1" thickBot="1" x14ac:dyDescent="0.25">
      <c r="B174" s="1">
        <v>8</v>
      </c>
      <c r="C174" s="41"/>
      <c r="D174" s="11"/>
      <c r="E174" s="98"/>
      <c r="F174" s="99"/>
      <c r="G174" s="100"/>
      <c r="H174" s="100"/>
      <c r="I174" s="101"/>
      <c r="J174" s="100"/>
      <c r="K174" s="101"/>
      <c r="L174" s="102" t="str">
        <f t="shared" si="16"/>
        <v/>
      </c>
      <c r="M174" s="373"/>
      <c r="N174" s="58" t="s">
        <v>0</v>
      </c>
    </row>
    <row r="175" spans="2:17" ht="22.5" customHeight="1" thickTop="1" x14ac:dyDescent="0.2">
      <c r="C175" s="108" t="s">
        <v>43</v>
      </c>
      <c r="D175" s="109"/>
      <c r="E175" s="109"/>
      <c r="F175" s="109"/>
      <c r="G175" s="109"/>
      <c r="H175" s="109"/>
      <c r="I175" s="109"/>
      <c r="J175" s="109"/>
      <c r="K175" s="109"/>
      <c r="L175" s="109"/>
      <c r="M175" s="109"/>
      <c r="N175" s="110"/>
      <c r="O175" s="3"/>
      <c r="P175" s="4"/>
      <c r="Q175" s="69"/>
    </row>
    <row r="176" spans="2:17" ht="22.5" customHeight="1" x14ac:dyDescent="0.2">
      <c r="B176" s="1">
        <v>1</v>
      </c>
      <c r="C176" s="70"/>
      <c r="D176" s="106"/>
      <c r="E176" s="78"/>
      <c r="F176" s="42"/>
      <c r="G176" s="12"/>
      <c r="H176" s="12"/>
      <c r="I176" s="43"/>
      <c r="J176" s="12"/>
      <c r="K176" s="43"/>
      <c r="L176" s="79" t="str">
        <f>IF(ISNUMBER(G176),(PRODUCT(G176,H176,J176)),"")</f>
        <v/>
      </c>
      <c r="M176" s="372">
        <f>ROUNDDOWN(SUM(L176:L181)/1000,0)</f>
        <v>0</v>
      </c>
      <c r="N176" s="71"/>
      <c r="O176" s="3"/>
      <c r="P176" s="4"/>
      <c r="Q176" s="5"/>
    </row>
    <row r="177" spans="2:17" ht="22.5" customHeight="1" x14ac:dyDescent="0.2">
      <c r="B177" s="1">
        <v>2</v>
      </c>
      <c r="C177" s="70"/>
      <c r="D177" s="106"/>
      <c r="E177" s="80"/>
      <c r="F177" s="44"/>
      <c r="G177" s="13"/>
      <c r="H177" s="13"/>
      <c r="I177" s="45"/>
      <c r="J177" s="13"/>
      <c r="K177" s="45"/>
      <c r="L177" s="81" t="str">
        <f>IF(ISNUMBER(G177),(PRODUCT(G177,H177,J177)),"")</f>
        <v/>
      </c>
      <c r="M177" s="373"/>
      <c r="N177" s="71"/>
      <c r="O177" s="3"/>
      <c r="P177" s="4"/>
    </row>
    <row r="178" spans="2:17" ht="22.5" customHeight="1" x14ac:dyDescent="0.2">
      <c r="B178" s="1">
        <v>3</v>
      </c>
      <c r="C178" s="70"/>
      <c r="D178" s="106"/>
      <c r="E178" s="80"/>
      <c r="F178" s="44"/>
      <c r="G178" s="13"/>
      <c r="H178" s="13"/>
      <c r="I178" s="45"/>
      <c r="J178" s="13"/>
      <c r="K178" s="45"/>
      <c r="L178" s="81" t="str">
        <f t="shared" ref="L178:L181" si="17">IF(ISNUMBER(G178),(PRODUCT(G178,H178,J178)),"")</f>
        <v/>
      </c>
      <c r="M178" s="373"/>
      <c r="N178" s="71"/>
      <c r="O178" s="3"/>
      <c r="P178" s="4"/>
    </row>
    <row r="179" spans="2:17" ht="22.5" customHeight="1" x14ac:dyDescent="0.2">
      <c r="B179" s="1">
        <v>4</v>
      </c>
      <c r="C179" s="70"/>
      <c r="D179" s="106"/>
      <c r="E179" s="80"/>
      <c r="F179" s="44"/>
      <c r="G179" s="13"/>
      <c r="H179" s="13"/>
      <c r="I179" s="45"/>
      <c r="J179" s="13"/>
      <c r="K179" s="45"/>
      <c r="L179" s="81" t="str">
        <f t="shared" si="17"/>
        <v/>
      </c>
      <c r="M179" s="373"/>
      <c r="N179" s="71"/>
      <c r="O179" s="3"/>
      <c r="P179" s="4"/>
    </row>
    <row r="180" spans="2:17" ht="22.5" customHeight="1" x14ac:dyDescent="0.2">
      <c r="B180" s="1">
        <v>5</v>
      </c>
      <c r="C180" s="70"/>
      <c r="D180" s="106"/>
      <c r="E180" s="80"/>
      <c r="F180" s="44"/>
      <c r="G180" s="13"/>
      <c r="H180" s="13"/>
      <c r="I180" s="45"/>
      <c r="J180" s="13"/>
      <c r="K180" s="45"/>
      <c r="L180" s="81" t="str">
        <f t="shared" si="17"/>
        <v/>
      </c>
      <c r="M180" s="373"/>
      <c r="N180" s="71"/>
      <c r="O180" s="3"/>
      <c r="P180" s="4"/>
    </row>
    <row r="181" spans="2:17" ht="22.5" customHeight="1" x14ac:dyDescent="0.2">
      <c r="B181" s="1">
        <v>6</v>
      </c>
      <c r="C181" s="72"/>
      <c r="D181" s="73"/>
      <c r="E181" s="82"/>
      <c r="F181" s="47"/>
      <c r="G181" s="48"/>
      <c r="H181" s="48"/>
      <c r="I181" s="49"/>
      <c r="J181" s="48"/>
      <c r="K181" s="49"/>
      <c r="L181" s="59" t="str">
        <f t="shared" si="17"/>
        <v/>
      </c>
      <c r="M181" s="374"/>
      <c r="N181" s="107"/>
      <c r="O181" s="3"/>
      <c r="P181" s="4"/>
    </row>
    <row r="182" spans="2:17" ht="22.5" customHeight="1" x14ac:dyDescent="0.2">
      <c r="C182" s="3"/>
      <c r="E182" s="1"/>
      <c r="F182" s="1"/>
      <c r="G182" s="1"/>
      <c r="H182" s="1"/>
      <c r="I182" s="1"/>
      <c r="J182" s="1"/>
      <c r="K182" s="1"/>
      <c r="L182" s="1"/>
      <c r="M182" s="1"/>
      <c r="O182" s="3"/>
      <c r="P182" s="4"/>
      <c r="Q182" s="69"/>
    </row>
    <row r="183" spans="2:17" ht="22.5" customHeight="1" x14ac:dyDescent="0.2">
      <c r="C183" s="3"/>
      <c r="E183" s="1"/>
      <c r="F183" s="1"/>
      <c r="G183" s="1"/>
      <c r="H183" s="1"/>
      <c r="I183" s="1"/>
      <c r="J183" s="1"/>
      <c r="K183" s="1"/>
      <c r="L183" s="1"/>
      <c r="M183" s="1"/>
      <c r="O183" s="3"/>
      <c r="P183" s="4"/>
      <c r="Q183" s="5"/>
    </row>
    <row r="184" spans="2:17" s="120" customFormat="1" ht="22.5" customHeight="1" x14ac:dyDescent="0.2">
      <c r="B184" s="112"/>
      <c r="C184" s="113" t="s">
        <v>81</v>
      </c>
      <c r="D184" s="114"/>
      <c r="E184" s="115"/>
      <c r="F184" s="116"/>
      <c r="G184" s="117"/>
      <c r="H184" s="118"/>
      <c r="I184" s="118"/>
      <c r="J184" s="119"/>
      <c r="K184" s="118"/>
      <c r="L184" s="119"/>
      <c r="M184" s="116"/>
      <c r="P184" s="4"/>
    </row>
    <row r="185" spans="2:17" ht="22.5" customHeight="1" x14ac:dyDescent="0.2">
      <c r="C185" s="31" t="s">
        <v>5</v>
      </c>
      <c r="D185" s="31" t="s">
        <v>6</v>
      </c>
      <c r="E185" s="31" t="s">
        <v>7</v>
      </c>
      <c r="F185" s="31" t="s">
        <v>25</v>
      </c>
      <c r="G185" s="32" t="s">
        <v>28</v>
      </c>
      <c r="H185" s="375" t="s">
        <v>8</v>
      </c>
      <c r="I185" s="375"/>
      <c r="J185" s="375" t="s">
        <v>9</v>
      </c>
      <c r="K185" s="375"/>
      <c r="L185" s="32" t="s">
        <v>26</v>
      </c>
      <c r="M185" s="53" t="s">
        <v>27</v>
      </c>
      <c r="N185" s="31"/>
      <c r="P185" s="4"/>
    </row>
    <row r="186" spans="2:17" ht="22.5" customHeight="1" x14ac:dyDescent="0.2">
      <c r="C186" s="177" t="s">
        <v>177</v>
      </c>
      <c r="D186" s="176"/>
      <c r="E186" s="176"/>
      <c r="F186" s="176"/>
      <c r="G186" s="34"/>
      <c r="H186" s="34"/>
      <c r="I186" s="34"/>
      <c r="J186" s="34"/>
      <c r="K186" s="34"/>
      <c r="L186" s="35"/>
      <c r="M186" s="57"/>
      <c r="N186" s="36"/>
      <c r="P186" s="4"/>
    </row>
    <row r="187" spans="2:17" s="60" customFormat="1" ht="20.100000000000001" customHeight="1" x14ac:dyDescent="0.2">
      <c r="C187" s="121"/>
      <c r="D187" s="111" t="s">
        <v>82</v>
      </c>
      <c r="E187" s="15"/>
      <c r="F187" s="14"/>
      <c r="G187" s="39"/>
      <c r="H187" s="16"/>
      <c r="I187" s="16"/>
      <c r="J187" s="16"/>
      <c r="K187" s="16"/>
      <c r="L187" s="17"/>
      <c r="M187" s="46"/>
      <c r="N187" s="40"/>
      <c r="O187" s="1"/>
      <c r="P187" s="4"/>
      <c r="Q187" s="1"/>
    </row>
    <row r="188" spans="2:17" ht="22.5" customHeight="1" x14ac:dyDescent="0.2">
      <c r="B188" s="1">
        <v>1</v>
      </c>
      <c r="C188" s="122"/>
      <c r="D188" s="11"/>
      <c r="E188" s="78"/>
      <c r="F188" s="42"/>
      <c r="G188" s="12"/>
      <c r="H188" s="12"/>
      <c r="I188" s="43"/>
      <c r="J188" s="12"/>
      <c r="K188" s="43"/>
      <c r="L188" s="79" t="str">
        <f>IF(ISNUMBER(G188),(PRODUCT(G188,H188,J188)),"")</f>
        <v/>
      </c>
      <c r="M188" s="372">
        <f>ROUNDDOWN(SUM(L188:L192)/1000,0)</f>
        <v>0</v>
      </c>
      <c r="N188" s="103"/>
      <c r="P188" s="4"/>
    </row>
    <row r="189" spans="2:17" ht="22.5" customHeight="1" x14ac:dyDescent="0.2">
      <c r="B189" s="1">
        <v>2</v>
      </c>
      <c r="C189" s="122"/>
      <c r="D189" s="11"/>
      <c r="E189" s="80"/>
      <c r="F189" s="44"/>
      <c r="G189" s="13"/>
      <c r="H189" s="13"/>
      <c r="I189" s="45"/>
      <c r="J189" s="13"/>
      <c r="K189" s="45"/>
      <c r="L189" s="81" t="str">
        <f>IF(ISNUMBER(G189),(PRODUCT(G189,H189,J189)),"")</f>
        <v/>
      </c>
      <c r="M189" s="373"/>
      <c r="N189" s="103"/>
      <c r="P189" s="4"/>
    </row>
    <row r="190" spans="2:17" ht="22.5" customHeight="1" x14ac:dyDescent="0.2">
      <c r="B190" s="1">
        <v>3</v>
      </c>
      <c r="C190" s="122"/>
      <c r="D190" s="11"/>
      <c r="E190" s="80"/>
      <c r="F190" s="44"/>
      <c r="G190" s="13"/>
      <c r="H190" s="13"/>
      <c r="I190" s="45"/>
      <c r="J190" s="13"/>
      <c r="K190" s="45"/>
      <c r="L190" s="81" t="str">
        <f t="shared" ref="L190:L192" si="18">IF(ISNUMBER(G190),(PRODUCT(G190,H190,J190)),"")</f>
        <v/>
      </c>
      <c r="M190" s="373"/>
      <c r="N190" s="103"/>
      <c r="P190" s="4"/>
    </row>
    <row r="191" spans="2:17" ht="22.5" customHeight="1" x14ac:dyDescent="0.2">
      <c r="B191" s="1">
        <v>4</v>
      </c>
      <c r="C191" s="122"/>
      <c r="D191" s="11"/>
      <c r="E191" s="80"/>
      <c r="F191" s="44"/>
      <c r="G191" s="13"/>
      <c r="H191" s="13"/>
      <c r="I191" s="45"/>
      <c r="J191" s="13"/>
      <c r="K191" s="45"/>
      <c r="L191" s="81" t="str">
        <f t="shared" si="18"/>
        <v/>
      </c>
      <c r="M191" s="373"/>
      <c r="N191" s="103"/>
      <c r="P191" s="4"/>
    </row>
    <row r="192" spans="2:17" ht="22.5" customHeight="1" x14ac:dyDescent="0.2">
      <c r="B192" s="1">
        <v>5</v>
      </c>
      <c r="C192" s="122"/>
      <c r="D192" s="104"/>
      <c r="E192" s="82"/>
      <c r="F192" s="47"/>
      <c r="G192" s="48"/>
      <c r="H192" s="48"/>
      <c r="I192" s="49"/>
      <c r="J192" s="48"/>
      <c r="K192" s="49"/>
      <c r="L192" s="59" t="str">
        <f t="shared" si="18"/>
        <v/>
      </c>
      <c r="M192" s="374"/>
      <c r="N192" s="178"/>
      <c r="P192" s="4"/>
    </row>
    <row r="193" spans="2:17" s="60" customFormat="1" ht="20.100000000000001" customHeight="1" x14ac:dyDescent="0.2">
      <c r="C193" s="121"/>
      <c r="D193" s="111" t="s">
        <v>83</v>
      </c>
      <c r="E193" s="15"/>
      <c r="F193" s="14"/>
      <c r="G193" s="39"/>
      <c r="H193" s="16"/>
      <c r="I193" s="16"/>
      <c r="J193" s="16"/>
      <c r="K193" s="16"/>
      <c r="L193" s="17"/>
      <c r="M193" s="46"/>
      <c r="N193" s="40"/>
      <c r="O193" s="1"/>
      <c r="P193" s="4"/>
      <c r="Q193" s="1"/>
    </row>
    <row r="194" spans="2:17" ht="22.5" customHeight="1" x14ac:dyDescent="0.2">
      <c r="B194" s="1">
        <v>1</v>
      </c>
      <c r="C194" s="122"/>
      <c r="D194" s="11"/>
      <c r="E194" s="78"/>
      <c r="F194" s="42"/>
      <c r="G194" s="12"/>
      <c r="H194" s="12"/>
      <c r="I194" s="43"/>
      <c r="J194" s="12"/>
      <c r="K194" s="43"/>
      <c r="L194" s="79" t="str">
        <f>IF(ISNUMBER(G194),(PRODUCT(G194,H194,J194)),"")</f>
        <v/>
      </c>
      <c r="M194" s="372">
        <f>ROUNDDOWN(SUM(L194:L198)/1000,0)</f>
        <v>0</v>
      </c>
      <c r="N194" s="103"/>
      <c r="P194" s="4"/>
    </row>
    <row r="195" spans="2:17" ht="22.5" customHeight="1" x14ac:dyDescent="0.2">
      <c r="B195" s="1">
        <v>2</v>
      </c>
      <c r="C195" s="122"/>
      <c r="D195" s="11"/>
      <c r="E195" s="80"/>
      <c r="F195" s="44"/>
      <c r="G195" s="13"/>
      <c r="H195" s="13"/>
      <c r="I195" s="45"/>
      <c r="J195" s="13"/>
      <c r="K195" s="45"/>
      <c r="L195" s="81" t="str">
        <f>IF(ISNUMBER(G195),(PRODUCT(G195,H195,J195)),"")</f>
        <v/>
      </c>
      <c r="M195" s="373"/>
      <c r="N195" s="103"/>
      <c r="P195" s="4"/>
    </row>
    <row r="196" spans="2:17" ht="22.5" customHeight="1" x14ac:dyDescent="0.2">
      <c r="B196" s="1">
        <v>3</v>
      </c>
      <c r="C196" s="122"/>
      <c r="D196" s="11"/>
      <c r="E196" s="80"/>
      <c r="F196" s="44"/>
      <c r="G196" s="13"/>
      <c r="H196" s="13"/>
      <c r="I196" s="45"/>
      <c r="J196" s="13"/>
      <c r="K196" s="45"/>
      <c r="L196" s="81" t="str">
        <f t="shared" ref="L196:L198" si="19">IF(ISNUMBER(G196),(PRODUCT(G196,H196,J196)),"")</f>
        <v/>
      </c>
      <c r="M196" s="373"/>
      <c r="N196" s="103"/>
      <c r="P196" s="4"/>
    </row>
    <row r="197" spans="2:17" ht="22.5" customHeight="1" x14ac:dyDescent="0.2">
      <c r="B197" s="1">
        <v>4</v>
      </c>
      <c r="C197" s="122"/>
      <c r="D197" s="11"/>
      <c r="E197" s="80"/>
      <c r="F197" s="44"/>
      <c r="G197" s="13"/>
      <c r="H197" s="13"/>
      <c r="I197" s="45"/>
      <c r="J197" s="13"/>
      <c r="K197" s="45"/>
      <c r="L197" s="81" t="str">
        <f t="shared" si="19"/>
        <v/>
      </c>
      <c r="M197" s="373"/>
      <c r="N197" s="103"/>
      <c r="P197" s="4"/>
    </row>
    <row r="198" spans="2:17" ht="22.5" customHeight="1" x14ac:dyDescent="0.2">
      <c r="B198" s="1">
        <v>5</v>
      </c>
      <c r="C198" s="122"/>
      <c r="D198" s="104"/>
      <c r="E198" s="82"/>
      <c r="F198" s="47"/>
      <c r="G198" s="48"/>
      <c r="H198" s="48"/>
      <c r="I198" s="49"/>
      <c r="J198" s="48"/>
      <c r="K198" s="49"/>
      <c r="L198" s="59" t="str">
        <f t="shared" si="19"/>
        <v/>
      </c>
      <c r="M198" s="374"/>
      <c r="N198" s="178"/>
      <c r="P198" s="4"/>
    </row>
    <row r="199" spans="2:17" ht="22.5" customHeight="1" x14ac:dyDescent="0.2">
      <c r="C199" s="105" t="s">
        <v>29</v>
      </c>
      <c r="D199" s="33"/>
      <c r="E199" s="33"/>
      <c r="F199" s="33"/>
      <c r="G199" s="34"/>
      <c r="H199" s="34"/>
      <c r="I199" s="34"/>
      <c r="J199" s="34"/>
      <c r="K199" s="34"/>
      <c r="L199" s="35"/>
      <c r="M199" s="57"/>
      <c r="N199" s="36"/>
      <c r="P199" s="4"/>
    </row>
    <row r="200" spans="2:17" s="60" customFormat="1" ht="20.100000000000001" customHeight="1" x14ac:dyDescent="0.2">
      <c r="C200" s="121"/>
      <c r="D200" s="111" t="s">
        <v>30</v>
      </c>
      <c r="E200" s="15"/>
      <c r="F200" s="14"/>
      <c r="G200" s="39"/>
      <c r="H200" s="16"/>
      <c r="I200" s="16"/>
      <c r="J200" s="16"/>
      <c r="K200" s="16"/>
      <c r="L200" s="17"/>
      <c r="M200" s="46"/>
      <c r="N200" s="40"/>
      <c r="O200" s="1"/>
      <c r="P200" s="4"/>
      <c r="Q200" s="1"/>
    </row>
    <row r="201" spans="2:17" ht="22.5" customHeight="1" x14ac:dyDescent="0.2">
      <c r="B201" s="1">
        <v>1</v>
      </c>
      <c r="C201" s="122"/>
      <c r="D201" s="11"/>
      <c r="E201" s="78"/>
      <c r="F201" s="42"/>
      <c r="G201" s="12"/>
      <c r="H201" s="12"/>
      <c r="I201" s="43"/>
      <c r="J201" s="12"/>
      <c r="K201" s="43"/>
      <c r="L201" s="79" t="str">
        <f>IF(ISNUMBER(G201),(PRODUCT(G201,H201,J201)),"")</f>
        <v/>
      </c>
      <c r="M201" s="372">
        <f>ROUNDDOWN(SUM(L201:L205)/1000,0)</f>
        <v>0</v>
      </c>
      <c r="N201" s="103"/>
      <c r="P201" s="4"/>
    </row>
    <row r="202" spans="2:17" ht="22.5" customHeight="1" x14ac:dyDescent="0.2">
      <c r="B202" s="1">
        <v>2</v>
      </c>
      <c r="C202" s="122"/>
      <c r="D202" s="11"/>
      <c r="E202" s="80"/>
      <c r="F202" s="44"/>
      <c r="G202" s="13"/>
      <c r="H202" s="13"/>
      <c r="I202" s="45"/>
      <c r="J202" s="13"/>
      <c r="K202" s="45"/>
      <c r="L202" s="81" t="str">
        <f>IF(ISNUMBER(G202),(PRODUCT(G202,H202,J202)),"")</f>
        <v/>
      </c>
      <c r="M202" s="373"/>
      <c r="N202" s="103"/>
      <c r="P202" s="4"/>
    </row>
    <row r="203" spans="2:17" ht="22.5" customHeight="1" x14ac:dyDescent="0.2">
      <c r="B203" s="1">
        <v>3</v>
      </c>
      <c r="C203" s="122"/>
      <c r="D203" s="11"/>
      <c r="E203" s="80"/>
      <c r="F203" s="44"/>
      <c r="G203" s="13"/>
      <c r="H203" s="13"/>
      <c r="I203" s="45"/>
      <c r="J203" s="13"/>
      <c r="K203" s="45"/>
      <c r="L203" s="81" t="str">
        <f t="shared" ref="L203:L205" si="20">IF(ISNUMBER(G203),(PRODUCT(G203,H203,J203)),"")</f>
        <v/>
      </c>
      <c r="M203" s="373"/>
      <c r="N203" s="103"/>
      <c r="P203" s="4"/>
    </row>
    <row r="204" spans="2:17" ht="22.5" customHeight="1" x14ac:dyDescent="0.2">
      <c r="B204" s="1">
        <v>4</v>
      </c>
      <c r="C204" s="122"/>
      <c r="D204" s="11"/>
      <c r="E204" s="80"/>
      <c r="F204" s="44"/>
      <c r="G204" s="13"/>
      <c r="H204" s="13"/>
      <c r="I204" s="45"/>
      <c r="J204" s="13"/>
      <c r="K204" s="45"/>
      <c r="L204" s="81" t="str">
        <f t="shared" si="20"/>
        <v/>
      </c>
      <c r="M204" s="373"/>
      <c r="N204" s="103"/>
      <c r="P204" s="4"/>
    </row>
    <row r="205" spans="2:17" ht="22.5" customHeight="1" x14ac:dyDescent="0.2">
      <c r="B205" s="1">
        <v>5</v>
      </c>
      <c r="C205" s="122"/>
      <c r="D205" s="104"/>
      <c r="E205" s="82"/>
      <c r="F205" s="47"/>
      <c r="G205" s="48"/>
      <c r="H205" s="48"/>
      <c r="I205" s="49"/>
      <c r="J205" s="48"/>
      <c r="K205" s="49"/>
      <c r="L205" s="59" t="str">
        <f t="shared" si="20"/>
        <v/>
      </c>
      <c r="M205" s="374"/>
      <c r="N205" s="178"/>
      <c r="P205" s="4"/>
    </row>
    <row r="206" spans="2:17" s="60" customFormat="1" ht="20.100000000000001" customHeight="1" x14ac:dyDescent="0.2">
      <c r="C206" s="121"/>
      <c r="D206" s="111" t="s">
        <v>79</v>
      </c>
      <c r="E206" s="15"/>
      <c r="F206" s="14"/>
      <c r="G206" s="39"/>
      <c r="H206" s="16"/>
      <c r="I206" s="16"/>
      <c r="J206" s="16"/>
      <c r="K206" s="16"/>
      <c r="L206" s="17"/>
      <c r="M206" s="46"/>
      <c r="N206" s="40"/>
      <c r="O206" s="1"/>
      <c r="P206" s="4"/>
      <c r="Q206" s="1"/>
    </row>
    <row r="207" spans="2:17" ht="22.5" customHeight="1" x14ac:dyDescent="0.2">
      <c r="B207" s="1">
        <v>1</v>
      </c>
      <c r="C207" s="122"/>
      <c r="D207" s="11"/>
      <c r="E207" s="78"/>
      <c r="F207" s="42"/>
      <c r="G207" s="12"/>
      <c r="H207" s="12"/>
      <c r="I207" s="43"/>
      <c r="J207" s="12"/>
      <c r="K207" s="43"/>
      <c r="L207" s="79" t="str">
        <f>IF(ISNUMBER(G207),(PRODUCT(G207,H207,J207)),"")</f>
        <v/>
      </c>
      <c r="M207" s="372">
        <f>ROUNDDOWN(SUM(L207:L211)/1000,0)</f>
        <v>0</v>
      </c>
      <c r="N207" s="103"/>
      <c r="P207" s="4"/>
    </row>
    <row r="208" spans="2:17" ht="22.5" customHeight="1" x14ac:dyDescent="0.2">
      <c r="B208" s="1">
        <v>2</v>
      </c>
      <c r="C208" s="122"/>
      <c r="D208" s="11"/>
      <c r="E208" s="80"/>
      <c r="F208" s="44"/>
      <c r="G208" s="13"/>
      <c r="H208" s="13"/>
      <c r="I208" s="45"/>
      <c r="J208" s="13"/>
      <c r="K208" s="45"/>
      <c r="L208" s="81" t="str">
        <f>IF(ISNUMBER(G208),(PRODUCT(G208,H208,J208)),"")</f>
        <v/>
      </c>
      <c r="M208" s="373"/>
      <c r="N208" s="103"/>
      <c r="P208" s="4"/>
    </row>
    <row r="209" spans="2:17" ht="22.5" customHeight="1" x14ac:dyDescent="0.2">
      <c r="B209" s="1">
        <v>3</v>
      </c>
      <c r="C209" s="122"/>
      <c r="D209" s="11"/>
      <c r="E209" s="80"/>
      <c r="F209" s="44"/>
      <c r="G209" s="13"/>
      <c r="H209" s="13"/>
      <c r="I209" s="45"/>
      <c r="J209" s="13"/>
      <c r="K209" s="45"/>
      <c r="L209" s="81" t="str">
        <f t="shared" ref="L209:L211" si="21">IF(ISNUMBER(G209),(PRODUCT(G209,H209,J209)),"")</f>
        <v/>
      </c>
      <c r="M209" s="373"/>
      <c r="N209" s="103"/>
      <c r="P209" s="4"/>
    </row>
    <row r="210" spans="2:17" ht="22.5" customHeight="1" x14ac:dyDescent="0.2">
      <c r="B210" s="1">
        <v>4</v>
      </c>
      <c r="C210" s="122"/>
      <c r="D210" s="11"/>
      <c r="E210" s="80"/>
      <c r="F210" s="44"/>
      <c r="G210" s="13"/>
      <c r="H210" s="13"/>
      <c r="I210" s="45"/>
      <c r="J210" s="13"/>
      <c r="K210" s="45"/>
      <c r="L210" s="81" t="str">
        <f t="shared" si="21"/>
        <v/>
      </c>
      <c r="M210" s="373"/>
      <c r="N210" s="103"/>
      <c r="P210" s="4"/>
    </row>
    <row r="211" spans="2:17" ht="22.5" customHeight="1" x14ac:dyDescent="0.2">
      <c r="B211" s="1">
        <v>5</v>
      </c>
      <c r="C211" s="122"/>
      <c r="D211" s="104"/>
      <c r="E211" s="82"/>
      <c r="F211" s="47"/>
      <c r="G211" s="48"/>
      <c r="H211" s="48"/>
      <c r="I211" s="49"/>
      <c r="J211" s="48"/>
      <c r="K211" s="49"/>
      <c r="L211" s="59" t="str">
        <f t="shared" si="21"/>
        <v/>
      </c>
      <c r="M211" s="374"/>
      <c r="N211" s="178"/>
      <c r="P211" s="4"/>
    </row>
    <row r="212" spans="2:17" s="60" customFormat="1" ht="20.100000000000001" customHeight="1" x14ac:dyDescent="0.2">
      <c r="C212" s="121"/>
      <c r="D212" s="111" t="s">
        <v>46</v>
      </c>
      <c r="E212" s="15"/>
      <c r="F212" s="14"/>
      <c r="G212" s="39"/>
      <c r="H212" s="16"/>
      <c r="I212" s="16"/>
      <c r="J212" s="16"/>
      <c r="K212" s="16"/>
      <c r="L212" s="17"/>
      <c r="M212" s="46"/>
      <c r="N212" s="40"/>
      <c r="O212" s="1"/>
      <c r="P212" s="4"/>
      <c r="Q212" s="1"/>
    </row>
    <row r="213" spans="2:17" ht="22.5" customHeight="1" x14ac:dyDescent="0.2">
      <c r="B213" s="1">
        <v>1</v>
      </c>
      <c r="C213" s="122"/>
      <c r="D213" s="11"/>
      <c r="E213" s="78"/>
      <c r="F213" s="42"/>
      <c r="G213" s="12"/>
      <c r="H213" s="12"/>
      <c r="I213" s="43"/>
      <c r="J213" s="12"/>
      <c r="K213" s="43"/>
      <c r="L213" s="79" t="str">
        <f>IF(ISNUMBER(G213),(PRODUCT(G213,H213,J213)),"")</f>
        <v/>
      </c>
      <c r="M213" s="372">
        <f>ROUNDDOWN(SUM(L213:L217)/1000,0)</f>
        <v>0</v>
      </c>
      <c r="N213" s="103"/>
      <c r="P213" s="4"/>
    </row>
    <row r="214" spans="2:17" ht="22.5" customHeight="1" x14ac:dyDescent="0.2">
      <c r="B214" s="1">
        <v>2</v>
      </c>
      <c r="C214" s="122"/>
      <c r="D214" s="11"/>
      <c r="E214" s="80"/>
      <c r="F214" s="44"/>
      <c r="G214" s="13"/>
      <c r="H214" s="13"/>
      <c r="I214" s="45"/>
      <c r="J214" s="13"/>
      <c r="K214" s="45"/>
      <c r="L214" s="81" t="str">
        <f>IF(ISNUMBER(G214),(PRODUCT(G214,H214,J214)),"")</f>
        <v/>
      </c>
      <c r="M214" s="373"/>
      <c r="N214" s="103"/>
      <c r="P214" s="4"/>
    </row>
    <row r="215" spans="2:17" ht="22.5" customHeight="1" x14ac:dyDescent="0.2">
      <c r="B215" s="1">
        <v>3</v>
      </c>
      <c r="C215" s="122"/>
      <c r="D215" s="11"/>
      <c r="E215" s="80"/>
      <c r="F215" s="44"/>
      <c r="G215" s="13"/>
      <c r="H215" s="13"/>
      <c r="I215" s="45"/>
      <c r="J215" s="13"/>
      <c r="K215" s="45"/>
      <c r="L215" s="81" t="str">
        <f t="shared" ref="L215:L217" si="22">IF(ISNUMBER(G215),(PRODUCT(G215,H215,J215)),"")</f>
        <v/>
      </c>
      <c r="M215" s="373"/>
      <c r="N215" s="103"/>
      <c r="P215" s="4"/>
    </row>
    <row r="216" spans="2:17" ht="22.5" customHeight="1" x14ac:dyDescent="0.2">
      <c r="B216" s="1">
        <v>4</v>
      </c>
      <c r="C216" s="122"/>
      <c r="D216" s="11"/>
      <c r="E216" s="80"/>
      <c r="F216" s="44"/>
      <c r="G216" s="13"/>
      <c r="H216" s="13"/>
      <c r="I216" s="45"/>
      <c r="J216" s="13"/>
      <c r="K216" s="45"/>
      <c r="L216" s="81" t="str">
        <f t="shared" si="22"/>
        <v/>
      </c>
      <c r="M216" s="373"/>
      <c r="N216" s="103"/>
      <c r="P216" s="4"/>
    </row>
    <row r="217" spans="2:17" ht="22.5" customHeight="1" x14ac:dyDescent="0.2">
      <c r="B217" s="1">
        <v>5</v>
      </c>
      <c r="C217" s="122"/>
      <c r="D217" s="104"/>
      <c r="E217" s="82"/>
      <c r="F217" s="47"/>
      <c r="G217" s="48"/>
      <c r="H217" s="48"/>
      <c r="I217" s="49"/>
      <c r="J217" s="48"/>
      <c r="K217" s="49"/>
      <c r="L217" s="59" t="str">
        <f t="shared" si="22"/>
        <v/>
      </c>
      <c r="M217" s="374"/>
      <c r="N217" s="178"/>
      <c r="P217" s="4"/>
    </row>
    <row r="218" spans="2:17" s="60" customFormat="1" ht="20.100000000000001" customHeight="1" x14ac:dyDescent="0.2">
      <c r="C218" s="121"/>
      <c r="D218" s="111" t="s">
        <v>47</v>
      </c>
      <c r="E218" s="15"/>
      <c r="F218" s="14"/>
      <c r="G218" s="39"/>
      <c r="H218" s="16"/>
      <c r="I218" s="16"/>
      <c r="J218" s="16"/>
      <c r="K218" s="16"/>
      <c r="L218" s="17"/>
      <c r="M218" s="46"/>
      <c r="N218" s="40"/>
      <c r="O218" s="1"/>
      <c r="P218" s="4"/>
      <c r="Q218" s="1"/>
    </row>
    <row r="219" spans="2:17" ht="22.5" customHeight="1" x14ac:dyDescent="0.2">
      <c r="B219" s="1">
        <v>1</v>
      </c>
      <c r="C219" s="122"/>
      <c r="D219" s="11"/>
      <c r="E219" s="78"/>
      <c r="F219" s="42"/>
      <c r="G219" s="12"/>
      <c r="H219" s="12"/>
      <c r="I219" s="43"/>
      <c r="J219" s="12"/>
      <c r="K219" s="43"/>
      <c r="L219" s="79" t="str">
        <f>IF(ISNUMBER(G219),(PRODUCT(G219,H219,J219)),"")</f>
        <v/>
      </c>
      <c r="M219" s="372">
        <f>ROUNDDOWN(SUM(L219:L223)/1000,0)</f>
        <v>0</v>
      </c>
      <c r="N219" s="103"/>
      <c r="P219" s="4"/>
    </row>
    <row r="220" spans="2:17" ht="22.5" customHeight="1" x14ac:dyDescent="0.2">
      <c r="B220" s="1">
        <v>2</v>
      </c>
      <c r="C220" s="122"/>
      <c r="D220" s="11"/>
      <c r="E220" s="80"/>
      <c r="F220" s="44"/>
      <c r="G220" s="13"/>
      <c r="H220" s="13"/>
      <c r="I220" s="45"/>
      <c r="J220" s="13"/>
      <c r="K220" s="45"/>
      <c r="L220" s="81" t="str">
        <f>IF(ISNUMBER(G220),(PRODUCT(G220,H220,J220)),"")</f>
        <v/>
      </c>
      <c r="M220" s="373"/>
      <c r="N220" s="103"/>
      <c r="P220" s="4"/>
    </row>
    <row r="221" spans="2:17" ht="22.5" customHeight="1" x14ac:dyDescent="0.2">
      <c r="B221" s="1">
        <v>3</v>
      </c>
      <c r="C221" s="122"/>
      <c r="D221" s="11"/>
      <c r="E221" s="80"/>
      <c r="F221" s="44"/>
      <c r="G221" s="13"/>
      <c r="H221" s="13"/>
      <c r="I221" s="45"/>
      <c r="J221" s="13"/>
      <c r="K221" s="45"/>
      <c r="L221" s="81" t="str">
        <f t="shared" ref="L221:L223" si="23">IF(ISNUMBER(G221),(PRODUCT(G221,H221,J221)),"")</f>
        <v/>
      </c>
      <c r="M221" s="373"/>
      <c r="N221" s="103"/>
      <c r="P221" s="4"/>
    </row>
    <row r="222" spans="2:17" ht="22.5" customHeight="1" x14ac:dyDescent="0.2">
      <c r="B222" s="1">
        <v>4</v>
      </c>
      <c r="C222" s="122"/>
      <c r="D222" s="11"/>
      <c r="E222" s="80"/>
      <c r="F222" s="44"/>
      <c r="G222" s="13"/>
      <c r="H222" s="13"/>
      <c r="I222" s="45"/>
      <c r="J222" s="13"/>
      <c r="K222" s="45"/>
      <c r="L222" s="81" t="str">
        <f t="shared" si="23"/>
        <v/>
      </c>
      <c r="M222" s="373"/>
      <c r="N222" s="103"/>
      <c r="P222" s="4"/>
    </row>
    <row r="223" spans="2:17" ht="22.5" customHeight="1" x14ac:dyDescent="0.2">
      <c r="B223" s="1">
        <v>5</v>
      </c>
      <c r="C223" s="122"/>
      <c r="D223" s="104"/>
      <c r="E223" s="82"/>
      <c r="F223" s="47"/>
      <c r="G223" s="48"/>
      <c r="H223" s="48"/>
      <c r="I223" s="49"/>
      <c r="J223" s="48"/>
      <c r="K223" s="49"/>
      <c r="L223" s="59" t="str">
        <f t="shared" si="23"/>
        <v/>
      </c>
      <c r="M223" s="374"/>
      <c r="N223" s="178"/>
      <c r="P223" s="4"/>
    </row>
    <row r="224" spans="2:17" s="60" customFormat="1" ht="20.100000000000001" customHeight="1" x14ac:dyDescent="0.2">
      <c r="C224" s="121"/>
      <c r="D224" s="111" t="s">
        <v>80</v>
      </c>
      <c r="E224" s="15"/>
      <c r="F224" s="14"/>
      <c r="G224" s="39"/>
      <c r="H224" s="16"/>
      <c r="I224" s="16"/>
      <c r="J224" s="16"/>
      <c r="K224" s="16"/>
      <c r="L224" s="17"/>
      <c r="M224" s="46"/>
      <c r="N224" s="40"/>
      <c r="O224" s="1"/>
      <c r="P224" s="4"/>
      <c r="Q224" s="1"/>
    </row>
    <row r="225" spans="2:16" ht="22.5" customHeight="1" x14ac:dyDescent="0.2">
      <c r="B225" s="1">
        <v>1</v>
      </c>
      <c r="C225" s="122"/>
      <c r="D225" s="11"/>
      <c r="E225" s="78"/>
      <c r="F225" s="42"/>
      <c r="G225" s="12"/>
      <c r="H225" s="12"/>
      <c r="I225" s="43"/>
      <c r="J225" s="12"/>
      <c r="K225" s="43"/>
      <c r="L225" s="79" t="str">
        <f>IF(ISNUMBER(G225),(PRODUCT(G225,H225,J225)),"")</f>
        <v/>
      </c>
      <c r="M225" s="372">
        <f>ROUNDDOWN(SUM(L225:L229)/1000,0)</f>
        <v>0</v>
      </c>
      <c r="N225" s="103"/>
      <c r="P225" s="4"/>
    </row>
    <row r="226" spans="2:16" ht="22.5" customHeight="1" x14ac:dyDescent="0.2">
      <c r="B226" s="1">
        <v>2</v>
      </c>
      <c r="C226" s="122"/>
      <c r="D226" s="11"/>
      <c r="E226" s="80"/>
      <c r="F226" s="44"/>
      <c r="G226" s="13"/>
      <c r="H226" s="13"/>
      <c r="I226" s="45"/>
      <c r="J226" s="13"/>
      <c r="K226" s="45"/>
      <c r="L226" s="81" t="str">
        <f>IF(ISNUMBER(G226),(PRODUCT(G226,H226,J226)),"")</f>
        <v/>
      </c>
      <c r="M226" s="373"/>
      <c r="N226" s="103"/>
      <c r="P226" s="4"/>
    </row>
    <row r="227" spans="2:16" ht="22.5" customHeight="1" x14ac:dyDescent="0.2">
      <c r="B227" s="1">
        <v>3</v>
      </c>
      <c r="C227" s="122"/>
      <c r="D227" s="11"/>
      <c r="E227" s="80"/>
      <c r="F227" s="44"/>
      <c r="G227" s="13"/>
      <c r="H227" s="13"/>
      <c r="I227" s="45"/>
      <c r="J227" s="13"/>
      <c r="K227" s="45"/>
      <c r="L227" s="81" t="str">
        <f t="shared" ref="L227:L229" si="24">IF(ISNUMBER(G227),(PRODUCT(G227,H227,J227)),"")</f>
        <v/>
      </c>
      <c r="M227" s="373"/>
      <c r="N227" s="103"/>
      <c r="P227" s="4"/>
    </row>
    <row r="228" spans="2:16" ht="22.5" customHeight="1" x14ac:dyDescent="0.2">
      <c r="B228" s="1">
        <v>4</v>
      </c>
      <c r="C228" s="122"/>
      <c r="D228" s="11"/>
      <c r="E228" s="80"/>
      <c r="F228" s="44"/>
      <c r="G228" s="13"/>
      <c r="H228" s="13"/>
      <c r="I228" s="45"/>
      <c r="J228" s="13"/>
      <c r="K228" s="45"/>
      <c r="L228" s="81" t="str">
        <f t="shared" si="24"/>
        <v/>
      </c>
      <c r="M228" s="373"/>
      <c r="N228" s="103"/>
      <c r="P228" s="4"/>
    </row>
    <row r="229" spans="2:16" ht="22.5" customHeight="1" x14ac:dyDescent="0.2">
      <c r="B229" s="1">
        <v>5</v>
      </c>
      <c r="C229" s="123"/>
      <c r="D229" s="104"/>
      <c r="E229" s="82"/>
      <c r="F229" s="47"/>
      <c r="G229" s="48"/>
      <c r="H229" s="48"/>
      <c r="I229" s="49"/>
      <c r="J229" s="48"/>
      <c r="K229" s="49"/>
      <c r="L229" s="59" t="str">
        <f t="shared" si="24"/>
        <v/>
      </c>
      <c r="M229" s="374"/>
      <c r="N229" s="178"/>
      <c r="P229" s="4"/>
    </row>
    <row r="230" spans="2:16" ht="22.5" customHeight="1" x14ac:dyDescent="0.2">
      <c r="C230" s="3"/>
      <c r="E230" s="1"/>
      <c r="F230" s="1"/>
      <c r="G230" s="1"/>
      <c r="H230" s="1"/>
      <c r="I230" s="1"/>
      <c r="J230" s="1"/>
      <c r="K230" s="1"/>
      <c r="L230" s="1"/>
      <c r="M230" s="1"/>
      <c r="O230" s="3"/>
      <c r="P230" s="4"/>
    </row>
    <row r="231" spans="2:16" ht="16.2" x14ac:dyDescent="0.2">
      <c r="C231" s="92"/>
      <c r="E231" s="1"/>
      <c r="F231" s="1"/>
      <c r="G231" s="1"/>
      <c r="H231" s="1"/>
      <c r="I231" s="1"/>
      <c r="J231" s="1"/>
      <c r="K231" s="1"/>
      <c r="L231" s="1"/>
      <c r="M231" s="1"/>
      <c r="O231" s="3"/>
      <c r="P231" s="4"/>
    </row>
    <row r="232" spans="2:16" ht="16.2" x14ac:dyDescent="0.2">
      <c r="C232" s="92"/>
      <c r="E232" s="1"/>
      <c r="F232" s="1"/>
      <c r="G232" s="1"/>
      <c r="H232" s="1"/>
      <c r="I232" s="1"/>
      <c r="J232" s="1"/>
      <c r="K232" s="1"/>
      <c r="L232" s="1"/>
      <c r="M232" s="1"/>
      <c r="O232" s="3"/>
      <c r="P232" s="4"/>
    </row>
    <row r="233" spans="2:16" ht="16.2" x14ac:dyDescent="0.2">
      <c r="E233" s="1"/>
      <c r="F233" s="1"/>
      <c r="G233" s="1"/>
      <c r="H233" s="1"/>
      <c r="I233" s="1"/>
      <c r="J233" s="1"/>
      <c r="K233" s="1"/>
      <c r="L233" s="1"/>
      <c r="M233" s="1"/>
      <c r="O233" s="3"/>
      <c r="P233" s="4"/>
    </row>
    <row r="234" spans="2:16" ht="16.2" x14ac:dyDescent="0.2">
      <c r="E234" s="1"/>
      <c r="F234" s="1"/>
      <c r="G234" s="1"/>
      <c r="H234" s="1"/>
      <c r="I234" s="1"/>
      <c r="J234" s="1"/>
      <c r="K234" s="1"/>
      <c r="L234" s="1"/>
      <c r="M234" s="1"/>
      <c r="O234" s="3"/>
      <c r="P234" s="4"/>
    </row>
    <row r="235" spans="2:16" ht="16.2" x14ac:dyDescent="0.2">
      <c r="E235" s="1"/>
      <c r="F235" s="1"/>
      <c r="G235" s="1"/>
      <c r="H235" s="1"/>
      <c r="I235" s="1"/>
      <c r="J235" s="1"/>
      <c r="K235" s="1"/>
      <c r="L235" s="1"/>
      <c r="M235" s="1"/>
      <c r="O235" s="3"/>
      <c r="P235" s="4"/>
    </row>
    <row r="236" spans="2:16" ht="16.2" x14ac:dyDescent="0.2">
      <c r="E236" s="1"/>
      <c r="F236" s="1"/>
      <c r="G236" s="1"/>
      <c r="H236" s="1"/>
      <c r="I236" s="1"/>
      <c r="J236" s="1"/>
      <c r="K236" s="1"/>
      <c r="L236" s="1"/>
      <c r="M236" s="1"/>
      <c r="O236" s="3"/>
      <c r="P236" s="4"/>
    </row>
  </sheetData>
  <mergeCells count="50">
    <mergeCell ref="H3:N3"/>
    <mergeCell ref="D8:G9"/>
    <mergeCell ref="D10:F10"/>
    <mergeCell ref="C5:G5"/>
    <mergeCell ref="H5:M5"/>
    <mergeCell ref="H8:M9"/>
    <mergeCell ref="C8:C17"/>
    <mergeCell ref="H10:L10"/>
    <mergeCell ref="H16:L16"/>
    <mergeCell ref="H17:L17"/>
    <mergeCell ref="M207:M211"/>
    <mergeCell ref="M213:M217"/>
    <mergeCell ref="M104:M111"/>
    <mergeCell ref="M113:M120"/>
    <mergeCell ref="M122:M129"/>
    <mergeCell ref="M188:M192"/>
    <mergeCell ref="M194:M198"/>
    <mergeCell ref="M131:M138"/>
    <mergeCell ref="M32:M39"/>
    <mergeCell ref="M41:M48"/>
    <mergeCell ref="M225:M229"/>
    <mergeCell ref="H185:I185"/>
    <mergeCell ref="J185:K185"/>
    <mergeCell ref="M95:M102"/>
    <mergeCell ref="M140:M147"/>
    <mergeCell ref="M149:M156"/>
    <mergeCell ref="M158:M165"/>
    <mergeCell ref="M167:M174"/>
    <mergeCell ref="M176:M181"/>
    <mergeCell ref="M86:M93"/>
    <mergeCell ref="M77:M84"/>
    <mergeCell ref="M59:M66"/>
    <mergeCell ref="M50:M57"/>
    <mergeCell ref="M219:M223"/>
    <mergeCell ref="M68:M75"/>
    <mergeCell ref="M201:M205"/>
    <mergeCell ref="H20:I20"/>
    <mergeCell ref="D11:F11"/>
    <mergeCell ref="I12:L12"/>
    <mergeCell ref="D15:F17"/>
    <mergeCell ref="G15:G17"/>
    <mergeCell ref="I13:L13"/>
    <mergeCell ref="H15:L15"/>
    <mergeCell ref="H14:L14"/>
    <mergeCell ref="D13:F13"/>
    <mergeCell ref="D14:F14"/>
    <mergeCell ref="D12:F12"/>
    <mergeCell ref="I11:L11"/>
    <mergeCell ref="J20:K20"/>
    <mergeCell ref="M23:M30"/>
  </mergeCells>
  <phoneticPr fontId="5"/>
  <conditionalFormatting sqref="H5">
    <cfRule type="containsText" dxfId="0" priority="22" operator="containsText" text="選択してください">
      <formula>NOT(ISERROR(SEARCH("選択してください",H5)))</formula>
    </cfRule>
  </conditionalFormatting>
  <dataValidations xWindow="464" yWindow="497" count="7">
    <dataValidation type="whole" operator="greaterThanOrEqual" allowBlank="1" showInputMessage="1" showErrorMessage="1" error="整数のみ入力できます。_x000a_小数点以下が発生する場合は、一式で計上してください。" sqref="J23:J30 J131:J138 H23:H30 J167:J174 H167:H174 J41:J48 J149:J156 J32:J39 J50:J57 J68:J75 H68:H75 J59:J66 H59:H66 H50:H57 J77:J84 H77:H84 J86:J93 H86:H93 J95:J102 H95:H102 J104:J111 H104:H111 J113:J120 H113:H120 J122:J129 H122:H129 H131:H138 J140:J147 H140:H147 H149:H156 H41:H48 H32:H39 J158:J165 H158:H165 H176:H181 J176:J181 J194:J198 H194:H198 J201:J205 H201:H205 J207:J211 H207:H211 J213:J217 H213:H217 J219:J223 H219:H223 J188:J192 H188:H192 J225:J229 H225:H229" xr:uid="{75431F0A-3807-493A-B550-9AE65FD8440C}">
      <formula1>0</formula1>
    </dataValidation>
    <dataValidation type="whole" imeMode="off" operator="greaterThanOrEqual" allowBlank="1" showInputMessage="1" showErrorMessage="1" error="整数で入力してください。" sqref="G131:G138 G23:G30 G167:G174 G149:G156 G50:G57 G68:G75 G59:G66 G77:G84 G86:G93 G95:G102 G104:G111 G113:G120 G122:G129 G140:G147 G41:G48 G32:G39 G158:G165 G176:G181 G194:G198 G201:G205 G207:G211 G213:G217 G219:G223 G188:G192 G225:G229" xr:uid="{D42C8F6D-6D50-493F-AC02-00F8A04B00A1}">
      <formula1>0</formula1>
    </dataValidation>
    <dataValidation imeMode="hiragana" allowBlank="1" showInputMessage="1" showErrorMessage="1" prompt="回、日、泊等の単位を入力。" sqref="K131:K138 K23:K30 K167:K174 K149:K156 K50:K57 K68:K75 K59:K66 K77:K84 K86:K93 K95:K102 K104:K111 K113:K120 K122:K129 K140:K147 K41:K48 K32:K39 K158:K165 K176:K181 K194:K198 K201:K205 K207:K211 K213:K217 K219:K223 K188:K192 K225:K229" xr:uid="{B6540043-8D86-4DB4-B0B0-DB7312FC85A7}"/>
    <dataValidation imeMode="hiragana" allowBlank="1" showInputMessage="1" showErrorMessage="1" prompt="人、枚、件等を単位を入力" sqref="I131:I138 I23:I30 I167:I174 I149:I156 I50:I57 I68:I75 I59:I66 I77:I84 I86:I93 I95:I102 I104:I111 I113:I120 I122:I129 I140:I147 I41:I48 I32:I39 I158:I165 I176:I181 I194:I198 I201:I205 I207:I211 I213:I217 I219:I223 I188:I192 I225:I229" xr:uid="{2C9FDDD1-5055-4AF7-9939-FEACA1B1E52B}"/>
    <dataValidation type="list" allowBlank="1" showInputMessage="1" showErrorMessage="1" sqref="H5" xr:uid="{B9D34243-7332-4681-8A94-F7FF22C750EC}">
      <formula1>"選択してください,1 課税事業者,2 免税事業者及び簡易課税事業者,3 課税事業者ではあるが、その他条件により消費税等仕入控除調整を行わない事業者"</formula1>
    </dataValidation>
    <dataValidation type="list" allowBlank="1" showInputMessage="1" showErrorMessage="1" sqref="N23:N30 N32:N39 N41:N48 N50:N57 N59:N66 N68:N75 N77:N84 N86:N93 N95:N102 N104:N111 N113:N120 N122:N129 N131:N138 N140:N147 N149:N156 N158:N165 N167:N174" xr:uid="{8A81A908-F8DB-4046-8A8B-6AADE5621E3D}">
      <formula1>"―,軽減税率,課税対象外"</formula1>
    </dataValidation>
    <dataValidation type="list" allowBlank="1" showInputMessage="1" showErrorMessage="1" sqref="Q51" xr:uid="{02E58C00-9E2A-4FAC-99A1-DA0A7F60F93A}">
      <formula1>#REF!</formula1>
    </dataValidation>
  </dataValidations>
  <printOptions horizontalCentered="1"/>
  <pageMargins left="0.51181102362204722" right="0.51181102362204722" top="0.74803149606299213" bottom="0.74803149606299213" header="0.31496062992125984" footer="0.31496062992125984"/>
  <pageSetup paperSize="9" scale="55" orientation="portrait" r:id="rId1"/>
  <rowBreaks count="1" manualBreakCount="1">
    <brk id="57" min="1" max="1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B-1育成プロジェクト概要</vt:lpstr>
      <vt:lpstr>B-1別紙１育成対象者リスト</vt:lpstr>
      <vt:lpstr>B-1別紙２指導者等リスト</vt:lpstr>
      <vt:lpstr>B-2育成プロジェクトの実施体制</vt:lpstr>
      <vt:lpstr>B-3総表</vt:lpstr>
      <vt:lpstr>B-4第Ⅰ期工程表</vt:lpstr>
      <vt:lpstr>B-5個表</vt:lpstr>
      <vt:lpstr>B-6第Ⅰ期成果目標</vt:lpstr>
      <vt:lpstr>B-7収支予算書</vt:lpstr>
      <vt:lpstr>'B-1育成プロジェクト概要'!Print_Area</vt:lpstr>
      <vt:lpstr>'B-1別紙１育成対象者リスト'!Print_Area</vt:lpstr>
      <vt:lpstr>'B-1別紙２指導者等リスト'!Print_Area</vt:lpstr>
      <vt:lpstr>'B-2育成プロジェクトの実施体制'!Print_Area</vt:lpstr>
      <vt:lpstr>'B-3総表'!Print_Area</vt:lpstr>
      <vt:lpstr>'B-4第Ⅰ期工程表'!Print_Area</vt:lpstr>
      <vt:lpstr>'B-5個表'!Print_Area</vt:lpstr>
      <vt:lpstr>'B-6第Ⅰ期成果目標'!Print_Area</vt:lpstr>
      <vt:lpstr>'B-7収支予算書'!Print_Area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2024-04-16T12:47:54Z</cp:lastPrinted>
  <dcterms:created xsi:type="dcterms:W3CDTF">2008-06-19T04:55:14Z</dcterms:created>
  <dcterms:modified xsi:type="dcterms:W3CDTF">2024-04-24T08:29:28Z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2022-01-20T23:28:51Z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e0611ec2-7536-4e03-bf0a-1552b06d3d01</vt:lpwstr>
  </property>
  <property fmtid="{D5CDD505-2E9C-101B-9397-08002B2CF9AE}" pid="8" name="MSIP_Label_d899a617-f30e-4fb8-b81c-fb6d0b94ac5b_ContentBits">
    <vt:lpwstr>0</vt:lpwstr>
  </property>
</Properties>
</file>