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映画）\R4年度\映画製作\02_申請書\"/>
    </mc:Choice>
  </mc:AlternateContent>
  <xr:revisionPtr revIDLastSave="0" documentId="13_ncr:1_{C9B7A9D3-7FED-4453-ADAA-1C0BE393079A}" xr6:coauthVersionLast="47" xr6:coauthVersionMax="47" xr10:uidLastSave="{00000000-0000-0000-0000-000000000000}"/>
  <bookViews>
    <workbookView xWindow="-110" yWindow="-110" windowWidth="19420" windowHeight="10560" tabRatio="784" xr2:uid="{00000000-000D-0000-FFFF-FFFF00000000}"/>
  </bookViews>
  <sheets>
    <sheet name="総表" sheetId="12" r:id="rId1"/>
    <sheet name="個表" sheetId="34" r:id="rId2"/>
    <sheet name="収入" sheetId="35" r:id="rId3"/>
    <sheet name="支出" sheetId="36" r:id="rId4"/>
    <sheet name="スタッフ費内訳" sheetId="39" r:id="rId5"/>
    <sheet name="キャスト費内訳" sheetId="40" r:id="rId6"/>
    <sheet name="上映・配給、頒布計画書" sheetId="41" r:id="rId7"/>
    <sheet name="変更理由書" sheetId="42" r:id="rId8"/>
  </sheets>
  <externalReferences>
    <externalReference r:id="rId9"/>
    <externalReference r:id="rId10"/>
    <externalReference r:id="rId11"/>
    <externalReference r:id="rId12"/>
    <externalReference r:id="rId13"/>
  </externalReferences>
  <definedNames>
    <definedName name="_xlnm._FilterDatabase" localSheetId="3" hidden="1">支出!$A$18:$AN$82</definedName>
    <definedName name="《不適合理由》">#REF!</definedName>
    <definedName name="《不明要件》" localSheetId="7">#REF!</definedName>
    <definedName name="《不明要件》">#REF!</definedName>
    <definedName name="_xlnm.Print_Area" localSheetId="5">キャスト費内訳!$A$1:$H$44</definedName>
    <definedName name="_xlnm.Print_Area" localSheetId="4">スタッフ費内訳!$A$1:$G$48</definedName>
    <definedName name="_xlnm.Print_Area" localSheetId="1">個表!$B$1:$P$65</definedName>
    <definedName name="_xlnm.Print_Area" localSheetId="3">支出!$B$1:$L$94</definedName>
    <definedName name="_xlnm.Print_Area" localSheetId="2">収入!$A$1:$F$42</definedName>
    <definedName name="_xlnm.Print_Area" localSheetId="6">'上映・配給、頒布計画書'!$A$1:$J$25</definedName>
    <definedName name="_xlnm.Print_Area" localSheetId="0">総表!$A$1:$J$46</definedName>
    <definedName name="_xlnm.Print_Area" localSheetId="7">変更理由書!$A$1:$L$38</definedName>
    <definedName name="_xlnm.Print_Titles" localSheetId="5">キャスト費内訳!$1:$2</definedName>
    <definedName name="_xlnm.Print_Titles" localSheetId="4">スタッフ費内訳!$1:$2</definedName>
    <definedName name="_xlnm.Print_Titles" localSheetId="3">支出!$15:$15</definedName>
    <definedName name="キャスト人件費">支出!$X$16</definedName>
    <definedName name="シナリオハンティング費">支出!$V$16:$V$20</definedName>
    <definedName name="スタッフ人件費">支出!$W$16</definedName>
    <definedName name="スタッフ費・キャスト費" localSheetId="6">[1]支出!$R$16:$R$17</definedName>
    <definedName name="スタッフ費・キャスト費" localSheetId="7">[2]支出!$R$16:$R$17</definedName>
    <definedName name="スタッフ費・キャスト費">支出!$R$16:$R$17</definedName>
    <definedName name="バリアフリー字幕制作費" localSheetId="6">[1]支出!$AK$15</definedName>
    <definedName name="バリアフリー字幕制作費" localSheetId="7">[2]支出!$AK$15</definedName>
    <definedName name="バリアフリー字幕制作費">支出!$AK$15</definedName>
    <definedName name="ロケーションハンティング費">支出!$AB$16:$AB$22</definedName>
    <definedName name="ロケーション費">支出!$AC$16:$AC$24</definedName>
    <definedName name="印刷費">#REF!</definedName>
    <definedName name="運搬費">#REF!</definedName>
    <definedName name="映像媒体費">支出!$Y$16:$Y$18</definedName>
    <definedName name="応募分野">[3]【非表示】分野・ジャンル!$A$1:$E$1</definedName>
    <definedName name="音楽費" localSheetId="7">#REF!</definedName>
    <definedName name="音楽費">支出!$AF$16:$AF$23</definedName>
    <definedName name="音声ガイド制作費" localSheetId="6">[1]支出!$AL$15</definedName>
    <definedName name="音声ガイド制作費" localSheetId="7">[2]支出!$AL$15</definedName>
    <definedName name="音声ガイド制作費">支出!$AL$15</definedName>
    <definedName name="会場費">[3]【非表示】経費一覧!$C$55:$C$56</definedName>
    <definedName name="活動区分">[4]総表!$N$1:$R$1</definedName>
    <definedName name="感染症対策経費">[5]支出!$R$14:$R$18</definedName>
    <definedName name="企画脚本費">支出!$U$16:$U$20</definedName>
    <definedName name="記録費">#REF!</definedName>
    <definedName name="稽古費">[3]【非表示】経費一覧!$C$2:$C$3</definedName>
    <definedName name="原作使用料">支出!$U$17:$U$20</definedName>
    <definedName name="航空・列車運賃の特別料金">支出!$AN$16:$AN$18</definedName>
    <definedName name="撮影費">支出!$Z$16:$Z$19</definedName>
    <definedName name="仕上費">支出!$AI$16:$AI$19</definedName>
    <definedName name="資料等購入費・作成費等">#REF!</definedName>
    <definedName name="謝金">#REF!</definedName>
    <definedName name="謝金・旅費・宣伝費等">#REF!</definedName>
    <definedName name="出演費">#REF!</definedName>
    <definedName name="出演費・音楽費・文芸費">#REF!</definedName>
    <definedName name="助成対象外経費" localSheetId="6">[1]支出!$T$16:$T$17</definedName>
    <definedName name="助成対象外経費" localSheetId="7">[2]支出!$T$16:$T$17</definedName>
    <definedName name="助成対象外経費">支出!$T$16:$T$17</definedName>
    <definedName name="照明費">支出!$AA$16:$AA$19</definedName>
    <definedName name="新型コロナウイルス感染症対策経費">支出!$AJ$15</definedName>
    <definedName name="製作企画費">支出!$Q$16:$Q$17</definedName>
    <definedName name="製作発表に係る経費">支出!$AM$16:$AM$18</definedName>
    <definedName name="製作費">支出!$S$16:$S$26</definedName>
    <definedName name="宣伝費">#REF!</definedName>
    <definedName name="通信費">#REF!</definedName>
    <definedName name="特殊撮影費">支出!$AE$16:$AE$21</definedName>
    <definedName name="美術費">支出!$AD$16:$AD$20</definedName>
    <definedName name="不適合理由">#REF!</definedName>
    <definedName name="舞台費">#REF!</definedName>
    <definedName name="舞台費・運搬費">#REF!</definedName>
    <definedName name="文芸費">#REF!</definedName>
    <definedName name="編集費">支出!$AH$16:$AH$19</definedName>
    <definedName name="旅費" localSheetId="7">#REF!</definedName>
    <definedName name="旅費">支出!$V$17:$V$20</definedName>
    <definedName name="録音費">支出!$AG$16:$AG$21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 i="41" l="1"/>
  <c r="H11" i="42"/>
  <c r="H10" i="42"/>
  <c r="H9" i="42"/>
  <c r="G5" i="41"/>
  <c r="C6" i="41"/>
  <c r="J8" i="41"/>
  <c r="I8" i="41"/>
  <c r="H8" i="41"/>
  <c r="F8" i="41"/>
  <c r="C8" i="41"/>
  <c r="J9" i="41"/>
  <c r="C9" i="41"/>
  <c r="D82" i="36" l="1"/>
  <c r="D81" i="36"/>
  <c r="D80" i="36"/>
  <c r="D79" i="36"/>
  <c r="D78" i="36"/>
  <c r="D77" i="36"/>
  <c r="D76" i="36"/>
  <c r="D75" i="36"/>
  <c r="D74" i="36"/>
  <c r="D73" i="36"/>
  <c r="D72" i="36"/>
  <c r="D71" i="36"/>
  <c r="D70" i="36"/>
  <c r="D69" i="36"/>
  <c r="D68" i="36"/>
  <c r="D67" i="36"/>
  <c r="D66" i="36"/>
  <c r="D65" i="36"/>
  <c r="D64" i="36"/>
  <c r="D63" i="36"/>
  <c r="D62" i="36"/>
  <c r="D61" i="36"/>
  <c r="D60" i="36"/>
  <c r="D59" i="36"/>
  <c r="D58" i="36"/>
  <c r="D57" i="36"/>
  <c r="D56" i="36"/>
  <c r="D55" i="36"/>
  <c r="D54" i="36"/>
  <c r="D53" i="36"/>
  <c r="D52" i="36"/>
  <c r="D51" i="36"/>
  <c r="D50" i="36"/>
  <c r="D49" i="36"/>
  <c r="D48" i="36"/>
  <c r="D47" i="36"/>
  <c r="D46" i="36"/>
  <c r="D45" i="36"/>
  <c r="D44" i="36"/>
  <c r="D43" i="36"/>
  <c r="D42" i="36"/>
  <c r="D41" i="36"/>
  <c r="D40" i="36"/>
  <c r="D39" i="36"/>
  <c r="D38" i="36"/>
  <c r="D37" i="36"/>
  <c r="D36" i="36"/>
  <c r="D28" i="36"/>
  <c r="D27" i="36"/>
  <c r="D26" i="36"/>
  <c r="D25" i="36"/>
  <c r="D24" i="36"/>
  <c r="D23" i="36"/>
  <c r="D22" i="36"/>
  <c r="D21" i="36"/>
  <c r="D20" i="36"/>
  <c r="D41" i="12"/>
  <c r="F12" i="35" l="1"/>
  <c r="F25" i="35"/>
  <c r="F31" i="35"/>
  <c r="F37" i="35"/>
  <c r="D29" i="12" l="1"/>
  <c r="G34" i="40" l="1"/>
  <c r="G33" i="40"/>
  <c r="G31" i="40"/>
  <c r="G32" i="40"/>
  <c r="G35" i="40"/>
  <c r="G36" i="40"/>
  <c r="K30" i="36" l="1"/>
  <c r="D4" i="35" l="1"/>
  <c r="D38" i="12" s="1"/>
  <c r="J84" i="36"/>
  <c r="G11" i="36" s="1"/>
  <c r="D42" i="12" s="1"/>
  <c r="J87" i="36"/>
  <c r="G12" i="36" s="1"/>
  <c r="D43" i="12" s="1"/>
  <c r="J90" i="36"/>
  <c r="D44" i="12" l="1"/>
  <c r="G44" i="40"/>
  <c r="F48" i="39"/>
  <c r="I94" i="36"/>
  <c r="E42" i="35"/>
  <c r="K65" i="34"/>
  <c r="H84" i="36"/>
  <c r="H88" i="36"/>
  <c r="H87" i="36"/>
  <c r="H85" i="36"/>
  <c r="I1" i="34"/>
  <c r="D1" i="34"/>
  <c r="J36" i="12"/>
  <c r="L19" i="34"/>
  <c r="G30" i="40"/>
  <c r="F1" i="39"/>
  <c r="H37" i="12"/>
  <c r="E1" i="35"/>
  <c r="B1" i="35"/>
  <c r="N64" i="36"/>
  <c r="K64" i="36"/>
  <c r="N63" i="36"/>
  <c r="K63" i="36"/>
  <c r="N62" i="36"/>
  <c r="K62" i="36"/>
  <c r="N61" i="36"/>
  <c r="K61" i="36"/>
  <c r="N69" i="36"/>
  <c r="K69" i="36"/>
  <c r="N68" i="36"/>
  <c r="K68" i="36"/>
  <c r="N67" i="36"/>
  <c r="K67" i="36"/>
  <c r="N66" i="36"/>
  <c r="K66" i="36"/>
  <c r="N65" i="36"/>
  <c r="K65" i="36"/>
  <c r="N75" i="36"/>
  <c r="K75" i="36"/>
  <c r="N74" i="36"/>
  <c r="K74" i="36"/>
  <c r="N73" i="36"/>
  <c r="K73" i="36"/>
  <c r="N72" i="36"/>
  <c r="K72" i="36"/>
  <c r="N71" i="36"/>
  <c r="K71" i="36"/>
  <c r="N70" i="36"/>
  <c r="K70" i="36"/>
  <c r="I1" i="36"/>
  <c r="E1" i="36"/>
  <c r="K19" i="36"/>
  <c r="N20" i="36"/>
  <c r="N21" i="36"/>
  <c r="N22" i="36"/>
  <c r="N23" i="36"/>
  <c r="N24" i="36"/>
  <c r="N25" i="36"/>
  <c r="N26" i="36"/>
  <c r="N27" i="36"/>
  <c r="N28" i="36"/>
  <c r="N29" i="36"/>
  <c r="N30" i="36"/>
  <c r="N31" i="36"/>
  <c r="N32" i="36"/>
  <c r="N33" i="36"/>
  <c r="N34" i="36"/>
  <c r="N35" i="36"/>
  <c r="N36" i="36"/>
  <c r="N37" i="36"/>
  <c r="N38" i="36"/>
  <c r="N39" i="36"/>
  <c r="N40" i="36"/>
  <c r="N41" i="36"/>
  <c r="N42" i="36"/>
  <c r="N43" i="36"/>
  <c r="N44" i="36"/>
  <c r="N45" i="36"/>
  <c r="N46" i="36"/>
  <c r="N47" i="36"/>
  <c r="N48" i="36"/>
  <c r="N49" i="36"/>
  <c r="N50" i="36"/>
  <c r="N51" i="36"/>
  <c r="N52" i="36"/>
  <c r="N53" i="36"/>
  <c r="N54" i="36"/>
  <c r="N55" i="36"/>
  <c r="N56" i="36"/>
  <c r="N57" i="36"/>
  <c r="N58" i="36"/>
  <c r="N59" i="36"/>
  <c r="N60" i="36"/>
  <c r="N76" i="36"/>
  <c r="N77" i="36"/>
  <c r="N78" i="36"/>
  <c r="N79" i="36"/>
  <c r="N80" i="36"/>
  <c r="N81" i="36"/>
  <c r="N82" i="36"/>
  <c r="N83" i="36"/>
  <c r="N84" i="36"/>
  <c r="N85" i="36"/>
  <c r="N86" i="36"/>
  <c r="N87" i="36"/>
  <c r="N88" i="36"/>
  <c r="N19" i="36"/>
  <c r="J89" i="36"/>
  <c r="J35" i="36"/>
  <c r="G8" i="36" s="1"/>
  <c r="J19" i="36"/>
  <c r="G6" i="36" s="1"/>
  <c r="K36" i="36"/>
  <c r="K35" i="36"/>
  <c r="K82" i="36"/>
  <c r="K81" i="36"/>
  <c r="K80" i="36"/>
  <c r="K79" i="36"/>
  <c r="K78" i="36"/>
  <c r="K77" i="36"/>
  <c r="K76" i="36"/>
  <c r="K60" i="36"/>
  <c r="K59" i="36"/>
  <c r="K58" i="36"/>
  <c r="K57" i="36"/>
  <c r="K56" i="36"/>
  <c r="K55" i="36"/>
  <c r="K54" i="36"/>
  <c r="K53" i="36"/>
  <c r="K52" i="36"/>
  <c r="K51" i="36"/>
  <c r="K50" i="36"/>
  <c r="K49" i="36"/>
  <c r="K48" i="36"/>
  <c r="K47" i="36"/>
  <c r="K46" i="36"/>
  <c r="K45" i="36"/>
  <c r="K44" i="36"/>
  <c r="K43" i="36"/>
  <c r="K42" i="36"/>
  <c r="K41" i="36"/>
  <c r="K40" i="36"/>
  <c r="K39" i="36"/>
  <c r="K38" i="36"/>
  <c r="K37" i="36"/>
  <c r="K32" i="36"/>
  <c r="K25" i="36"/>
  <c r="K28" i="36"/>
  <c r="K27" i="36"/>
  <c r="K26" i="36"/>
  <c r="K24" i="36"/>
  <c r="K23" i="36"/>
  <c r="K22" i="36"/>
  <c r="K21" i="36"/>
  <c r="K20" i="36"/>
  <c r="G1" i="40"/>
  <c r="H43" i="40"/>
  <c r="G42" i="40"/>
  <c r="G41" i="40"/>
  <c r="G40" i="40"/>
  <c r="G39" i="40"/>
  <c r="G38" i="40"/>
  <c r="G37" i="40"/>
  <c r="G29" i="40"/>
  <c r="G28" i="40"/>
  <c r="G27" i="40"/>
  <c r="G26" i="40"/>
  <c r="G25" i="40"/>
  <c r="G24" i="40"/>
  <c r="G23" i="40"/>
  <c r="G22" i="40"/>
  <c r="G21" i="40"/>
  <c r="G20" i="40"/>
  <c r="G19" i="40"/>
  <c r="G18" i="40"/>
  <c r="G17" i="40"/>
  <c r="G16" i="40"/>
  <c r="G15" i="40"/>
  <c r="G14" i="40"/>
  <c r="G13" i="40"/>
  <c r="G12" i="40"/>
  <c r="G11" i="40"/>
  <c r="G10" i="40"/>
  <c r="G9" i="40"/>
  <c r="G8" i="40"/>
  <c r="G7" i="40"/>
  <c r="G6" i="40"/>
  <c r="G5" i="40"/>
  <c r="G4" i="40"/>
  <c r="G3" i="40"/>
  <c r="G47" i="39"/>
  <c r="G31" i="36" s="1"/>
  <c r="K31" i="36" s="1"/>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F7" i="39"/>
  <c r="F6" i="39"/>
  <c r="F5" i="39"/>
  <c r="F4" i="39"/>
  <c r="F3" i="39"/>
  <c r="F2" i="36"/>
  <c r="E36" i="12"/>
  <c r="C37" i="12"/>
  <c r="E37" i="12"/>
  <c r="E19" i="34"/>
  <c r="C36" i="12"/>
  <c r="D7" i="35"/>
  <c r="D6" i="35"/>
  <c r="D5" i="35"/>
  <c r="F47" i="39" l="1"/>
  <c r="F51" i="39" s="1"/>
  <c r="D3" i="35"/>
  <c r="D39" i="12" s="1"/>
  <c r="G13" i="36"/>
  <c r="J43" i="12" s="1"/>
  <c r="G33" i="36"/>
  <c r="K33" i="36" s="1"/>
  <c r="K17" i="36" s="1"/>
  <c r="G43" i="40"/>
  <c r="G32" i="36" s="1"/>
  <c r="L35" i="36"/>
  <c r="H8" i="36" s="1"/>
  <c r="N17" i="36"/>
  <c r="F10" i="35"/>
  <c r="L19" i="36"/>
  <c r="H6" i="36" s="1"/>
  <c r="G30" i="36" l="1"/>
  <c r="J30" i="36" s="1"/>
  <c r="G7" i="36" s="1"/>
  <c r="G5" i="36" s="1"/>
  <c r="G4" i="36" s="1"/>
  <c r="J45" i="12" s="1"/>
  <c r="G47" i="40"/>
  <c r="L30" i="36"/>
  <c r="L17" i="36" l="1"/>
  <c r="H7" i="36"/>
  <c r="H5" i="36" s="1"/>
  <c r="H9" i="36" s="1"/>
  <c r="J40" i="12" s="1"/>
  <c r="J17" i="36"/>
  <c r="J16" i="36" s="1"/>
  <c r="J38" i="12"/>
  <c r="H10" i="36" l="1"/>
  <c r="I10" i="36" s="1"/>
  <c r="D45" i="12"/>
  <c r="D40" i="12" s="1"/>
  <c r="J4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3" authorId="0" shapeId="0" xr:uid="{00000000-0006-0000-0000-000001000000}">
      <text>
        <r>
          <rPr>
            <b/>
            <sz val="9"/>
            <color indexed="81"/>
            <rFont val="MS P ゴシック"/>
            <family val="3"/>
            <charset val="128"/>
          </rPr>
          <t>日本芸術文化振興会:</t>
        </r>
        <r>
          <rPr>
            <sz val="9"/>
            <color indexed="81"/>
            <rFont val="MS P ゴシック"/>
            <family val="3"/>
            <charset val="128"/>
          </rPr>
          <t xml:space="preserve">
文書番号を使用する場合は、こちらのセルに記入</t>
        </r>
      </text>
    </comment>
    <comment ref="H4" authorId="0" shapeId="0" xr:uid="{00000000-0006-0000-0000-000002000000}">
      <text>
        <r>
          <rPr>
            <b/>
            <sz val="9"/>
            <color indexed="81"/>
            <rFont val="MS P ゴシック"/>
            <family val="3"/>
            <charset val="128"/>
          </rPr>
          <t>日本芸術文化振興会:</t>
        </r>
        <r>
          <rPr>
            <sz val="9"/>
            <color indexed="81"/>
            <rFont val="MS P ゴシック"/>
            <family val="3"/>
            <charset val="128"/>
          </rPr>
          <t xml:space="preserve">
振興会に提出する日付を記入</t>
        </r>
      </text>
    </comment>
  </commentList>
</comments>
</file>

<file path=xl/sharedStrings.xml><?xml version="1.0" encoding="utf-8"?>
<sst xmlns="http://schemas.openxmlformats.org/spreadsheetml/2006/main" count="617" uniqueCount="367">
  <si>
    <t>団体情報</t>
    <rPh sb="0" eb="2">
      <t>ダンタイ</t>
    </rPh>
    <rPh sb="2" eb="4">
      <t>ジョウホウ</t>
    </rPh>
    <phoneticPr fontId="3"/>
  </si>
  <si>
    <t>助成対象経費（A）</t>
    <rPh sb="0" eb="2">
      <t>ジョセイ</t>
    </rPh>
    <phoneticPr fontId="3"/>
  </si>
  <si>
    <t>（イ） 収入小計</t>
    <rPh sb="4" eb="6">
      <t>シュウニュウ</t>
    </rPh>
    <phoneticPr fontId="3"/>
  </si>
  <si>
    <t>助成対象外経費（B）</t>
    <rPh sb="0" eb="2">
      <t>ジョセイ</t>
    </rPh>
    <phoneticPr fontId="3"/>
  </si>
  <si>
    <t>活動区分</t>
  </si>
  <si>
    <t>団体住所（所在地）〒</t>
  </si>
  <si>
    <t>代表者氏名</t>
  </si>
  <si>
    <t>控除税額計（C）</t>
  </si>
  <si>
    <t>（ロ） 自己負担金</t>
  </si>
  <si>
    <t>-</t>
    <phoneticPr fontId="2"/>
  </si>
  <si>
    <t>団体住所（所在地）</t>
    <phoneticPr fontId="2"/>
  </si>
  <si>
    <t>団体名（製作者）</t>
    <phoneticPr fontId="2"/>
  </si>
  <si>
    <t>助成期間区分</t>
    <phoneticPr fontId="2"/>
  </si>
  <si>
    <t>～</t>
    <phoneticPr fontId="2"/>
  </si>
  <si>
    <t>公開予定時期</t>
    <phoneticPr fontId="2"/>
  </si>
  <si>
    <t>共同製作者負担金</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</si>
  <si>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</si>
  <si>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分野</t>
    <rPh sb="0" eb="2">
      <t>ブンヤ</t>
    </rPh>
    <phoneticPr fontId="2"/>
  </si>
  <si>
    <t>上映時間</t>
    <rPh sb="0" eb="2">
      <t>ジョウエイ</t>
    </rPh>
    <rPh sb="2" eb="4">
      <t>ジカン</t>
    </rPh>
    <phoneticPr fontId="2"/>
  </si>
  <si>
    <t>完成形態</t>
    <rPh sb="0" eb="2">
      <t>カンセイ</t>
    </rPh>
    <rPh sb="2" eb="4">
      <t>ケイタイ</t>
    </rPh>
    <phoneticPr fontId="2"/>
  </si>
  <si>
    <t>製作期間</t>
    <rPh sb="0" eb="2">
      <t>セイサク</t>
    </rPh>
    <rPh sb="2" eb="4">
      <t>キカン</t>
    </rPh>
    <phoneticPr fontId="2"/>
  </si>
  <si>
    <t>配給会社</t>
    <phoneticPr fontId="2"/>
  </si>
  <si>
    <t>主な出演者</t>
    <phoneticPr fontId="2"/>
  </si>
  <si>
    <t>監督</t>
    <rPh sb="0" eb="2">
      <t>カントク</t>
    </rPh>
    <phoneticPr fontId="2"/>
  </si>
  <si>
    <t>作品概要</t>
    <rPh sb="0" eb="2">
      <t>サクヒン</t>
    </rPh>
    <rPh sb="2" eb="4">
      <t>ガイヨウ</t>
    </rPh>
    <phoneticPr fontId="2"/>
  </si>
  <si>
    <t>プロデューサー</t>
    <phoneticPr fontId="2"/>
  </si>
  <si>
    <t>映画製作への支援</t>
    <phoneticPr fontId="2"/>
  </si>
  <si>
    <t>都道府県</t>
    <rPh sb="0" eb="4">
      <t>トドウフケン</t>
    </rPh>
    <phoneticPr fontId="2"/>
  </si>
  <si>
    <t>市区町村</t>
    <rPh sb="0" eb="4">
      <t>シクチョウソン</t>
    </rPh>
    <phoneticPr fontId="2"/>
  </si>
  <si>
    <t>左記以外</t>
    <rPh sb="0" eb="2">
      <t>サキ</t>
    </rPh>
    <rPh sb="2" eb="4">
      <t>イガイ</t>
    </rPh>
    <phoneticPr fontId="2"/>
  </si>
  <si>
    <t>作品名（フリガナ）</t>
    <rPh sb="0" eb="1">
      <t>サク</t>
    </rPh>
    <rPh sb="1" eb="2">
      <t>ヒン</t>
    </rPh>
    <rPh sb="2" eb="3">
      <t>ナ</t>
    </rPh>
    <phoneticPr fontId="3"/>
  </si>
  <si>
    <t>分</t>
    <rPh sb="0" eb="1">
      <t>フン</t>
    </rPh>
    <phoneticPr fontId="2"/>
  </si>
  <si>
    <t>代表者役職名</t>
    <phoneticPr fontId="2"/>
  </si>
  <si>
    <t>活動の目的及び内容</t>
    <rPh sb="0" eb="2">
      <t>カツドウ</t>
    </rPh>
    <rPh sb="3" eb="5">
      <t>モクテキ</t>
    </rPh>
    <rPh sb="5" eb="6">
      <t>オヨ</t>
    </rPh>
    <rPh sb="7" eb="9">
      <t>ナイヨウ</t>
    </rPh>
    <phoneticPr fontId="2"/>
  </si>
  <si>
    <t>本活動の企画意図・効果</t>
    <rPh sb="0" eb="1">
      <t>ホン</t>
    </rPh>
    <rPh sb="1" eb="3">
      <t>カツドウ</t>
    </rPh>
    <rPh sb="4" eb="6">
      <t>キカク</t>
    </rPh>
    <rPh sb="6" eb="8">
      <t>イト</t>
    </rPh>
    <rPh sb="9" eb="11">
      <t>コウカ</t>
    </rPh>
    <phoneticPr fontId="2"/>
  </si>
  <si>
    <t>撮影機材</t>
    <rPh sb="0" eb="2">
      <t>サツエイ</t>
    </rPh>
    <rPh sb="2" eb="4">
      <t>キザイ</t>
    </rPh>
    <phoneticPr fontId="2"/>
  </si>
  <si>
    <t>完成形式</t>
    <rPh sb="0" eb="2">
      <t>カンセイ</t>
    </rPh>
    <rPh sb="2" eb="4">
      <t>ケイシキ</t>
    </rPh>
    <phoneticPr fontId="2"/>
  </si>
  <si>
    <t>製作スケジュール</t>
    <rPh sb="0" eb="2">
      <t>セイサク</t>
    </rPh>
    <phoneticPr fontId="4"/>
  </si>
  <si>
    <t>～</t>
    <phoneticPr fontId="4"/>
  </si>
  <si>
    <t>　　①準備　　　</t>
    <rPh sb="3" eb="5">
      <t>ジュンビ</t>
    </rPh>
    <phoneticPr fontId="4"/>
  </si>
  <si>
    <t>　　②撮影</t>
    <rPh sb="3" eb="5">
      <t>サツエイ</t>
    </rPh>
    <phoneticPr fontId="4"/>
  </si>
  <si>
    <t>　　③編集・仕上げ</t>
    <rPh sb="3" eb="5">
      <t>ヘンシュウ</t>
    </rPh>
    <rPh sb="6" eb="8">
      <t>シア</t>
    </rPh>
    <phoneticPr fontId="4"/>
  </si>
  <si>
    <t>日間</t>
    <rPh sb="0" eb="1">
      <t>ニチ</t>
    </rPh>
    <rPh sb="1" eb="2">
      <t>カン</t>
    </rPh>
    <phoneticPr fontId="4"/>
  </si>
  <si>
    <t>主な出演者</t>
    <rPh sb="0" eb="1">
      <t>オモ</t>
    </rPh>
    <rPh sb="2" eb="5">
      <t>シュツエンシャ</t>
    </rPh>
    <phoneticPr fontId="2"/>
  </si>
  <si>
    <t>主なスタッフ</t>
    <rPh sb="0" eb="1">
      <t>オモ</t>
    </rPh>
    <phoneticPr fontId="2"/>
  </si>
  <si>
    <t>特　記　事　項</t>
    <rPh sb="0" eb="1">
      <t>トク</t>
    </rPh>
    <rPh sb="2" eb="3">
      <t>キ</t>
    </rPh>
    <rPh sb="4" eb="5">
      <t>コト</t>
    </rPh>
    <rPh sb="6" eb="7">
      <t>コウ</t>
    </rPh>
    <phoneticPr fontId="2"/>
  </si>
  <si>
    <t>内容の概略</t>
    <rPh sb="0" eb="2">
      <t>ナイヨウ</t>
    </rPh>
    <rPh sb="3" eb="5">
      <t>ガイリャク</t>
    </rPh>
    <phoneticPr fontId="2"/>
  </si>
  <si>
    <t>公開予定時期・公開方法</t>
    <rPh sb="0" eb="2">
      <t>コウカイ</t>
    </rPh>
    <rPh sb="2" eb="4">
      <t>ヨテイ</t>
    </rPh>
    <rPh sb="4" eb="6">
      <t>ジキ</t>
    </rPh>
    <rPh sb="7" eb="9">
      <t>コウカイ</t>
    </rPh>
    <rPh sb="9" eb="11">
      <t>ホウホウ</t>
    </rPh>
    <phoneticPr fontId="4"/>
  </si>
  <si>
    <t>　　①公開予定時期</t>
    <rPh sb="3" eb="5">
      <t>コウカイ</t>
    </rPh>
    <rPh sb="5" eb="7">
      <t>ヨテイ</t>
    </rPh>
    <rPh sb="7" eb="9">
      <t>ジキ</t>
    </rPh>
    <phoneticPr fontId="4"/>
  </si>
  <si>
    <t>公開期間</t>
    <rPh sb="0" eb="2">
      <t>コウカイ</t>
    </rPh>
    <rPh sb="2" eb="4">
      <t>キカン</t>
    </rPh>
    <phoneticPr fontId="4"/>
  </si>
  <si>
    <t>　　②公開方法</t>
    <rPh sb="3" eb="5">
      <t>コウカイ</t>
    </rPh>
    <rPh sb="5" eb="7">
      <t>ホウホウ</t>
    </rPh>
    <phoneticPr fontId="4"/>
  </si>
  <si>
    <t>　　③配給会社</t>
    <rPh sb="3" eb="5">
      <t>ハイキュウ</t>
    </rPh>
    <rPh sb="5" eb="7">
      <t>ガイシャ</t>
    </rPh>
    <phoneticPr fontId="4"/>
  </si>
  <si>
    <t>完成試写予定</t>
    <rPh sb="0" eb="2">
      <t>カンセイ</t>
    </rPh>
    <rPh sb="2" eb="4">
      <t>シシャ</t>
    </rPh>
    <rPh sb="4" eb="6">
      <t>ヨテイ</t>
    </rPh>
    <phoneticPr fontId="4"/>
  </si>
  <si>
    <t>確定状況</t>
    <rPh sb="0" eb="2">
      <t>カクテイ</t>
    </rPh>
    <rPh sb="2" eb="4">
      <t>ジョウキョウ</t>
    </rPh>
    <phoneticPr fontId="4"/>
  </si>
  <si>
    <t>分</t>
    <rPh sb="0" eb="1">
      <t>フン</t>
    </rPh>
    <phoneticPr fontId="4"/>
  </si>
  <si>
    <t>開始年月　　　　　～　　　　　終了年月</t>
    <rPh sb="0" eb="2">
      <t>カイシ</t>
    </rPh>
    <rPh sb="2" eb="3">
      <t>ネン</t>
    </rPh>
    <rPh sb="3" eb="4">
      <t>ガツ</t>
    </rPh>
    <rPh sb="15" eb="17">
      <t>シュウリョウ</t>
    </rPh>
    <rPh sb="17" eb="18">
      <t>ネン</t>
    </rPh>
    <rPh sb="18" eb="19">
      <t>ガツ</t>
    </rPh>
    <phoneticPr fontId="4"/>
  </si>
  <si>
    <t>開始日　　　　　～　　　　　終了日</t>
    <rPh sb="0" eb="2">
      <t>カイシ</t>
    </rPh>
    <rPh sb="2" eb="3">
      <t>ビ</t>
    </rPh>
    <rPh sb="14" eb="17">
      <t>シュウリョウビ</t>
    </rPh>
    <phoneticPr fontId="4"/>
  </si>
  <si>
    <t>完成試写予定</t>
    <rPh sb="0" eb="2">
      <t>カンセイ</t>
    </rPh>
    <rPh sb="2" eb="4">
      <t>シシャ</t>
    </rPh>
    <rPh sb="4" eb="6">
      <t>ヨテイ</t>
    </rPh>
    <phoneticPr fontId="2"/>
  </si>
  <si>
    <t>収入総額（千円）</t>
    <rPh sb="0" eb="2">
      <t>シュウニュウ</t>
    </rPh>
    <phoneticPr fontId="2"/>
  </si>
  <si>
    <t>寄付金・協賛金</t>
    <rPh sb="0" eb="3">
      <t>キフキン</t>
    </rPh>
    <rPh sb="4" eb="7">
      <t>キョウサンキン</t>
    </rPh>
    <phoneticPr fontId="2"/>
  </si>
  <si>
    <t>区分</t>
    <rPh sb="0" eb="2">
      <t>クブン</t>
    </rPh>
    <phoneticPr fontId="2"/>
  </si>
  <si>
    <t>項目</t>
    <rPh sb="0" eb="2">
      <t>コウモク</t>
    </rPh>
    <phoneticPr fontId="2"/>
  </si>
  <si>
    <t>細目</t>
    <rPh sb="0" eb="2">
      <t>サイモク</t>
    </rPh>
    <phoneticPr fontId="2"/>
  </si>
  <si>
    <t>内訳</t>
    <rPh sb="0" eb="2">
      <t>ウチワケ</t>
    </rPh>
    <phoneticPr fontId="2"/>
  </si>
  <si>
    <t>金額（円）</t>
    <rPh sb="0" eb="2">
      <t>キンガク</t>
    </rPh>
    <rPh sb="3" eb="4">
      <t>エン</t>
    </rPh>
    <phoneticPr fontId="2"/>
  </si>
  <si>
    <t>小計（千円）</t>
    <rPh sb="0" eb="2">
      <t>ショウケイ</t>
    </rPh>
    <rPh sb="3" eb="5">
      <t>センエン</t>
    </rPh>
    <phoneticPr fontId="2"/>
  </si>
  <si>
    <t>収入総額</t>
    <rPh sb="2" eb="4">
      <t>ソウガク</t>
    </rPh>
    <phoneticPr fontId="2"/>
  </si>
  <si>
    <t>寄付金・協賛金</t>
    <phoneticPr fontId="2"/>
  </si>
  <si>
    <t>共同製作者負担金（出資）</t>
    <rPh sb="0" eb="2">
      <t>キョウドウ</t>
    </rPh>
    <rPh sb="2" eb="4">
      <t>セイサク</t>
    </rPh>
    <rPh sb="4" eb="5">
      <t>シャ</t>
    </rPh>
    <rPh sb="5" eb="8">
      <t>フタンキン</t>
    </rPh>
    <rPh sb="9" eb="11">
      <t>シュッシ</t>
    </rPh>
    <phoneticPr fontId="2"/>
  </si>
  <si>
    <t>補助金・助成金</t>
    <rPh sb="0" eb="3">
      <t>ホジョキン</t>
    </rPh>
    <rPh sb="4" eb="7">
      <t>ジョセイキン</t>
    </rPh>
    <phoneticPr fontId="2"/>
  </si>
  <si>
    <t>その他収入</t>
    <phoneticPr fontId="2"/>
  </si>
  <si>
    <t>補助金・助成金</t>
    <phoneticPr fontId="2"/>
  </si>
  <si>
    <t>確定状況</t>
    <rPh sb="0" eb="2">
      <t>カクテイ</t>
    </rPh>
    <rPh sb="2" eb="4">
      <t>ジョウキョウ</t>
    </rPh>
    <phoneticPr fontId="2"/>
  </si>
  <si>
    <t>　</t>
  </si>
  <si>
    <t>音声ガイド制作費</t>
    <rPh sb="0" eb="2">
      <t>オンセイ</t>
    </rPh>
    <rPh sb="5" eb="8">
      <t>セイサクヒ</t>
    </rPh>
    <phoneticPr fontId="2"/>
  </si>
  <si>
    <t>助成金の額</t>
    <rPh sb="0" eb="3">
      <t>ジョセイキン</t>
    </rPh>
    <rPh sb="4" eb="5">
      <t>ガク</t>
    </rPh>
    <phoneticPr fontId="2"/>
  </si>
  <si>
    <t>助成対象外経費（B）</t>
    <phoneticPr fontId="2"/>
  </si>
  <si>
    <t>金額（円）</t>
    <rPh sb="3" eb="4">
      <t>エン</t>
    </rPh>
    <phoneticPr fontId="2"/>
  </si>
  <si>
    <t>小計（千円）</t>
    <phoneticPr fontId="2"/>
  </si>
  <si>
    <t>助成対象外経費</t>
  </si>
  <si>
    <t>助成対象経費</t>
    <phoneticPr fontId="2"/>
  </si>
  <si>
    <t>航空・列車運賃の特別料金</t>
    <rPh sb="0" eb="2">
      <t>コウクウ</t>
    </rPh>
    <rPh sb="3" eb="5">
      <t>レッシャ</t>
    </rPh>
    <rPh sb="5" eb="7">
      <t>ウンチン</t>
    </rPh>
    <phoneticPr fontId="2"/>
  </si>
  <si>
    <t>宿泊費</t>
  </si>
  <si>
    <t>日当</t>
    <rPh sb="0" eb="2">
      <t>ニットウ</t>
    </rPh>
    <phoneticPr fontId="2"/>
  </si>
  <si>
    <t>助成対象外経費</t>
    <phoneticPr fontId="2"/>
  </si>
  <si>
    <t>→G列～は名前つけの為の列なので後ほど隠します。</t>
    <rPh sb="2" eb="3">
      <t>レツ</t>
    </rPh>
    <rPh sb="5" eb="7">
      <t>ナマエ</t>
    </rPh>
    <rPh sb="10" eb="11">
      <t>タメ</t>
    </rPh>
    <rPh sb="12" eb="13">
      <t>レツ</t>
    </rPh>
    <rPh sb="16" eb="17">
      <t>ノチ</t>
    </rPh>
    <rPh sb="19" eb="20">
      <t>カク</t>
    </rPh>
    <phoneticPr fontId="2"/>
  </si>
  <si>
    <t>製作企画費</t>
    <rPh sb="0" eb="2">
      <t>セイサク</t>
    </rPh>
    <rPh sb="2" eb="4">
      <t>キカク</t>
    </rPh>
    <rPh sb="4" eb="5">
      <t>ヒ</t>
    </rPh>
    <phoneticPr fontId="2"/>
  </si>
  <si>
    <t>企画脚本費</t>
    <rPh sb="0" eb="2">
      <t>キカク</t>
    </rPh>
    <rPh sb="2" eb="4">
      <t>キャクホン</t>
    </rPh>
    <rPh sb="4" eb="5">
      <t>ヒ</t>
    </rPh>
    <phoneticPr fontId="2"/>
  </si>
  <si>
    <t>原作使用料</t>
    <rPh sb="0" eb="2">
      <t>ゲンサク</t>
    </rPh>
    <rPh sb="2" eb="5">
      <t>シヨウリョウ</t>
    </rPh>
    <phoneticPr fontId="2"/>
  </si>
  <si>
    <t>脚本料</t>
    <rPh sb="0" eb="2">
      <t>キャクホン</t>
    </rPh>
    <rPh sb="2" eb="3">
      <t>リョウ</t>
    </rPh>
    <phoneticPr fontId="2"/>
  </si>
  <si>
    <t>調査資料代</t>
    <rPh sb="0" eb="2">
      <t>チョウサ</t>
    </rPh>
    <rPh sb="2" eb="4">
      <t>シリョウ</t>
    </rPh>
    <rPh sb="4" eb="5">
      <t>ダイ</t>
    </rPh>
    <phoneticPr fontId="2"/>
  </si>
  <si>
    <t>台本印刷費</t>
    <rPh sb="0" eb="2">
      <t>ダイホン</t>
    </rPh>
    <rPh sb="2" eb="4">
      <t>インサツ</t>
    </rPh>
    <rPh sb="4" eb="5">
      <t>ヒ</t>
    </rPh>
    <phoneticPr fontId="5"/>
  </si>
  <si>
    <t>シナリオハンティング費</t>
  </si>
  <si>
    <t>シナリオハンティング費</t>
    <rPh sb="10" eb="11">
      <t>ヒ</t>
    </rPh>
    <phoneticPr fontId="5"/>
  </si>
  <si>
    <t>旅費</t>
    <rPh sb="0" eb="2">
      <t>リョヒ</t>
    </rPh>
    <phoneticPr fontId="5"/>
  </si>
  <si>
    <t>現地交通費</t>
    <rPh sb="0" eb="2">
      <t>ゲンチ</t>
    </rPh>
    <rPh sb="2" eb="5">
      <t>コウツウヒ</t>
    </rPh>
    <phoneticPr fontId="5"/>
  </si>
  <si>
    <t>宿泊費</t>
    <phoneticPr fontId="5"/>
  </si>
  <si>
    <t>スタッフ費・キャスト費</t>
    <rPh sb="4" eb="5">
      <t>ヒ</t>
    </rPh>
    <rPh sb="10" eb="11">
      <t>ヒ</t>
    </rPh>
    <phoneticPr fontId="2"/>
  </si>
  <si>
    <t>スタッフ人件費</t>
    <rPh sb="4" eb="7">
      <t>ジンケンヒ</t>
    </rPh>
    <phoneticPr fontId="5"/>
  </si>
  <si>
    <t>（別紙参照）</t>
    <rPh sb="1" eb="3">
      <t>ベッシ</t>
    </rPh>
    <rPh sb="3" eb="5">
      <t>サンショウ</t>
    </rPh>
    <phoneticPr fontId="2"/>
  </si>
  <si>
    <t>キャスト人件費</t>
    <rPh sb="4" eb="7">
      <t>ジンケンヒ</t>
    </rPh>
    <phoneticPr fontId="5"/>
  </si>
  <si>
    <t>製作費</t>
    <rPh sb="0" eb="3">
      <t>セイサクヒ</t>
    </rPh>
    <phoneticPr fontId="2"/>
  </si>
  <si>
    <t>映像媒体費</t>
    <rPh sb="0" eb="2">
      <t>エイゾウ</t>
    </rPh>
    <rPh sb="2" eb="4">
      <t>バイタイ</t>
    </rPh>
    <rPh sb="4" eb="5">
      <t>ヒ</t>
    </rPh>
    <phoneticPr fontId="5"/>
  </si>
  <si>
    <t>撮影メディア費</t>
    <rPh sb="0" eb="2">
      <t>サツエイ</t>
    </rPh>
    <rPh sb="6" eb="7">
      <t>ヒ</t>
    </rPh>
    <phoneticPr fontId="2"/>
  </si>
  <si>
    <t>現像費</t>
    <rPh sb="0" eb="2">
      <t>ゲンゾウ</t>
    </rPh>
    <rPh sb="2" eb="3">
      <t>ヒ</t>
    </rPh>
    <phoneticPr fontId="2"/>
  </si>
  <si>
    <t>撮影費</t>
    <rPh sb="0" eb="2">
      <t>サツエイ</t>
    </rPh>
    <rPh sb="2" eb="3">
      <t>ヒ</t>
    </rPh>
    <phoneticPr fontId="5"/>
  </si>
  <si>
    <t>撮影機材使用料</t>
    <rPh sb="0" eb="2">
      <t>サツエイ</t>
    </rPh>
    <rPh sb="2" eb="4">
      <t>キザイ</t>
    </rPh>
    <rPh sb="4" eb="7">
      <t>シヨウリョウ</t>
    </rPh>
    <phoneticPr fontId="5"/>
  </si>
  <si>
    <t>同録音機材使用料</t>
    <rPh sb="0" eb="1">
      <t>ドウ</t>
    </rPh>
    <rPh sb="1" eb="3">
      <t>ロクオン</t>
    </rPh>
    <rPh sb="3" eb="5">
      <t>キザイ</t>
    </rPh>
    <rPh sb="5" eb="8">
      <t>シヨウリョウ</t>
    </rPh>
    <phoneticPr fontId="2"/>
  </si>
  <si>
    <t>機材運搬費</t>
    <rPh sb="0" eb="2">
      <t>キザイ</t>
    </rPh>
    <rPh sb="2" eb="4">
      <t>ウンパン</t>
    </rPh>
    <rPh sb="4" eb="5">
      <t>ヒ</t>
    </rPh>
    <phoneticPr fontId="2"/>
  </si>
  <si>
    <t>照明費</t>
    <rPh sb="0" eb="2">
      <t>ショウメイ</t>
    </rPh>
    <rPh sb="2" eb="3">
      <t>ヒ</t>
    </rPh>
    <phoneticPr fontId="5"/>
  </si>
  <si>
    <t>照明機材使用料</t>
    <rPh sb="0" eb="2">
      <t>ショウメイ</t>
    </rPh>
    <rPh sb="2" eb="4">
      <t>キザイ</t>
    </rPh>
    <rPh sb="4" eb="7">
      <t>シヨウリョウ</t>
    </rPh>
    <phoneticPr fontId="2"/>
  </si>
  <si>
    <t>付属機材使用料</t>
    <rPh sb="0" eb="2">
      <t>フゾク</t>
    </rPh>
    <rPh sb="2" eb="4">
      <t>キザイ</t>
    </rPh>
    <rPh sb="4" eb="7">
      <t>シヨウリョウ</t>
    </rPh>
    <phoneticPr fontId="2"/>
  </si>
  <si>
    <t>ロケーションハンティング費</t>
    <rPh sb="12" eb="13">
      <t>ヒ</t>
    </rPh>
    <phoneticPr fontId="2"/>
  </si>
  <si>
    <t>渉外費</t>
    <rPh sb="0" eb="2">
      <t>ショウガイ</t>
    </rPh>
    <rPh sb="2" eb="3">
      <t>ヒ</t>
    </rPh>
    <phoneticPr fontId="2"/>
  </si>
  <si>
    <t>車両費</t>
    <rPh sb="0" eb="2">
      <t>シャリョウ</t>
    </rPh>
    <rPh sb="2" eb="3">
      <t>ヒ</t>
    </rPh>
    <phoneticPr fontId="5"/>
  </si>
  <si>
    <t>ロケーション費</t>
    <rPh sb="6" eb="7">
      <t>ヒ</t>
    </rPh>
    <phoneticPr fontId="5"/>
  </si>
  <si>
    <t>現地機材運搬費</t>
    <rPh sb="0" eb="2">
      <t>ゲンチ</t>
    </rPh>
    <rPh sb="2" eb="4">
      <t>キザイ</t>
    </rPh>
    <rPh sb="4" eb="6">
      <t>ウンパン</t>
    </rPh>
    <rPh sb="6" eb="7">
      <t>ヒ</t>
    </rPh>
    <phoneticPr fontId="5"/>
  </si>
  <si>
    <t>通信連絡費</t>
    <rPh sb="0" eb="2">
      <t>ツウシン</t>
    </rPh>
    <rPh sb="2" eb="4">
      <t>レンラク</t>
    </rPh>
    <rPh sb="4" eb="5">
      <t>ヒ</t>
    </rPh>
    <phoneticPr fontId="5"/>
  </si>
  <si>
    <t>ロケ地使用料</t>
    <rPh sb="2" eb="3">
      <t>チ</t>
    </rPh>
    <rPh sb="3" eb="6">
      <t>シヨウリョウ</t>
    </rPh>
    <phoneticPr fontId="5"/>
  </si>
  <si>
    <t>美術費</t>
    <rPh sb="0" eb="2">
      <t>ビジュツ</t>
    </rPh>
    <rPh sb="2" eb="3">
      <t>ヒ</t>
    </rPh>
    <phoneticPr fontId="5"/>
  </si>
  <si>
    <t>大道具</t>
    <rPh sb="0" eb="3">
      <t>オオドウグ</t>
    </rPh>
    <phoneticPr fontId="5"/>
  </si>
  <si>
    <t>小道具</t>
    <rPh sb="0" eb="3">
      <t>コドウグ</t>
    </rPh>
    <phoneticPr fontId="5"/>
  </si>
  <si>
    <t>衣裳費</t>
    <rPh sb="0" eb="2">
      <t>イショウ</t>
    </rPh>
    <rPh sb="2" eb="3">
      <t>ヒ</t>
    </rPh>
    <phoneticPr fontId="5"/>
  </si>
  <si>
    <t>メイク費</t>
    <rPh sb="3" eb="4">
      <t>ヒ</t>
    </rPh>
    <phoneticPr fontId="5"/>
  </si>
  <si>
    <t>特殊撮影費</t>
    <rPh sb="0" eb="2">
      <t>トクシュ</t>
    </rPh>
    <rPh sb="2" eb="4">
      <t>サツエイ</t>
    </rPh>
    <rPh sb="4" eb="5">
      <t>ヒ</t>
    </rPh>
    <phoneticPr fontId="5"/>
  </si>
  <si>
    <t>日本語字幕制作撮影</t>
    <rPh sb="0" eb="3">
      <t>ニホンゴ</t>
    </rPh>
    <rPh sb="3" eb="5">
      <t>ジマク</t>
    </rPh>
    <rPh sb="5" eb="7">
      <t>セイサク</t>
    </rPh>
    <rPh sb="7" eb="9">
      <t>サツエイ</t>
    </rPh>
    <phoneticPr fontId="5"/>
  </si>
  <si>
    <t>動画作画撮影</t>
    <rPh sb="0" eb="2">
      <t>ドウガ</t>
    </rPh>
    <rPh sb="2" eb="4">
      <t>サクガ</t>
    </rPh>
    <rPh sb="4" eb="6">
      <t>サツエイ</t>
    </rPh>
    <phoneticPr fontId="5"/>
  </si>
  <si>
    <t>高速度装置</t>
    <rPh sb="0" eb="3">
      <t>コウソクド</t>
    </rPh>
    <rPh sb="3" eb="5">
      <t>ソウチ</t>
    </rPh>
    <phoneticPr fontId="5"/>
  </si>
  <si>
    <t>微速度装置</t>
    <rPh sb="0" eb="1">
      <t>ビ</t>
    </rPh>
    <rPh sb="1" eb="3">
      <t>ソクド</t>
    </rPh>
    <rPh sb="3" eb="5">
      <t>ソウチ</t>
    </rPh>
    <phoneticPr fontId="5"/>
  </si>
  <si>
    <t>航空撮影費</t>
    <rPh sb="0" eb="2">
      <t>コウクウ</t>
    </rPh>
    <rPh sb="2" eb="4">
      <t>サツエイ</t>
    </rPh>
    <rPh sb="4" eb="5">
      <t>ヒ</t>
    </rPh>
    <phoneticPr fontId="5"/>
  </si>
  <si>
    <t>音楽費</t>
    <rPh sb="0" eb="2">
      <t>オンガク</t>
    </rPh>
    <rPh sb="2" eb="3">
      <t>ヒ</t>
    </rPh>
    <phoneticPr fontId="5"/>
  </si>
  <si>
    <t>作曲料</t>
    <rPh sb="0" eb="2">
      <t>サッキョク</t>
    </rPh>
    <rPh sb="2" eb="3">
      <t>リョウ</t>
    </rPh>
    <phoneticPr fontId="5"/>
  </si>
  <si>
    <t>編曲料</t>
    <rPh sb="0" eb="2">
      <t>ヘンキョク</t>
    </rPh>
    <rPh sb="2" eb="3">
      <t>リョウ</t>
    </rPh>
    <phoneticPr fontId="5"/>
  </si>
  <si>
    <t>選曲料</t>
    <rPh sb="0" eb="2">
      <t>センキョク</t>
    </rPh>
    <rPh sb="2" eb="3">
      <t>リョウ</t>
    </rPh>
    <phoneticPr fontId="5"/>
  </si>
  <si>
    <t>音楽著作権料</t>
    <rPh sb="0" eb="5">
      <t>オンガクチョサクケン</t>
    </rPh>
    <rPh sb="5" eb="6">
      <t>リョウ</t>
    </rPh>
    <phoneticPr fontId="5"/>
  </si>
  <si>
    <t>指揮料</t>
    <rPh sb="0" eb="2">
      <t>シキ</t>
    </rPh>
    <rPh sb="2" eb="3">
      <t>リョウ</t>
    </rPh>
    <phoneticPr fontId="5"/>
  </si>
  <si>
    <t>演奏楽器使用料</t>
    <rPh sb="0" eb="2">
      <t>エンソウ</t>
    </rPh>
    <rPh sb="2" eb="4">
      <t>ガッキ</t>
    </rPh>
    <rPh sb="4" eb="7">
      <t>シヨウリョウ</t>
    </rPh>
    <phoneticPr fontId="5"/>
  </si>
  <si>
    <t>スタジオ費</t>
    <rPh sb="4" eb="5">
      <t>ヒ</t>
    </rPh>
    <phoneticPr fontId="5"/>
  </si>
  <si>
    <t>録音費</t>
    <rPh sb="0" eb="2">
      <t>ロクオン</t>
    </rPh>
    <rPh sb="2" eb="3">
      <t>ヒ</t>
    </rPh>
    <phoneticPr fontId="5"/>
  </si>
  <si>
    <t>技術員費</t>
    <rPh sb="0" eb="3">
      <t>ギジュツイン</t>
    </rPh>
    <rPh sb="3" eb="4">
      <t>ヒ</t>
    </rPh>
    <phoneticPr fontId="5"/>
  </si>
  <si>
    <t>ダビング費</t>
    <rPh sb="4" eb="5">
      <t>ヒ</t>
    </rPh>
    <phoneticPr fontId="5"/>
  </si>
  <si>
    <t>擬音効果費</t>
    <rPh sb="0" eb="2">
      <t>ギオン</t>
    </rPh>
    <rPh sb="2" eb="4">
      <t>コウカ</t>
    </rPh>
    <rPh sb="4" eb="5">
      <t>ヒ</t>
    </rPh>
    <phoneticPr fontId="5"/>
  </si>
  <si>
    <t>録音テープ費</t>
    <rPh sb="0" eb="2">
      <t>ロクオン</t>
    </rPh>
    <rPh sb="5" eb="6">
      <t>ヒ</t>
    </rPh>
    <phoneticPr fontId="5"/>
  </si>
  <si>
    <t>編集費</t>
    <rPh sb="0" eb="2">
      <t>ヘンシュウ</t>
    </rPh>
    <rPh sb="2" eb="3">
      <t>ヒ</t>
    </rPh>
    <phoneticPr fontId="5"/>
  </si>
  <si>
    <t>ワーク編集費</t>
    <rPh sb="3" eb="5">
      <t>ヘンシュウ</t>
    </rPh>
    <rPh sb="5" eb="6">
      <t>ヒ</t>
    </rPh>
    <phoneticPr fontId="5"/>
  </si>
  <si>
    <t>オンライン編集費</t>
    <rPh sb="5" eb="7">
      <t>ヘンシュウ</t>
    </rPh>
    <rPh sb="7" eb="8">
      <t>ヒ</t>
    </rPh>
    <phoneticPr fontId="5"/>
  </si>
  <si>
    <t>編集室使用料</t>
    <rPh sb="0" eb="6">
      <t>ヘンシュウシツシヨウリョウ</t>
    </rPh>
    <phoneticPr fontId="5"/>
  </si>
  <si>
    <t>仕上費</t>
    <rPh sb="0" eb="2">
      <t>シアゲ</t>
    </rPh>
    <rPh sb="2" eb="3">
      <t>ヒ</t>
    </rPh>
    <phoneticPr fontId="5"/>
  </si>
  <si>
    <t>上映用ＤＣＰ作成費</t>
    <rPh sb="0" eb="3">
      <t>ジョウエイヨウ</t>
    </rPh>
    <rPh sb="6" eb="8">
      <t>サクセイ</t>
    </rPh>
    <rPh sb="8" eb="9">
      <t>ヒ</t>
    </rPh>
    <phoneticPr fontId="5"/>
  </si>
  <si>
    <t>グレーディング</t>
    <phoneticPr fontId="5"/>
  </si>
  <si>
    <t>映倫審査料</t>
    <rPh sb="0" eb="2">
      <t>エイリン</t>
    </rPh>
    <rPh sb="2" eb="4">
      <t>シンサ</t>
    </rPh>
    <rPh sb="4" eb="5">
      <t>リョウ</t>
    </rPh>
    <phoneticPr fontId="5"/>
  </si>
  <si>
    <t>新型コロナウイルス感染症対策経費</t>
    <rPh sb="0" eb="2">
      <t>シンガタ</t>
    </rPh>
    <rPh sb="9" eb="12">
      <t>カンセンショウ</t>
    </rPh>
    <rPh sb="12" eb="14">
      <t>タイサク</t>
    </rPh>
    <rPh sb="14" eb="16">
      <t>ケイヒ</t>
    </rPh>
    <phoneticPr fontId="5"/>
  </si>
  <si>
    <t>バリアフリー字幕制作費</t>
    <rPh sb="6" eb="8">
      <t>ジマク</t>
    </rPh>
    <rPh sb="8" eb="11">
      <t>セイサクヒ</t>
    </rPh>
    <phoneticPr fontId="5"/>
  </si>
  <si>
    <t>音声ガイド制作費</t>
    <rPh sb="0" eb="2">
      <t>オンセイ</t>
    </rPh>
    <rPh sb="5" eb="7">
      <t>セイサク</t>
    </rPh>
    <rPh sb="7" eb="8">
      <t>ヒ</t>
    </rPh>
    <phoneticPr fontId="5"/>
  </si>
  <si>
    <t>製作発表に係る経費</t>
    <rPh sb="0" eb="2">
      <t>セイサク</t>
    </rPh>
    <rPh sb="2" eb="4">
      <t>ハッピョウ</t>
    </rPh>
    <rPh sb="5" eb="6">
      <t>カカ</t>
    </rPh>
    <rPh sb="7" eb="9">
      <t>ケイヒ</t>
    </rPh>
    <phoneticPr fontId="2"/>
  </si>
  <si>
    <t>製作発表資料印刷費</t>
    <rPh sb="0" eb="2">
      <t>セイサク</t>
    </rPh>
    <rPh sb="2" eb="4">
      <t>ハッピョウ</t>
    </rPh>
    <rPh sb="4" eb="6">
      <t>シリョウ</t>
    </rPh>
    <rPh sb="6" eb="8">
      <t>インサツ</t>
    </rPh>
    <rPh sb="8" eb="9">
      <t>ヒ</t>
    </rPh>
    <phoneticPr fontId="2"/>
  </si>
  <si>
    <t>スチール撮影費</t>
    <rPh sb="4" eb="6">
      <t>サツエイ</t>
    </rPh>
    <rPh sb="6" eb="7">
      <t>ヒ</t>
    </rPh>
    <phoneticPr fontId="5"/>
  </si>
  <si>
    <t>ファーストクラス料金</t>
    <rPh sb="8" eb="10">
      <t>リョウキン</t>
    </rPh>
    <phoneticPr fontId="5"/>
  </si>
  <si>
    <t>グリーン車料金</t>
    <rPh sb="4" eb="5">
      <t>シャ</t>
    </rPh>
    <rPh sb="5" eb="7">
      <t>リョウキン</t>
    </rPh>
    <phoneticPr fontId="5"/>
  </si>
  <si>
    <t>キャスト人件費</t>
    <rPh sb="4" eb="7">
      <t>ジンケンヒ</t>
    </rPh>
    <phoneticPr fontId="2"/>
  </si>
  <si>
    <t>製作費</t>
    <rPh sb="0" eb="3">
      <t>セイサクヒ</t>
    </rPh>
    <phoneticPr fontId="5"/>
  </si>
  <si>
    <t>ロケーションハンティング費</t>
    <rPh sb="12" eb="13">
      <t>ヒ</t>
    </rPh>
    <phoneticPr fontId="5"/>
  </si>
  <si>
    <t>助成対象経費（A）</t>
    <phoneticPr fontId="2"/>
  </si>
  <si>
    <t>バリアフリー字幕制作費</t>
    <rPh sb="6" eb="11">
      <t>ジマクセイサクヒ</t>
    </rPh>
    <phoneticPr fontId="2"/>
  </si>
  <si>
    <t>支出総額（予算総額）（千円）</t>
    <rPh sb="5" eb="7">
      <t>ヨサン</t>
    </rPh>
    <rPh sb="7" eb="9">
      <t>ソウガク</t>
    </rPh>
    <phoneticPr fontId="2"/>
  </si>
  <si>
    <t>支出総額（予算総額）</t>
    <rPh sb="0" eb="2">
      <t>シシュツ</t>
    </rPh>
    <rPh sb="2" eb="4">
      <t>ソウガク</t>
    </rPh>
    <rPh sb="5" eb="7">
      <t>ヨサン</t>
    </rPh>
    <rPh sb="7" eb="9">
      <t>ソウガク</t>
    </rPh>
    <phoneticPr fontId="2"/>
  </si>
  <si>
    <t>消費税等仕入控除税額（C）</t>
    <rPh sb="0" eb="3">
      <t>ショウヒゼイ</t>
    </rPh>
    <rPh sb="3" eb="4">
      <t>トウ</t>
    </rPh>
    <rPh sb="4" eb="6">
      <t>シイレ</t>
    </rPh>
    <rPh sb="6" eb="8">
      <t>コウジョ</t>
    </rPh>
    <rPh sb="8" eb="10">
      <t>ゼイガク</t>
    </rPh>
    <phoneticPr fontId="2"/>
  </si>
  <si>
    <t>スタッフ費　内訳</t>
    <rPh sb="4" eb="5">
      <t>ヒ</t>
    </rPh>
    <rPh sb="6" eb="8">
      <t>ウチワケ</t>
    </rPh>
    <phoneticPr fontId="9"/>
  </si>
  <si>
    <t>作品名</t>
    <rPh sb="0" eb="2">
      <t>サクヒン</t>
    </rPh>
    <rPh sb="2" eb="3">
      <t>メイ</t>
    </rPh>
    <phoneticPr fontId="9"/>
  </si>
  <si>
    <t>役職名</t>
    <rPh sb="0" eb="2">
      <t>ヤクショク</t>
    </rPh>
    <rPh sb="2" eb="3">
      <t>メイ</t>
    </rPh>
    <phoneticPr fontId="9"/>
  </si>
  <si>
    <t>スタッフ名</t>
    <rPh sb="4" eb="5">
      <t>メイ</t>
    </rPh>
    <phoneticPr fontId="9"/>
  </si>
  <si>
    <t>単価
（税込／円）</t>
    <rPh sb="0" eb="2">
      <t>タンカ</t>
    </rPh>
    <rPh sb="4" eb="6">
      <t>ゼイコ</t>
    </rPh>
    <rPh sb="7" eb="8">
      <t>エン</t>
    </rPh>
    <phoneticPr fontId="9"/>
  </si>
  <si>
    <t>従事期間
（ヶ月）</t>
    <rPh sb="0" eb="2">
      <t>ジュウジ</t>
    </rPh>
    <rPh sb="2" eb="4">
      <t>キカン</t>
    </rPh>
    <rPh sb="7" eb="8">
      <t>ゲツ</t>
    </rPh>
    <phoneticPr fontId="9"/>
  </si>
  <si>
    <t>金額
（税込／円）</t>
    <rPh sb="0" eb="2">
      <t>キンガク</t>
    </rPh>
    <rPh sb="4" eb="6">
      <t>ゼイコ</t>
    </rPh>
    <rPh sb="7" eb="8">
      <t>エン</t>
    </rPh>
    <phoneticPr fontId="9"/>
  </si>
  <si>
    <t>＠</t>
    <phoneticPr fontId="9"/>
  </si>
  <si>
    <t>小　計</t>
  </si>
  <si>
    <t>キャスト費　内訳</t>
    <rPh sb="4" eb="5">
      <t>ヒ</t>
    </rPh>
    <rPh sb="6" eb="8">
      <t>ウチワケ</t>
    </rPh>
    <phoneticPr fontId="9"/>
  </si>
  <si>
    <t>項目</t>
    <rPh sb="0" eb="1">
      <t>コウ</t>
    </rPh>
    <rPh sb="1" eb="2">
      <t>メ</t>
    </rPh>
    <phoneticPr fontId="9"/>
  </si>
  <si>
    <t>役名</t>
    <rPh sb="0" eb="1">
      <t>ヤク</t>
    </rPh>
    <rPh sb="1" eb="2">
      <t>メイ</t>
    </rPh>
    <phoneticPr fontId="9"/>
  </si>
  <si>
    <t>キャスト名</t>
    <rPh sb="4" eb="5">
      <t>メイ</t>
    </rPh>
    <phoneticPr fontId="9"/>
  </si>
  <si>
    <t>メインキャスト</t>
    <phoneticPr fontId="9"/>
  </si>
  <si>
    <t>助演キャスト</t>
    <rPh sb="0" eb="2">
      <t>ジョエン</t>
    </rPh>
    <phoneticPr fontId="9"/>
  </si>
  <si>
    <t>エキストラ</t>
    <phoneticPr fontId="9"/>
  </si>
  <si>
    <t>小　計</t>
    <phoneticPr fontId="9"/>
  </si>
  <si>
    <t>課税対象外経費</t>
    <rPh sb="0" eb="2">
      <t>カゼイ</t>
    </rPh>
    <rPh sb="2" eb="4">
      <t>タイショウ</t>
    </rPh>
    <rPh sb="4" eb="5">
      <t>ガイ</t>
    </rPh>
    <rPh sb="5" eb="7">
      <t>ケイヒ</t>
    </rPh>
    <phoneticPr fontId="5"/>
  </si>
  <si>
    <t>○</t>
  </si>
  <si>
    <t>助成金に算入できる経費計（D）</t>
    <rPh sb="0" eb="3">
      <t>ジョセイキン</t>
    </rPh>
    <rPh sb="4" eb="6">
      <t>サンニュウ</t>
    </rPh>
    <rPh sb="9" eb="11">
      <t>ケイヒ</t>
    </rPh>
    <rPh sb="11" eb="12">
      <t>ケイ</t>
    </rPh>
    <phoneticPr fontId="2"/>
  </si>
  <si>
    <t>消費税等仕入控除税額の取扱</t>
  </si>
  <si>
    <t>作品名</t>
    <rPh sb="0" eb="2">
      <t>サクヒン</t>
    </rPh>
    <rPh sb="2" eb="3">
      <t>メイ</t>
    </rPh>
    <phoneticPr fontId="5"/>
  </si>
  <si>
    <t>団体名</t>
    <rPh sb="0" eb="2">
      <t>ダンタイ</t>
    </rPh>
    <rPh sb="2" eb="3">
      <t>メイ</t>
    </rPh>
    <phoneticPr fontId="5"/>
  </si>
  <si>
    <t>整理番号</t>
    <rPh sb="0" eb="2">
      <t>セイリ</t>
    </rPh>
    <rPh sb="2" eb="4">
      <t>バンゴウ</t>
    </rPh>
    <phoneticPr fontId="5"/>
  </si>
  <si>
    <t>整理番号</t>
    <rPh sb="0" eb="2">
      <t>セイリ</t>
    </rPh>
    <rPh sb="2" eb="4">
      <t>バンゴウ</t>
    </rPh>
    <phoneticPr fontId="2"/>
  </si>
  <si>
    <t>団体名</t>
    <rPh sb="0" eb="2">
      <t>ダンタイ</t>
    </rPh>
    <rPh sb="2" eb="3">
      <t>メイ</t>
    </rPh>
    <phoneticPr fontId="2"/>
  </si>
  <si>
    <t>作品名</t>
    <rPh sb="0" eb="2">
      <t>サクヒン</t>
    </rPh>
    <rPh sb="2" eb="3">
      <t>メイ</t>
    </rPh>
    <phoneticPr fontId="2"/>
  </si>
  <si>
    <t>週間</t>
  </si>
  <si>
    <t>【記入要領】</t>
    <rPh sb="1" eb="5">
      <t>キニュウヨウリョウ</t>
    </rPh>
    <phoneticPr fontId="5"/>
  </si>
  <si>
    <t>・「細目」「内訳」をプルダウンメニューから選択し、金額を手入力してください。</t>
    <rPh sb="2" eb="4">
      <t>サイモク</t>
    </rPh>
    <rPh sb="6" eb="8">
      <t>ウチワケ</t>
    </rPh>
    <rPh sb="21" eb="23">
      <t>センタク</t>
    </rPh>
    <rPh sb="25" eb="27">
      <t>キンガク</t>
    </rPh>
    <rPh sb="28" eb="29">
      <t>テ</t>
    </rPh>
    <rPh sb="29" eb="31">
      <t>ニュウリョク</t>
    </rPh>
    <phoneticPr fontId="5"/>
  </si>
  <si>
    <t>・該当する「内訳」がない場合は、細目を選択後、「内訳」のプルダウンメニューから空白を選択し、手入力してください。</t>
    <rPh sb="1" eb="3">
      <t>ガイトウ</t>
    </rPh>
    <rPh sb="6" eb="8">
      <t>ウチワケ</t>
    </rPh>
    <rPh sb="12" eb="14">
      <t>バアイ</t>
    </rPh>
    <rPh sb="16" eb="18">
      <t>サイモク</t>
    </rPh>
    <rPh sb="19" eb="21">
      <t>センタク</t>
    </rPh>
    <rPh sb="21" eb="22">
      <t>ゴ</t>
    </rPh>
    <rPh sb="24" eb="26">
      <t>ウチワケ</t>
    </rPh>
    <rPh sb="39" eb="41">
      <t>クウハク</t>
    </rPh>
    <rPh sb="42" eb="44">
      <t>センタク</t>
    </rPh>
    <rPh sb="46" eb="47">
      <t>テ</t>
    </rPh>
    <rPh sb="47" eb="49">
      <t>ニュウリョク</t>
    </rPh>
    <phoneticPr fontId="5"/>
  </si>
  <si>
    <t>・「課税対象外経費」に該当する経費は、プルダウンメニューから「○」を選択してください。（免税事業者及び簡易課税事業者は記入不要）</t>
    <rPh sb="2" eb="9">
      <t>カゼイタイショウガイケイヒ</t>
    </rPh>
    <rPh sb="44" eb="46">
      <t>メンゼイ</t>
    </rPh>
    <rPh sb="46" eb="49">
      <t>ジギョウシャ</t>
    </rPh>
    <rPh sb="49" eb="50">
      <t>オヨ</t>
    </rPh>
    <rPh sb="51" eb="53">
      <t>カンイ</t>
    </rPh>
    <rPh sb="53" eb="55">
      <t>カゼイ</t>
    </rPh>
    <rPh sb="55" eb="58">
      <t>ジギョウシャ</t>
    </rPh>
    <rPh sb="59" eb="61">
      <t>キニュウ</t>
    </rPh>
    <rPh sb="61" eb="63">
      <t>フヨウ</t>
    </rPh>
    <phoneticPr fontId="5"/>
  </si>
  <si>
    <t>・スタッフ、キャスト人件費については、「スタッフ費内訳」「キャスト費内訳」のシートに詳細を記入してください。</t>
    <rPh sb="33" eb="36">
      <t>ヒウチワケ</t>
    </rPh>
    <rPh sb="42" eb="44">
      <t>ショウサイ</t>
    </rPh>
    <rPh sb="45" eb="47">
      <t>キニュウ</t>
    </rPh>
    <phoneticPr fontId="5"/>
  </si>
  <si>
    <t>・「スタッフ費内訳」から自動転記されます。</t>
    <rPh sb="6" eb="7">
      <t>ヒ</t>
    </rPh>
    <rPh sb="7" eb="9">
      <t>ウチワケ</t>
    </rPh>
    <rPh sb="12" eb="16">
      <t>ジドウテンキ</t>
    </rPh>
    <phoneticPr fontId="5"/>
  </si>
  <si>
    <t>・「キャスト費内訳」から自動転記されます。</t>
    <rPh sb="6" eb="7">
      <t>ヒ</t>
    </rPh>
    <rPh sb="7" eb="9">
      <t>ウチワケ</t>
    </rPh>
    <rPh sb="12" eb="16">
      <t>ジドウテンキ</t>
    </rPh>
    <phoneticPr fontId="5"/>
  </si>
  <si>
    <t>・助成対象外経費については、プルダウンメニューにない経費は計上できません。</t>
    <rPh sb="1" eb="3">
      <t>ジョセイ</t>
    </rPh>
    <rPh sb="3" eb="5">
      <t>タイショウ</t>
    </rPh>
    <rPh sb="5" eb="6">
      <t>ガイ</t>
    </rPh>
    <rPh sb="6" eb="8">
      <t>ケイヒ</t>
    </rPh>
    <rPh sb="26" eb="28">
      <t>ケイヒ</t>
    </rPh>
    <rPh sb="29" eb="31">
      <t>ケイジョウ</t>
    </rPh>
    <phoneticPr fontId="5"/>
  </si>
  <si>
    <t>【記入要領】</t>
    <rPh sb="1" eb="3">
      <t>キニュウ</t>
    </rPh>
    <rPh sb="3" eb="5">
      <t>ヨウリョウ</t>
    </rPh>
    <phoneticPr fontId="4"/>
  </si>
  <si>
    <t>【記入要領】</t>
    <rPh sb="1" eb="3">
      <t>キニュウ</t>
    </rPh>
    <rPh sb="3" eb="5">
      <t>ヨウリョウ</t>
    </rPh>
    <phoneticPr fontId="2"/>
  </si>
  <si>
    <t>年</t>
    <rPh sb="0" eb="1">
      <t>ネン</t>
    </rPh>
    <phoneticPr fontId="4"/>
  </si>
  <si>
    <t>月</t>
    <rPh sb="0" eb="1">
      <t>ツキ</t>
    </rPh>
    <phoneticPr fontId="4"/>
  </si>
  <si>
    <t>令和</t>
    <rPh sb="0" eb="2">
      <t>レイワ</t>
    </rPh>
    <phoneticPr fontId="4"/>
  </si>
  <si>
    <t>実働日数</t>
    <rPh sb="0" eb="2">
      <t>ジツドウ</t>
    </rPh>
    <rPh sb="2" eb="4">
      <t>ニッスウ</t>
    </rPh>
    <phoneticPr fontId="4"/>
  </si>
  <si>
    <t>・製作スケジュールについて、各項目の開始日、終了日、実働日数を入力してください。</t>
    <rPh sb="1" eb="3">
      <t>セイサク</t>
    </rPh>
    <rPh sb="14" eb="17">
      <t>カクコウモク</t>
    </rPh>
    <rPh sb="18" eb="21">
      <t>カイシビ</t>
    </rPh>
    <rPh sb="22" eb="25">
      <t>シュウリョウビ</t>
    </rPh>
    <rPh sb="26" eb="28">
      <t>ジツドウ</t>
    </rPh>
    <rPh sb="28" eb="30">
      <t>ニッスウ</t>
    </rPh>
    <rPh sb="31" eb="33">
      <t>ニュウリョク</t>
    </rPh>
    <phoneticPr fontId="4"/>
  </si>
  <si>
    <t>　入力の際は「2021/4/1」のように年月日を入力してください（表示は和暦になります。）。</t>
    <rPh sb="1" eb="3">
      <t>ニュウリョク</t>
    </rPh>
    <rPh sb="4" eb="5">
      <t>サイ</t>
    </rPh>
    <rPh sb="20" eb="21">
      <t>ネン</t>
    </rPh>
    <rPh sb="21" eb="22">
      <t>ガツ</t>
    </rPh>
    <rPh sb="22" eb="23">
      <t>ビ</t>
    </rPh>
    <rPh sb="24" eb="26">
      <t>ニュウリョク</t>
    </rPh>
    <rPh sb="33" eb="35">
      <t>ヒョウジ</t>
    </rPh>
    <rPh sb="36" eb="38">
      <t>ワレキ</t>
    </rPh>
    <phoneticPr fontId="4"/>
  </si>
  <si>
    <t>・各「確定状況」欄について、プルダウンメニューから選択してください。</t>
    <rPh sb="1" eb="2">
      <t>カク</t>
    </rPh>
    <rPh sb="3" eb="5">
      <t>カクテイ</t>
    </rPh>
    <rPh sb="5" eb="7">
      <t>ジョウキョウ</t>
    </rPh>
    <rPh sb="8" eb="9">
      <t>ラン</t>
    </rPh>
    <rPh sb="25" eb="27">
      <t>センタク</t>
    </rPh>
    <phoneticPr fontId="4"/>
  </si>
  <si>
    <t>・公開方法について、「劇場公開」「DVDを有料で頒布」等、募集案内P.8「（注2）広く一般に公開」をどのように行うかを記入してください。</t>
    <rPh sb="1" eb="3">
      <t>コウカイ</t>
    </rPh>
    <rPh sb="3" eb="5">
      <t>ホウホウ</t>
    </rPh>
    <rPh sb="11" eb="13">
      <t>ゲキジョウ</t>
    </rPh>
    <rPh sb="13" eb="15">
      <t>コウカイ</t>
    </rPh>
    <rPh sb="21" eb="23">
      <t>ユウリョウ</t>
    </rPh>
    <rPh sb="24" eb="26">
      <t>ハンプ</t>
    </rPh>
    <rPh sb="27" eb="28">
      <t>トウ</t>
    </rPh>
    <rPh sb="29" eb="31">
      <t>ボシュウ</t>
    </rPh>
    <rPh sb="31" eb="33">
      <t>アンナイ</t>
    </rPh>
    <rPh sb="38" eb="39">
      <t>チュウ</t>
    </rPh>
    <rPh sb="41" eb="42">
      <t>ヒロ</t>
    </rPh>
    <rPh sb="43" eb="45">
      <t>イッパン</t>
    </rPh>
    <rPh sb="46" eb="48">
      <t>コウカイ</t>
    </rPh>
    <rPh sb="55" eb="56">
      <t>オコナ</t>
    </rPh>
    <rPh sb="59" eb="61">
      <t>キニュウ</t>
    </rPh>
    <phoneticPr fontId="4"/>
  </si>
  <si>
    <t>・配給会社について記入してください</t>
    <rPh sb="1" eb="3">
      <t>ハイキュウ</t>
    </rPh>
    <rPh sb="3" eb="5">
      <t>ガイシャ</t>
    </rPh>
    <rPh sb="9" eb="11">
      <t>キニュウ</t>
    </rPh>
    <phoneticPr fontId="4"/>
  </si>
  <si>
    <t>・セル内で改行される場合は「ALT+ENTER」を同時に押して改行してください。</t>
    <phoneticPr fontId="4"/>
  </si>
  <si>
    <t>・あらすじ等を簡潔に記入してください。</t>
    <rPh sb="5" eb="6">
      <t>トウ</t>
    </rPh>
    <rPh sb="7" eb="9">
      <t>カンケツ</t>
    </rPh>
    <rPh sb="10" eb="12">
      <t>キニュウ</t>
    </rPh>
    <phoneticPr fontId="4"/>
  </si>
  <si>
    <t>・キャストの決定状況（確定、交渉中、予定等）を必ず記入してください。</t>
    <rPh sb="25" eb="27">
      <t>キニュウ</t>
    </rPh>
    <phoneticPr fontId="4"/>
  </si>
  <si>
    <t>・キャスト名を記入してください。決まっている場合は役名も記入してください。</t>
    <rPh sb="5" eb="6">
      <t>メイ</t>
    </rPh>
    <rPh sb="7" eb="9">
      <t>キニュウ</t>
    </rPh>
    <rPh sb="16" eb="17">
      <t>キ</t>
    </rPh>
    <rPh sb="22" eb="24">
      <t>バアイ</t>
    </rPh>
    <rPh sb="25" eb="26">
      <t>ヤク</t>
    </rPh>
    <rPh sb="26" eb="27">
      <t>メイ</t>
    </rPh>
    <rPh sb="28" eb="30">
      <t>キニュウ</t>
    </rPh>
    <phoneticPr fontId="4"/>
  </si>
  <si>
    <t>・主なスタッフについて記入してください。</t>
    <rPh sb="1" eb="2">
      <t>オモ</t>
    </rPh>
    <rPh sb="11" eb="13">
      <t>キニュウ</t>
    </rPh>
    <phoneticPr fontId="4"/>
  </si>
  <si>
    <t>　応募する分野ごとに、「総表」の「作品概要」に記載ある職務の者については「総表」と同じ内容を必ず記入してください。</t>
    <rPh sb="1" eb="3">
      <t>オウボ</t>
    </rPh>
    <rPh sb="5" eb="7">
      <t>ブンヤ</t>
    </rPh>
    <rPh sb="12" eb="14">
      <t>ソウヒョウ</t>
    </rPh>
    <rPh sb="17" eb="19">
      <t>サクヒン</t>
    </rPh>
    <rPh sb="19" eb="21">
      <t>ガイヨウ</t>
    </rPh>
    <rPh sb="23" eb="25">
      <t>キサイ</t>
    </rPh>
    <rPh sb="27" eb="29">
      <t>ショクム</t>
    </rPh>
    <rPh sb="30" eb="31">
      <t>モノ</t>
    </rPh>
    <rPh sb="46" eb="47">
      <t>カナラ</t>
    </rPh>
    <rPh sb="48" eb="50">
      <t>キニュウ</t>
    </rPh>
    <phoneticPr fontId="4"/>
  </si>
  <si>
    <t>・共同製作者、後援者、協賛者等を記入してください。</t>
    <rPh sb="1" eb="3">
      <t>キョウドウ</t>
    </rPh>
    <rPh sb="3" eb="5">
      <t>セイサク</t>
    </rPh>
    <rPh sb="5" eb="6">
      <t>シャ</t>
    </rPh>
    <rPh sb="7" eb="9">
      <t>コウエン</t>
    </rPh>
    <rPh sb="9" eb="10">
      <t>シャ</t>
    </rPh>
    <rPh sb="11" eb="13">
      <t>キョウサン</t>
    </rPh>
    <rPh sb="13" eb="14">
      <t>シャ</t>
    </rPh>
    <rPh sb="14" eb="15">
      <t>トウ</t>
    </rPh>
    <rPh sb="16" eb="18">
      <t>キニュウ</t>
    </rPh>
    <phoneticPr fontId="4"/>
  </si>
  <si>
    <t>　また、それぞれの決定状況（確定、交渉／申請中、交渉／申請予定）を必ず記入してください。</t>
    <rPh sb="9" eb="11">
      <t>ケッテイ</t>
    </rPh>
    <rPh sb="11" eb="13">
      <t>ジョウキョウ</t>
    </rPh>
    <rPh sb="14" eb="16">
      <t>カクテイ</t>
    </rPh>
    <rPh sb="17" eb="19">
      <t>コウショウ</t>
    </rPh>
    <rPh sb="20" eb="23">
      <t>シンセイチュウ</t>
    </rPh>
    <rPh sb="24" eb="26">
      <t>コウショウ</t>
    </rPh>
    <rPh sb="27" eb="29">
      <t>シンセイ</t>
    </rPh>
    <rPh sb="29" eb="31">
      <t>ヨテイ</t>
    </rPh>
    <rPh sb="33" eb="34">
      <t>カナラ</t>
    </rPh>
    <rPh sb="35" eb="37">
      <t>キニュウ</t>
    </rPh>
    <phoneticPr fontId="4"/>
  </si>
  <si>
    <t>　クラウドファンディングを実施する場合は要望書提出時の状況（達成、実施中、実施予定）を必ず記入してください。</t>
    <rPh sb="13" eb="15">
      <t>ジッシ</t>
    </rPh>
    <rPh sb="17" eb="19">
      <t>バアイ</t>
    </rPh>
    <rPh sb="20" eb="23">
      <t>ヨウボウショ</t>
    </rPh>
    <rPh sb="23" eb="25">
      <t>テイシュツ</t>
    </rPh>
    <rPh sb="25" eb="26">
      <t>ジ</t>
    </rPh>
    <rPh sb="27" eb="29">
      <t>ジョウキョウ</t>
    </rPh>
    <rPh sb="30" eb="32">
      <t>タッセイ</t>
    </rPh>
    <rPh sb="33" eb="36">
      <t>ジッシチュウ</t>
    </rPh>
    <rPh sb="37" eb="39">
      <t>ジッシ</t>
    </rPh>
    <rPh sb="39" eb="41">
      <t>ヨテイ</t>
    </rPh>
    <rPh sb="43" eb="44">
      <t>カナラ</t>
    </rPh>
    <rPh sb="45" eb="47">
      <t>キニュウ</t>
    </rPh>
    <phoneticPr fontId="4"/>
  </si>
  <si>
    <t>・活動の特色や強調したい事項を記入してください。</t>
    <rPh sb="1" eb="3">
      <t>カツドウ</t>
    </rPh>
    <rPh sb="4" eb="6">
      <t>トクショク</t>
    </rPh>
    <rPh sb="7" eb="9">
      <t>キョウチョウ</t>
    </rPh>
    <rPh sb="12" eb="14">
      <t>ジコウ</t>
    </rPh>
    <rPh sb="15" eb="17">
      <t>キニュウ</t>
    </rPh>
    <phoneticPr fontId="4"/>
  </si>
  <si>
    <t>　テレビ放送等を目的として、申請団体が既に製作した映像を使用して映画を製作する場合には、その旨を必ず明記してください。</t>
    <rPh sb="4" eb="6">
      <t>ホウソウ</t>
    </rPh>
    <rPh sb="6" eb="7">
      <t>トウ</t>
    </rPh>
    <rPh sb="8" eb="10">
      <t>モクテキ</t>
    </rPh>
    <rPh sb="14" eb="16">
      <t>シンセイ</t>
    </rPh>
    <rPh sb="16" eb="18">
      <t>ダンタイ</t>
    </rPh>
    <rPh sb="19" eb="20">
      <t>スデ</t>
    </rPh>
    <rPh sb="21" eb="23">
      <t>セイサク</t>
    </rPh>
    <rPh sb="25" eb="27">
      <t>エイゾウ</t>
    </rPh>
    <rPh sb="28" eb="30">
      <t>シヨウ</t>
    </rPh>
    <rPh sb="32" eb="34">
      <t>エイガ</t>
    </rPh>
    <rPh sb="35" eb="37">
      <t>セイサク</t>
    </rPh>
    <rPh sb="39" eb="41">
      <t>バアイ</t>
    </rPh>
    <rPh sb="46" eb="47">
      <t>ムネ</t>
    </rPh>
    <rPh sb="48" eb="49">
      <t>カナラ</t>
    </rPh>
    <rPh sb="50" eb="52">
      <t>メイキ</t>
    </rPh>
    <phoneticPr fontId="4"/>
  </si>
  <si>
    <t>　また、テレビ番組と内容が異なる点及びテレビ番組から映画を製作するプロセスを記述してください。</t>
    <rPh sb="7" eb="9">
      <t>バングミ</t>
    </rPh>
    <rPh sb="10" eb="12">
      <t>ナイヨウ</t>
    </rPh>
    <rPh sb="13" eb="14">
      <t>コト</t>
    </rPh>
    <rPh sb="16" eb="17">
      <t>テン</t>
    </rPh>
    <rPh sb="17" eb="18">
      <t>オヨ</t>
    </rPh>
    <rPh sb="22" eb="24">
      <t>バングミ</t>
    </rPh>
    <rPh sb="26" eb="28">
      <t>エイガ</t>
    </rPh>
    <rPh sb="29" eb="31">
      <t>セイサク</t>
    </rPh>
    <rPh sb="38" eb="40">
      <t>キジュツ</t>
    </rPh>
    <phoneticPr fontId="4"/>
  </si>
  <si>
    <t>単年度助成</t>
    <rPh sb="0" eb="5">
      <t>タンネンドジョセイ</t>
    </rPh>
    <phoneticPr fontId="2"/>
  </si>
  <si>
    <t>予定</t>
  </si>
  <si>
    <t>劇場公開</t>
    <rPh sb="0" eb="2">
      <t>ゲキジョウ</t>
    </rPh>
    <rPh sb="2" eb="4">
      <t>コウカイ</t>
    </rPh>
    <phoneticPr fontId="4"/>
  </si>
  <si>
    <t>●●株式会社</t>
    <rPh sb="2" eb="6">
      <t>カブシキガイシャ</t>
    </rPh>
    <phoneticPr fontId="4"/>
  </si>
  <si>
    <t>確定</t>
  </si>
  <si>
    <t>交渉中</t>
  </si>
  <si>
    <t>・公開予定時期の開始日及び終了日を「2021/4/1」のように年月日を入力してください。初号試写から1年以内の公開が条件となります。</t>
    <rPh sb="1" eb="3">
      <t>コウカイ</t>
    </rPh>
    <rPh sb="3" eb="5">
      <t>ヨテイ</t>
    </rPh>
    <rPh sb="5" eb="7">
      <t>ジキ</t>
    </rPh>
    <rPh sb="8" eb="11">
      <t>カイシビ</t>
    </rPh>
    <rPh sb="11" eb="12">
      <t>オヨ</t>
    </rPh>
    <rPh sb="13" eb="16">
      <t>シュウリョウビ</t>
    </rPh>
    <rPh sb="31" eb="32">
      <t>ネン</t>
    </rPh>
    <rPh sb="32" eb="33">
      <t>ガツ</t>
    </rPh>
    <rPh sb="33" eb="34">
      <t>ビ</t>
    </rPh>
    <rPh sb="35" eb="37">
      <t>ニュウリョク</t>
    </rPh>
    <rPh sb="44" eb="46">
      <t>ショゴウ</t>
    </rPh>
    <rPh sb="46" eb="48">
      <t>シシャ</t>
    </rPh>
    <rPh sb="51" eb="52">
      <t>ネン</t>
    </rPh>
    <rPh sb="52" eb="54">
      <t>イナイ</t>
    </rPh>
    <rPh sb="55" eb="57">
      <t>コウカイ</t>
    </rPh>
    <rPh sb="58" eb="60">
      <t>ジョウケン</t>
    </rPh>
    <phoneticPr fontId="4"/>
  </si>
  <si>
    <t>文化芸術振興費補助金（当事業）以外の補助金、助成金について記入してください。
また、要望書提出時の確定状況について、プルダウンメニューから「決定」「申請中」「申請予定」のいずれかを必ず選択してください。</t>
    <rPh sb="0" eb="2">
      <t>ブンカ</t>
    </rPh>
    <rPh sb="2" eb="4">
      <t>ゲイジュツ</t>
    </rPh>
    <rPh sb="4" eb="6">
      <t>シンコウ</t>
    </rPh>
    <rPh sb="6" eb="7">
      <t>ヒ</t>
    </rPh>
    <rPh sb="7" eb="10">
      <t>ホジョキン</t>
    </rPh>
    <rPh sb="11" eb="12">
      <t>トウ</t>
    </rPh>
    <rPh sb="12" eb="14">
      <t>ジギョウ</t>
    </rPh>
    <rPh sb="15" eb="17">
      <t>イガイ</t>
    </rPh>
    <rPh sb="18" eb="21">
      <t>ホジョキン</t>
    </rPh>
    <rPh sb="22" eb="25">
      <t>ジョセイキン</t>
    </rPh>
    <rPh sb="29" eb="31">
      <t>キニュウ</t>
    </rPh>
    <rPh sb="70" eb="72">
      <t>ケッテイ</t>
    </rPh>
    <rPh sb="74" eb="76">
      <t>シンセイ</t>
    </rPh>
    <rPh sb="79" eb="81">
      <t>シンセイ</t>
    </rPh>
    <phoneticPr fontId="2"/>
  </si>
  <si>
    <t>企業、個人等からの寄付金、協賛金、クラウドファンディングについて記入してください。
また、要望書提出時の確定状況について、プルダウンメニューから、寄付金・協賛金は「確定」「交渉中」「予定」、クラウドファンディングは「達成」「実施中」「実施予定」のいずれかを必ず選択してください。</t>
    <rPh sb="0" eb="2">
      <t>キギョウ</t>
    </rPh>
    <rPh sb="3" eb="5">
      <t>コジン</t>
    </rPh>
    <rPh sb="5" eb="6">
      <t>トウ</t>
    </rPh>
    <rPh sb="9" eb="12">
      <t>キフキン</t>
    </rPh>
    <rPh sb="13" eb="16">
      <t>キョウサンキン</t>
    </rPh>
    <rPh sb="32" eb="34">
      <t>キニュウ</t>
    </rPh>
    <rPh sb="73" eb="76">
      <t>キフキン</t>
    </rPh>
    <rPh sb="77" eb="80">
      <t>キョウサンキン</t>
    </rPh>
    <rPh sb="82" eb="84">
      <t>カクテイ</t>
    </rPh>
    <rPh sb="86" eb="89">
      <t>コウショウチュウ</t>
    </rPh>
    <rPh sb="108" eb="110">
      <t>タッセイ</t>
    </rPh>
    <rPh sb="112" eb="115">
      <t>ジッシチュウ</t>
    </rPh>
    <rPh sb="117" eb="119">
      <t>ジッシ</t>
    </rPh>
    <rPh sb="119" eb="121">
      <t>ヨテイ</t>
    </rPh>
    <phoneticPr fontId="2"/>
  </si>
  <si>
    <t>上記以外の収入として計上するものがあれば記入してください。
テレビ放送等を目的として製作された既存の映像を使用する場合には、当該番組の放映料収入も記入してください。
なお、チケット、DVD及び関連グッズ等の販売による収入については、記入する必要はありません。</t>
    <rPh sb="0" eb="4">
      <t>ジョウキイガイ</t>
    </rPh>
    <rPh sb="5" eb="7">
      <t>シュウニュウ</t>
    </rPh>
    <rPh sb="10" eb="12">
      <t>ケイジョウ</t>
    </rPh>
    <rPh sb="20" eb="22">
      <t>キニュウ</t>
    </rPh>
    <rPh sb="33" eb="35">
      <t>ホウソウ</t>
    </rPh>
    <rPh sb="35" eb="36">
      <t>トウ</t>
    </rPh>
    <rPh sb="37" eb="39">
      <t>モクテキ</t>
    </rPh>
    <rPh sb="42" eb="44">
      <t>セイサク</t>
    </rPh>
    <rPh sb="47" eb="49">
      <t>キゾン</t>
    </rPh>
    <rPh sb="50" eb="52">
      <t>エイゾウ</t>
    </rPh>
    <rPh sb="53" eb="55">
      <t>シヨウ</t>
    </rPh>
    <rPh sb="57" eb="59">
      <t>バアイ</t>
    </rPh>
    <rPh sb="62" eb="64">
      <t>トウガイ</t>
    </rPh>
    <rPh sb="64" eb="66">
      <t>バングミ</t>
    </rPh>
    <rPh sb="67" eb="69">
      <t>ホウエイ</t>
    </rPh>
    <rPh sb="69" eb="70">
      <t>リョウ</t>
    </rPh>
    <rPh sb="70" eb="72">
      <t>シュウニュウ</t>
    </rPh>
    <rPh sb="73" eb="75">
      <t>キニュウ</t>
    </rPh>
    <rPh sb="94" eb="95">
      <t>オヨ</t>
    </rPh>
    <rPh sb="96" eb="98">
      <t>カンレン</t>
    </rPh>
    <rPh sb="101" eb="102">
      <t>トウ</t>
    </rPh>
    <rPh sb="103" eb="105">
      <t>ハンバイ</t>
    </rPh>
    <rPh sb="108" eb="110">
      <t>シュウニュウ</t>
    </rPh>
    <rPh sb="116" eb="118">
      <t>キニュウ</t>
    </rPh>
    <rPh sb="120" eb="122">
      <t>ヒツヨウ</t>
    </rPh>
    <phoneticPr fontId="2"/>
  </si>
  <si>
    <t>整理番号</t>
    <rPh sb="0" eb="4">
      <t>セイリバンゴウ</t>
    </rPh>
    <phoneticPr fontId="4"/>
  </si>
  <si>
    <t>作品名</t>
    <rPh sb="0" eb="2">
      <t>サクヒン</t>
    </rPh>
    <rPh sb="2" eb="3">
      <t>メイ</t>
    </rPh>
    <phoneticPr fontId="4"/>
  </si>
  <si>
    <t>団体名</t>
    <rPh sb="0" eb="2">
      <t>ダンタイ</t>
    </rPh>
    <rPh sb="2" eb="3">
      <t>メイ</t>
    </rPh>
    <phoneticPr fontId="4"/>
  </si>
  <si>
    <t>整理番号</t>
    <rPh sb="0" eb="4">
      <t>セイリバンゴウ</t>
    </rPh>
    <phoneticPr fontId="8"/>
  </si>
  <si>
    <t>小計（千円）</t>
    <phoneticPr fontId="5"/>
  </si>
  <si>
    <t>課税事業者</t>
  </si>
  <si>
    <t>役名○○：○○○○（確定）、役名△△：△△△△（確定）、役名□□：□□□□（交渉中）</t>
    <rPh sb="0" eb="1">
      <t>ヤク</t>
    </rPh>
    <rPh sb="1" eb="2">
      <t>メイ</t>
    </rPh>
    <rPh sb="10" eb="12">
      <t>カクテイ</t>
    </rPh>
    <rPh sb="14" eb="15">
      <t>ヤク</t>
    </rPh>
    <rPh sb="15" eb="16">
      <t>メイ</t>
    </rPh>
    <rPh sb="24" eb="26">
      <t>カクテイ</t>
    </rPh>
    <rPh sb="28" eb="29">
      <t>ヤク</t>
    </rPh>
    <rPh sb="29" eb="30">
      <t>メイ</t>
    </rPh>
    <rPh sb="38" eb="41">
      <t>コウショウチュウ</t>
    </rPh>
    <phoneticPr fontId="4"/>
  </si>
  <si>
    <t>・スタッフの決定状況（確定、交渉中、予定等）を必ず記入してください。</t>
    <phoneticPr fontId="4"/>
  </si>
  <si>
    <t>監督：●●●●（確定）、脚本：▲▲▲▲（確定）、撮影：■■■■（交渉中）、プロデューサー：◆◆◆◆（確定）</t>
    <rPh sb="0" eb="2">
      <t>カントク</t>
    </rPh>
    <rPh sb="8" eb="10">
      <t>カクテイ</t>
    </rPh>
    <rPh sb="12" eb="14">
      <t>キャクホン</t>
    </rPh>
    <rPh sb="20" eb="22">
      <t>カクテイ</t>
    </rPh>
    <rPh sb="24" eb="26">
      <t>サツエイ</t>
    </rPh>
    <rPh sb="32" eb="35">
      <t>コウショウチュウ</t>
    </rPh>
    <rPh sb="50" eb="52">
      <t>カクテイ</t>
    </rPh>
    <phoneticPr fontId="4"/>
  </si>
  <si>
    <t>共同製作者・後援者・
協賛者名とその役割</t>
    <rPh sb="0" eb="2">
      <t>キョウドウ</t>
    </rPh>
    <rPh sb="2" eb="4">
      <t>セイサク</t>
    </rPh>
    <rPh sb="4" eb="5">
      <t>シャ</t>
    </rPh>
    <rPh sb="18" eb="20">
      <t>ヤクワリ</t>
    </rPh>
    <phoneticPr fontId="2"/>
  </si>
  <si>
    <t>・撮影機材について記入してください。</t>
    <rPh sb="1" eb="3">
      <t>サツエイ</t>
    </rPh>
    <rPh sb="3" eb="5">
      <t>キザイ</t>
    </rPh>
    <rPh sb="9" eb="11">
      <t>キニュウ</t>
    </rPh>
    <phoneticPr fontId="4"/>
  </si>
  <si>
    <t>様式の灰色箇所は記入不可、青色箇所はプルダウンメニューを選択する箇所になります。
（他のシートも同様）</t>
    <rPh sb="0" eb="2">
      <t>ヨウシキ</t>
    </rPh>
    <rPh sb="3" eb="5">
      <t>ハイイロ</t>
    </rPh>
    <rPh sb="5" eb="7">
      <t>カショ</t>
    </rPh>
    <rPh sb="8" eb="10">
      <t>キニュウ</t>
    </rPh>
    <rPh sb="10" eb="12">
      <t>フカ</t>
    </rPh>
    <rPh sb="13" eb="15">
      <t>アオイロ</t>
    </rPh>
    <rPh sb="15" eb="17">
      <t>カショ</t>
    </rPh>
    <rPh sb="28" eb="30">
      <t>センタク</t>
    </rPh>
    <rPh sb="32" eb="34">
      <t>カショ</t>
    </rPh>
    <rPh sb="42" eb="43">
      <t>ホカ</t>
    </rPh>
    <rPh sb="48" eb="50">
      <t>ドウヨウ</t>
    </rPh>
    <phoneticPr fontId="2"/>
  </si>
  <si>
    <t>支出総額</t>
    <phoneticPr fontId="2"/>
  </si>
  <si>
    <t>R3.10.1～R4.3.31に
支払いが完了する経費
小計（千円）</t>
    <rPh sb="17" eb="19">
      <t>シハラ</t>
    </rPh>
    <rPh sb="21" eb="23">
      <t>カンリョウ</t>
    </rPh>
    <rPh sb="25" eb="27">
      <t>ケイヒ</t>
    </rPh>
    <rPh sb="28" eb="30">
      <t>ショウケイ</t>
    </rPh>
    <rPh sb="31" eb="33">
      <t>センエン</t>
    </rPh>
    <phoneticPr fontId="2"/>
  </si>
  <si>
    <t>課税対象外経費</t>
    <rPh sb="0" eb="2">
      <t>カゼイ</t>
    </rPh>
    <rPh sb="2" eb="4">
      <t>タイショウ</t>
    </rPh>
    <rPh sb="4" eb="5">
      <t>ガイ</t>
    </rPh>
    <rPh sb="5" eb="7">
      <t>ケイヒ</t>
    </rPh>
    <phoneticPr fontId="2"/>
  </si>
  <si>
    <t>・「助成金に算入できる経費計（Ｄ）」の額が、「交付を受けようとする助成金の額」以上となっていることが必要です。</t>
    <rPh sb="2" eb="5">
      <t>ジョセイキン</t>
    </rPh>
    <rPh sb="6" eb="8">
      <t>サンニュウ</t>
    </rPh>
    <rPh sb="11" eb="13">
      <t>ケイヒ</t>
    </rPh>
    <rPh sb="13" eb="14">
      <t>ケイ</t>
    </rPh>
    <rPh sb="19" eb="20">
      <t>ガク</t>
    </rPh>
    <rPh sb="23" eb="25">
      <t>コウフ</t>
    </rPh>
    <rPh sb="26" eb="27">
      <t>ウ</t>
    </rPh>
    <rPh sb="33" eb="36">
      <t>ジョセイキン</t>
    </rPh>
    <rPh sb="37" eb="38">
      <t>ガク</t>
    </rPh>
    <rPh sb="39" eb="41">
      <t>イジョウ</t>
    </rPh>
    <rPh sb="50" eb="52">
      <t>ヒツヨウ</t>
    </rPh>
    <phoneticPr fontId="5"/>
  </si>
  <si>
    <t>・5行以内でご記入ください。</t>
    <rPh sb="2" eb="3">
      <t>ギョウ</t>
    </rPh>
    <rPh sb="3" eb="5">
      <t>イナイ</t>
    </rPh>
    <rPh sb="7" eb="9">
      <t>キニュウ</t>
    </rPh>
    <phoneticPr fontId="2"/>
  </si>
  <si>
    <t xml:space="preserve">・10行以内でご記入ください。
</t>
    <rPh sb="3" eb="4">
      <t>ギョウ</t>
    </rPh>
    <rPh sb="4" eb="6">
      <t>イナイ</t>
    </rPh>
    <rPh sb="8" eb="10">
      <t>キニュウ</t>
    </rPh>
    <phoneticPr fontId="2"/>
  </si>
  <si>
    <t>・12行以内でご記入ください。
セル内で改行される場合は「CTRL+ALT+ENTER」を同時に押して改行してください。</t>
    <rPh sb="3" eb="4">
      <t>ギョウ</t>
    </rPh>
    <rPh sb="4" eb="6">
      <t>イナイ</t>
    </rPh>
    <rPh sb="8" eb="10">
      <t>キニュウ</t>
    </rPh>
    <rPh sb="18" eb="19">
      <t>ナイ</t>
    </rPh>
    <rPh sb="20" eb="22">
      <t>カイギョウ</t>
    </rPh>
    <rPh sb="25" eb="27">
      <t>バアイ</t>
    </rPh>
    <rPh sb="45" eb="47">
      <t>ドウジ</t>
    </rPh>
    <rPh sb="48" eb="49">
      <t>オ</t>
    </rPh>
    <rPh sb="51" eb="53">
      <t>カイギョウ</t>
    </rPh>
    <phoneticPr fontId="2"/>
  </si>
  <si>
    <t>担当者情報</t>
    <rPh sb="0" eb="3">
      <t>タントウシャ</t>
    </rPh>
    <rPh sb="3" eb="5">
      <t>ジョウホウ</t>
    </rPh>
    <phoneticPr fontId="2"/>
  </si>
  <si>
    <t>関係書類送付先〒</t>
    <rPh sb="0" eb="2">
      <t>カンケイ</t>
    </rPh>
    <rPh sb="2" eb="4">
      <t>ショルイ</t>
    </rPh>
    <rPh sb="4" eb="7">
      <t>ソウフサキ</t>
    </rPh>
    <phoneticPr fontId="2"/>
  </si>
  <si>
    <t>関係書類送付先住所</t>
    <rPh sb="0" eb="2">
      <t>カンケイ</t>
    </rPh>
    <rPh sb="2" eb="4">
      <t>ショルイ</t>
    </rPh>
    <rPh sb="4" eb="7">
      <t>ソウフサキ</t>
    </rPh>
    <rPh sb="7" eb="9">
      <t>ジュウショ</t>
    </rPh>
    <phoneticPr fontId="2"/>
  </si>
  <si>
    <t>北海道</t>
  </si>
  <si>
    <t>担当部署名または役職名</t>
    <rPh sb="2" eb="4">
      <t>ブショ</t>
    </rPh>
    <rPh sb="4" eb="5">
      <t>メイ</t>
    </rPh>
    <rPh sb="8" eb="11">
      <t>ヤクショクメイ</t>
    </rPh>
    <phoneticPr fontId="2"/>
  </si>
  <si>
    <t>担当者氏名</t>
    <phoneticPr fontId="2"/>
  </si>
  <si>
    <t>担当者電話番号</t>
    <phoneticPr fontId="33"/>
  </si>
  <si>
    <t>E-mail</t>
    <phoneticPr fontId="2"/>
  </si>
  <si>
    <t>電話番号</t>
    <rPh sb="0" eb="2">
      <t>デンワ</t>
    </rPh>
    <rPh sb="2" eb="4">
      <t>バンゴウ</t>
    </rPh>
    <phoneticPr fontId="2"/>
  </si>
  <si>
    <t>原作の有無</t>
    <rPh sb="0" eb="2">
      <t>ゲンサク</t>
    </rPh>
    <rPh sb="3" eb="5">
      <t>ウム</t>
    </rPh>
    <phoneticPr fontId="2"/>
  </si>
  <si>
    <t>原作名</t>
    <rPh sb="0" eb="2">
      <t>ゲンサク</t>
    </rPh>
    <rPh sb="2" eb="3">
      <t>メイ</t>
    </rPh>
    <phoneticPr fontId="2"/>
  </si>
  <si>
    <t>原作者名</t>
    <rPh sb="0" eb="4">
      <t>ゲンサクシャメイ</t>
    </rPh>
    <phoneticPr fontId="2"/>
  </si>
  <si>
    <r>
      <rPr>
        <b/>
        <sz val="12"/>
        <color rgb="FFFF0000"/>
        <rFont val="游ゴシック"/>
        <family val="3"/>
        <charset val="128"/>
        <scheme val="minor"/>
      </rPr>
      <t>・応募する活動が「単年度助成」で間違いがないかどうかを確認してください。</t>
    </r>
    <r>
      <rPr>
        <b/>
        <sz val="12"/>
        <color theme="8" tint="-0.499984740745262"/>
        <rFont val="游ゴシック"/>
        <family val="3"/>
        <charset val="128"/>
        <scheme val="minor"/>
      </rPr>
      <t xml:space="preserve">
　（2か年度助成の場合はホームページから2か年度用の様式をダウンロードしてください。）</t>
    </r>
    <rPh sb="9" eb="14">
      <t>タンネンドジョセイ</t>
    </rPh>
    <rPh sb="16" eb="18">
      <t>マチガ</t>
    </rPh>
    <rPh sb="27" eb="29">
      <t>カクニン</t>
    </rPh>
    <rPh sb="41" eb="45">
      <t>ネンドジョセイ</t>
    </rPh>
    <rPh sb="46" eb="48">
      <t>バアイ</t>
    </rPh>
    <rPh sb="59" eb="61">
      <t>ネンド</t>
    </rPh>
    <rPh sb="61" eb="62">
      <t>ヨウ</t>
    </rPh>
    <rPh sb="63" eb="65">
      <t>ヨウシキ</t>
    </rPh>
    <phoneticPr fontId="2"/>
  </si>
  <si>
    <t>・団体の住所、団体名、代表者役職名、代表者氏名について
　提出書類の「団体概要」と内容を同一にしてください。</t>
    <phoneticPr fontId="2"/>
  </si>
  <si>
    <t xml:space="preserve">・実務担当者と必ず連絡の取れる連絡先を記入してください。 </t>
    <phoneticPr fontId="2"/>
  </si>
  <si>
    <t>・担当者名欄には、1名のみ記入してください。</t>
    <rPh sb="1" eb="4">
      <t>タントウシャ</t>
    </rPh>
    <rPh sb="4" eb="5">
      <t>メイ</t>
    </rPh>
    <rPh sb="5" eb="6">
      <t>ラン</t>
    </rPh>
    <rPh sb="10" eb="11">
      <t>メイ</t>
    </rPh>
    <rPh sb="13" eb="15">
      <t>キニュウ</t>
    </rPh>
    <phoneticPr fontId="2"/>
  </si>
  <si>
    <t>・4月以降連絡の取れるアドレスの記載をお願いします。</t>
    <rPh sb="2" eb="5">
      <t>ガツイコウ</t>
    </rPh>
    <rPh sb="5" eb="7">
      <t>レンラク</t>
    </rPh>
    <rPh sb="8" eb="9">
      <t>ト</t>
    </rPh>
    <rPh sb="16" eb="18">
      <t>キサイ</t>
    </rPh>
    <rPh sb="20" eb="21">
      <t>ネガ</t>
    </rPh>
    <phoneticPr fontId="2"/>
  </si>
  <si>
    <t>・作品名とフリガナを記入してください。
　「　」は作品名に含まれる場合を除き、不要です。
　仮題の場合は作品名の後に（仮題）を付けてください。</t>
    <phoneticPr fontId="2"/>
  </si>
  <si>
    <t>・個表の配給会社から自動転記されます。</t>
    <phoneticPr fontId="2"/>
  </si>
  <si>
    <t>・上映時間を記入し、完成形態を選択してください。</t>
    <phoneticPr fontId="2"/>
  </si>
  <si>
    <t>・主な出演者、監督、脚本、撮影、プロデューサー、チーフアニメーターについては、
　名前のみ記入してください。（個表に記入する名前と同一にしてください。）</t>
    <rPh sb="41" eb="43">
      <t>ナマエ</t>
    </rPh>
    <rPh sb="45" eb="47">
      <t>キニュウ</t>
    </rPh>
    <rPh sb="55" eb="57">
      <t>コヒョウ</t>
    </rPh>
    <rPh sb="58" eb="60">
      <t>キニュウ</t>
    </rPh>
    <rPh sb="62" eb="64">
      <t>ナマエ</t>
    </rPh>
    <rPh sb="65" eb="67">
      <t>ドウイツ</t>
    </rPh>
    <phoneticPr fontId="2"/>
  </si>
  <si>
    <t>・応募する作品に原作がある場合は「有」、原作がない場合は「無」を選択してください。
　「有」を選択した場合は、原作名、原作者名を記入してください。</t>
    <rPh sb="1" eb="3">
      <t>オウボ</t>
    </rPh>
    <rPh sb="5" eb="7">
      <t>サクヒン</t>
    </rPh>
    <rPh sb="8" eb="10">
      <t>ゲンサク</t>
    </rPh>
    <rPh sb="13" eb="15">
      <t>バアイ</t>
    </rPh>
    <rPh sb="17" eb="18">
      <t>アリ</t>
    </rPh>
    <rPh sb="20" eb="22">
      <t>ゲンサク</t>
    </rPh>
    <rPh sb="25" eb="27">
      <t>バアイ</t>
    </rPh>
    <rPh sb="29" eb="30">
      <t>ナ</t>
    </rPh>
    <rPh sb="32" eb="34">
      <t>センタク</t>
    </rPh>
    <rPh sb="44" eb="45">
      <t>ア</t>
    </rPh>
    <rPh sb="47" eb="49">
      <t>センタク</t>
    </rPh>
    <rPh sb="51" eb="53">
      <t>バアイ</t>
    </rPh>
    <rPh sb="55" eb="57">
      <t>ゲンサク</t>
    </rPh>
    <rPh sb="57" eb="58">
      <t>メイ</t>
    </rPh>
    <rPh sb="59" eb="62">
      <t>ゲンサクシャ</t>
    </rPh>
    <rPh sb="62" eb="63">
      <t>メイ</t>
    </rPh>
    <rPh sb="64" eb="66">
      <t>キニュウ</t>
    </rPh>
    <phoneticPr fontId="2"/>
  </si>
  <si>
    <t>・個表の製作スケジュールから自動転記されます。</t>
    <rPh sb="1" eb="3">
      <t>コヒョウ</t>
    </rPh>
    <rPh sb="4" eb="6">
      <t>セイサク</t>
    </rPh>
    <rPh sb="14" eb="16">
      <t>ジドウ</t>
    </rPh>
    <rPh sb="16" eb="18">
      <t>テンキ</t>
    </rPh>
    <phoneticPr fontId="2"/>
  </si>
  <si>
    <t>・個表の公開予定時期から自動転記されます。</t>
    <rPh sb="1" eb="3">
      <t>コヒョウ</t>
    </rPh>
    <rPh sb="4" eb="6">
      <t>コウカイ</t>
    </rPh>
    <rPh sb="6" eb="8">
      <t>ヨテイ</t>
    </rPh>
    <rPh sb="8" eb="10">
      <t>ジキ</t>
    </rPh>
    <rPh sb="12" eb="16">
      <t>ジドウテンキ</t>
    </rPh>
    <phoneticPr fontId="2"/>
  </si>
  <si>
    <t>・収入、支出のシートの金額が自動転記されます。</t>
    <rPh sb="1" eb="3">
      <t>シュウニュウ</t>
    </rPh>
    <rPh sb="4" eb="6">
      <t>シシュツ</t>
    </rPh>
    <rPh sb="11" eb="13">
      <t>キンガク</t>
    </rPh>
    <rPh sb="14" eb="18">
      <t>ジドウテンキ</t>
    </rPh>
    <phoneticPr fontId="2"/>
  </si>
  <si>
    <t>・「課税事業者」か、「免税事業者及び簡易課税事業者」かをプルダウンメニューから選択してください。</t>
    <rPh sb="2" eb="4">
      <t>カゼイ</t>
    </rPh>
    <rPh sb="4" eb="7">
      <t>ジギョウシャ</t>
    </rPh>
    <rPh sb="39" eb="41">
      <t>センタク</t>
    </rPh>
    <phoneticPr fontId="2"/>
  </si>
  <si>
    <t>・整理番号欄は振興会記入欄のため、記入不要です（他シートも同様。）。</t>
    <rPh sb="1" eb="3">
      <t>セイリ</t>
    </rPh>
    <rPh sb="3" eb="5">
      <t>バンゴウ</t>
    </rPh>
    <rPh sb="5" eb="6">
      <t>ラン</t>
    </rPh>
    <rPh sb="7" eb="10">
      <t>シンコウカイ</t>
    </rPh>
    <rPh sb="10" eb="12">
      <t>キニュウ</t>
    </rPh>
    <rPh sb="12" eb="13">
      <t>ラン</t>
    </rPh>
    <rPh sb="17" eb="19">
      <t>キニュウ</t>
    </rPh>
    <rPh sb="19" eb="21">
      <t>フヨウ</t>
    </rPh>
    <rPh sb="24" eb="25">
      <t>タ</t>
    </rPh>
    <rPh sb="29" eb="31">
      <t>ドウヨウ</t>
    </rPh>
    <phoneticPr fontId="2"/>
  </si>
  <si>
    <t>無</t>
  </si>
  <si>
    <r>
      <t xml:space="preserve">完成した作品の著作権者となる者（法人・個人を問わない。）の名前、共同制作契約書に記入されている出資金額（配給・宣伝費を除く。）を全て記入してください。
</t>
    </r>
    <r>
      <rPr>
        <b/>
        <sz val="12"/>
        <color rgb="FFFF0000"/>
        <rFont val="游ゴシック"/>
        <family val="3"/>
        <charset val="128"/>
        <scheme val="minor"/>
      </rPr>
      <t>（申請団体名は記入しないこと。）</t>
    </r>
    <r>
      <rPr>
        <b/>
        <sz val="12"/>
        <color theme="8" tint="-0.499984740745262"/>
        <rFont val="游ゴシック"/>
        <family val="3"/>
        <charset val="128"/>
        <scheme val="minor"/>
      </rPr>
      <t xml:space="preserve">
また、要望書提出時の確定状況について、プルダウンメニューから「確定」「交渉中」「予定」のいずれかを必ず選択してください。</t>
    </r>
    <rPh sb="0" eb="2">
      <t>カンセイ</t>
    </rPh>
    <rPh sb="4" eb="6">
      <t>サクヒン</t>
    </rPh>
    <rPh sb="7" eb="10">
      <t>チョサクケン</t>
    </rPh>
    <rPh sb="10" eb="11">
      <t>シャ</t>
    </rPh>
    <rPh sb="14" eb="15">
      <t>モノ</t>
    </rPh>
    <rPh sb="16" eb="18">
      <t>ホウジン</t>
    </rPh>
    <rPh sb="19" eb="21">
      <t>コジン</t>
    </rPh>
    <rPh sb="22" eb="23">
      <t>ト</t>
    </rPh>
    <rPh sb="29" eb="31">
      <t>ナマエ</t>
    </rPh>
    <rPh sb="32" eb="34">
      <t>キョウドウ</t>
    </rPh>
    <rPh sb="34" eb="36">
      <t>セイサク</t>
    </rPh>
    <rPh sb="36" eb="39">
      <t>ケイヤクショ</t>
    </rPh>
    <rPh sb="40" eb="42">
      <t>キニュウ</t>
    </rPh>
    <rPh sb="47" eb="49">
      <t>シュッシ</t>
    </rPh>
    <rPh sb="49" eb="51">
      <t>キンガク</t>
    </rPh>
    <rPh sb="52" eb="54">
      <t>ハイキュウ</t>
    </rPh>
    <rPh sb="55" eb="57">
      <t>センデン</t>
    </rPh>
    <rPh sb="57" eb="58">
      <t>ヒ</t>
    </rPh>
    <rPh sb="59" eb="60">
      <t>ノゾ</t>
    </rPh>
    <rPh sb="64" eb="65">
      <t>スベ</t>
    </rPh>
    <rPh sb="66" eb="68">
      <t>キニュウ</t>
    </rPh>
    <rPh sb="77" eb="79">
      <t>シンセイ</t>
    </rPh>
    <rPh sb="79" eb="81">
      <t>ダンタイ</t>
    </rPh>
    <rPh sb="81" eb="82">
      <t>メイ</t>
    </rPh>
    <rPh sb="83" eb="85">
      <t>キニュウ</t>
    </rPh>
    <rPh sb="97" eb="100">
      <t>ヨウボウショ</t>
    </rPh>
    <rPh sb="100" eb="102">
      <t>テイシュツ</t>
    </rPh>
    <rPh sb="102" eb="103">
      <t>ジ</t>
    </rPh>
    <rPh sb="104" eb="106">
      <t>カクテイ</t>
    </rPh>
    <rPh sb="106" eb="108">
      <t>ジョウキョウ</t>
    </rPh>
    <rPh sb="125" eb="127">
      <t>カクテイ</t>
    </rPh>
    <rPh sb="129" eb="132">
      <t>コウショウチュウ</t>
    </rPh>
    <rPh sb="134" eb="136">
      <t>ヨテイ</t>
    </rPh>
    <rPh sb="143" eb="144">
      <t>カナラ</t>
    </rPh>
    <rPh sb="145" eb="147">
      <t>センタク</t>
    </rPh>
    <phoneticPr fontId="2"/>
  </si>
  <si>
    <t xml:space="preserve">共同製作：株式会社○○○、○○○株式会社、○○○○株式会社、●●●株式会社（全て確定）
協賛：○○株式会社（確定）、○○○○（予定）
助成：○○財団（申請中）　補助金：○○市（確定）
クラウドファンディング（実施中）
（申請団体名は記載しないこと。助成金に本助成金を記載しないこと。）
</t>
    <rPh sb="0" eb="2">
      <t>キョウドウ</t>
    </rPh>
    <rPh sb="2" eb="4">
      <t>セイサク</t>
    </rPh>
    <rPh sb="5" eb="9">
      <t>カブシキガイシャ</t>
    </rPh>
    <rPh sb="16" eb="20">
      <t>カブシキガイシャ</t>
    </rPh>
    <rPh sb="25" eb="29">
      <t>カブシキガイシャ</t>
    </rPh>
    <rPh sb="33" eb="37">
      <t>カブシキガイシャ</t>
    </rPh>
    <rPh sb="38" eb="39">
      <t>スベ</t>
    </rPh>
    <rPh sb="40" eb="42">
      <t>カクテイ</t>
    </rPh>
    <rPh sb="44" eb="46">
      <t>キョウサン</t>
    </rPh>
    <rPh sb="49" eb="53">
      <t>カブシキガイシャ</t>
    </rPh>
    <rPh sb="54" eb="56">
      <t>カクテイ</t>
    </rPh>
    <rPh sb="63" eb="65">
      <t>ヨテイ</t>
    </rPh>
    <rPh sb="67" eb="69">
      <t>ジョセイ</t>
    </rPh>
    <rPh sb="72" eb="74">
      <t>ザイダン</t>
    </rPh>
    <rPh sb="75" eb="78">
      <t>シンセイチュウ</t>
    </rPh>
    <rPh sb="80" eb="83">
      <t>ホジョキン</t>
    </rPh>
    <rPh sb="86" eb="87">
      <t>シ</t>
    </rPh>
    <rPh sb="88" eb="90">
      <t>カクテイ</t>
    </rPh>
    <rPh sb="104" eb="106">
      <t>ジッシ</t>
    </rPh>
    <rPh sb="106" eb="107">
      <t>チュウ</t>
    </rPh>
    <rPh sb="110" eb="112">
      <t>シンセイ</t>
    </rPh>
    <rPh sb="112" eb="114">
      <t>ダンタイ</t>
    </rPh>
    <rPh sb="114" eb="115">
      <t>メイ</t>
    </rPh>
    <rPh sb="116" eb="118">
      <t>キサイ</t>
    </rPh>
    <rPh sb="124" eb="127">
      <t>ジョセイキン</t>
    </rPh>
    <rPh sb="128" eb="129">
      <t>ホン</t>
    </rPh>
    <rPh sb="129" eb="132">
      <t>ジョセイキン</t>
    </rPh>
    <rPh sb="133" eb="135">
      <t>キサイ</t>
    </rPh>
    <phoneticPr fontId="4"/>
  </si>
  <si>
    <t>団体名（フリガナ）</t>
    <phoneticPr fontId="2"/>
  </si>
  <si>
    <t>・団体名フリガナは、法人名称（株式会社等）を除いた、それ以外の部分のみ記入してください。
　（例）フリガナ：ゲイブンシン
　　　　団体名　：株式会社げいぶんしん</t>
    <rPh sb="1" eb="3">
      <t>ダンタイ</t>
    </rPh>
    <rPh sb="3" eb="4">
      <t>メイ</t>
    </rPh>
    <rPh sb="10" eb="12">
      <t>ホウジン</t>
    </rPh>
    <rPh sb="12" eb="14">
      <t>メイショウ</t>
    </rPh>
    <rPh sb="15" eb="19">
      <t>カブシキガイシャ</t>
    </rPh>
    <rPh sb="19" eb="20">
      <t>ナド</t>
    </rPh>
    <rPh sb="22" eb="23">
      <t>ノゾ</t>
    </rPh>
    <rPh sb="28" eb="30">
      <t>イガイ</t>
    </rPh>
    <rPh sb="31" eb="33">
      <t>ブブン</t>
    </rPh>
    <rPh sb="35" eb="37">
      <t>キニュウ</t>
    </rPh>
    <rPh sb="47" eb="48">
      <t>レイ</t>
    </rPh>
    <rPh sb="65" eb="67">
      <t>ダンタイ</t>
    </rPh>
    <rPh sb="67" eb="68">
      <t>メイ</t>
    </rPh>
    <rPh sb="70" eb="74">
      <t>カブシキガイシャ</t>
    </rPh>
    <phoneticPr fontId="4"/>
  </si>
  <si>
    <t>・完成試写予定について、初号試写の予定を令和4年4月～令和5年3月の範囲で記入してください。</t>
    <rPh sb="1" eb="3">
      <t>カンセイ</t>
    </rPh>
    <rPh sb="3" eb="5">
      <t>シシャ</t>
    </rPh>
    <rPh sb="5" eb="7">
      <t>ヨテイ</t>
    </rPh>
    <rPh sb="12" eb="14">
      <t>ショゴウ</t>
    </rPh>
    <rPh sb="14" eb="16">
      <t>シシャ</t>
    </rPh>
    <rPh sb="17" eb="19">
      <t>ヨテイ</t>
    </rPh>
    <rPh sb="20" eb="22">
      <t>レイワ</t>
    </rPh>
    <rPh sb="23" eb="24">
      <t>ネン</t>
    </rPh>
    <rPh sb="25" eb="26">
      <t>ガツ</t>
    </rPh>
    <rPh sb="27" eb="29">
      <t>レイワ</t>
    </rPh>
    <rPh sb="30" eb="31">
      <t>ネン</t>
    </rPh>
    <rPh sb="32" eb="33">
      <t>ガツ</t>
    </rPh>
    <rPh sb="34" eb="36">
      <t>ハンイ</t>
    </rPh>
    <rPh sb="37" eb="39">
      <t>キニュウ</t>
    </rPh>
    <phoneticPr fontId="4"/>
  </si>
  <si>
    <t>令和　年　月　日</t>
    <rPh sb="0" eb="2">
      <t>レイワ</t>
    </rPh>
    <rPh sb="3" eb="4">
      <t>ネン</t>
    </rPh>
    <rPh sb="5" eb="6">
      <t>ガツ</t>
    </rPh>
    <rPh sb="7" eb="8">
      <t>ニチ</t>
    </rPh>
    <phoneticPr fontId="2"/>
  </si>
  <si>
    <t>日付は提出日を入力してください。</t>
    <rPh sb="0" eb="2">
      <t>ヒヅケ</t>
    </rPh>
    <rPh sb="3" eb="6">
      <t>テイシュツビ</t>
    </rPh>
    <rPh sb="7" eb="9">
      <t>ニュウリョク</t>
    </rPh>
    <phoneticPr fontId="2"/>
  </si>
  <si>
    <t>独立行政法人日本芸術文化振興会理事長　殿</t>
    <phoneticPr fontId="2"/>
  </si>
  <si>
    <t>　下記の活動を行いたいので、文化芸術振興費補助金による助成金交付要綱第７条第１項の規定に基づき、助成金の交付を申請します。</t>
    <phoneticPr fontId="2"/>
  </si>
  <si>
    <t>様式第４号（第７条関連）
【総表】</t>
    <phoneticPr fontId="2"/>
  </si>
  <si>
    <t>バリアフリー字幕制作費</t>
    <rPh sb="6" eb="8">
      <t>ジマク</t>
    </rPh>
    <rPh sb="8" eb="11">
      <t>セイサクヒ</t>
    </rPh>
    <phoneticPr fontId="2"/>
  </si>
  <si>
    <t>交付を受けようとする
助成金の総額（ハ）</t>
    <rPh sb="0" eb="2">
      <t>コウフ</t>
    </rPh>
    <rPh sb="3" eb="4">
      <t>ウ</t>
    </rPh>
    <rPh sb="11" eb="14">
      <t>ジョセイキン</t>
    </rPh>
    <rPh sb="15" eb="17">
      <t>ソウガク</t>
    </rPh>
    <phoneticPr fontId="2"/>
  </si>
  <si>
    <t>助成金に算入できる
経費計（D）</t>
    <rPh sb="0" eb="3">
      <t>ジョセイキン</t>
    </rPh>
    <rPh sb="4" eb="6">
      <t>サンニュウ</t>
    </rPh>
    <rPh sb="10" eb="12">
      <t>ケイヒ</t>
    </rPh>
    <rPh sb="12" eb="13">
      <t>ケイ</t>
    </rPh>
    <phoneticPr fontId="3"/>
  </si>
  <si>
    <t>収入総額（イ＋ロ＋ハ）</t>
    <phoneticPr fontId="2"/>
  </si>
  <si>
    <t>・交付を受けようとする助成金の額、バリアフリー字幕制作費、音声ガイド制作費はは自動計算されます。</t>
  </si>
  <si>
    <t>.</t>
    <phoneticPr fontId="2"/>
  </si>
  <si>
    <r>
      <t>交付を受けようとする
助成金の額</t>
    </r>
    <r>
      <rPr>
        <sz val="11"/>
        <rFont val="游ゴシック"/>
        <family val="3"/>
        <charset val="128"/>
      </rPr>
      <t>（本体事業費）</t>
    </r>
    <rPh sb="0" eb="2">
      <t>コウフ</t>
    </rPh>
    <rPh sb="3" eb="4">
      <t>ウ</t>
    </rPh>
    <rPh sb="11" eb="14">
      <t>ジョセイキン</t>
    </rPh>
    <rPh sb="15" eb="16">
      <t>ガク</t>
    </rPh>
    <rPh sb="17" eb="19">
      <t>ホンタイ</t>
    </rPh>
    <rPh sb="19" eb="22">
      <t>ジギョウヒ</t>
    </rPh>
    <phoneticPr fontId="2"/>
  </si>
  <si>
    <t>上映・配給、頒布計画書</t>
    <rPh sb="0" eb="2">
      <t>ジョウエイ</t>
    </rPh>
    <rPh sb="3" eb="5">
      <t>ハイキュウ</t>
    </rPh>
    <rPh sb="6" eb="11">
      <t>ハンプケイカクショ</t>
    </rPh>
    <phoneticPr fontId="33"/>
  </si>
  <si>
    <t>団体名</t>
    <rPh sb="0" eb="2">
      <t>ダンタイ</t>
    </rPh>
    <rPh sb="2" eb="3">
      <t>メイ</t>
    </rPh>
    <phoneticPr fontId="33"/>
  </si>
  <si>
    <t>作　品　名</t>
    <rPh sb="0" eb="1">
      <t>サク</t>
    </rPh>
    <rPh sb="2" eb="3">
      <t>ヒン</t>
    </rPh>
    <rPh sb="4" eb="5">
      <t>メイ</t>
    </rPh>
    <phoneticPr fontId="33"/>
  </si>
  <si>
    <t>公開予定時期</t>
    <rPh sb="0" eb="2">
      <t>コウカイ</t>
    </rPh>
    <rPh sb="2" eb="4">
      <t>ヨテイ</t>
    </rPh>
    <rPh sb="4" eb="6">
      <t>ジキ</t>
    </rPh>
    <phoneticPr fontId="33"/>
  </si>
  <si>
    <t>開始年月</t>
    <rPh sb="0" eb="2">
      <t>カイシ</t>
    </rPh>
    <rPh sb="2" eb="4">
      <t>ネンゲツ</t>
    </rPh>
    <phoneticPr fontId="33"/>
  </si>
  <si>
    <t>～</t>
    <phoneticPr fontId="33"/>
  </si>
  <si>
    <t>終了年月　</t>
    <rPh sb="0" eb="2">
      <t>シュウリョウ</t>
    </rPh>
    <rPh sb="2" eb="4">
      <t>ネンゲツ</t>
    </rPh>
    <phoneticPr fontId="33"/>
  </si>
  <si>
    <t>公開期間</t>
    <rPh sb="0" eb="2">
      <t>コウカイ</t>
    </rPh>
    <rPh sb="2" eb="4">
      <t>キカン</t>
    </rPh>
    <phoneticPr fontId="33"/>
  </si>
  <si>
    <t>確定状況</t>
    <rPh sb="0" eb="2">
      <t>カクテイ</t>
    </rPh>
    <rPh sb="2" eb="4">
      <t>ジョウキョウ</t>
    </rPh>
    <phoneticPr fontId="33"/>
  </si>
  <si>
    <t>公 開 方 法</t>
    <rPh sb="0" eb="1">
      <t>コウ</t>
    </rPh>
    <rPh sb="2" eb="3">
      <t>カイ</t>
    </rPh>
    <rPh sb="4" eb="5">
      <t>カタ</t>
    </rPh>
    <rPh sb="6" eb="7">
      <t>ホウ</t>
    </rPh>
    <phoneticPr fontId="33"/>
  </si>
  <si>
    <t>公開予定場所</t>
    <rPh sb="0" eb="2">
      <t>コウカイ</t>
    </rPh>
    <rPh sb="2" eb="4">
      <t>ヨテイ</t>
    </rPh>
    <rPh sb="4" eb="6">
      <t>バショ</t>
    </rPh>
    <phoneticPr fontId="33"/>
  </si>
  <si>
    <t>東京○○○・ほか順次拡大検討中</t>
    <rPh sb="0" eb="2">
      <t>トウキョウ</t>
    </rPh>
    <rPh sb="8" eb="10">
      <t>ジュンジ</t>
    </rPh>
    <rPh sb="10" eb="12">
      <t>カクダイ</t>
    </rPh>
    <rPh sb="12" eb="15">
      <t>ケントウチュウ</t>
    </rPh>
    <phoneticPr fontId="33"/>
  </si>
  <si>
    <t>・公開予定場所を記入のうえ、確定状況を選択してください。</t>
    <rPh sb="1" eb="3">
      <t>コウカイ</t>
    </rPh>
    <rPh sb="3" eb="5">
      <t>ヨテイ</t>
    </rPh>
    <rPh sb="5" eb="7">
      <t>バショ</t>
    </rPh>
    <rPh sb="8" eb="10">
      <t>キニュウ</t>
    </rPh>
    <rPh sb="14" eb="16">
      <t>カクテイ</t>
    </rPh>
    <rPh sb="16" eb="18">
      <t>ジョウキョウ</t>
    </rPh>
    <rPh sb="19" eb="21">
      <t>センタク</t>
    </rPh>
    <phoneticPr fontId="33"/>
  </si>
  <si>
    <t>上映・配給、頒布等</t>
    <rPh sb="0" eb="2">
      <t>ジョウエイ</t>
    </rPh>
    <rPh sb="3" eb="5">
      <t>ハイキュウ</t>
    </rPh>
    <rPh sb="6" eb="9">
      <t>ハンプナド</t>
    </rPh>
    <phoneticPr fontId="33"/>
  </si>
  <si>
    <t>会社名等</t>
    <rPh sb="0" eb="4">
      <t>カイシャメイナド</t>
    </rPh>
    <phoneticPr fontId="33"/>
  </si>
  <si>
    <t>・会社名を記入のうえ、確定状況を選択してください。</t>
    <rPh sb="1" eb="4">
      <t>カイシャメイ</t>
    </rPh>
    <rPh sb="5" eb="7">
      <t>キニュウ</t>
    </rPh>
    <rPh sb="11" eb="13">
      <t>カクテイ</t>
    </rPh>
    <rPh sb="13" eb="15">
      <t>ジョウキョウ</t>
    </rPh>
    <rPh sb="16" eb="18">
      <t>センタク</t>
    </rPh>
    <phoneticPr fontId="33"/>
  </si>
  <si>
    <t>所在地</t>
    <rPh sb="0" eb="3">
      <t>ショザイチ</t>
    </rPh>
    <phoneticPr fontId="33"/>
  </si>
  <si>
    <t>実績</t>
    <rPh sb="0" eb="2">
      <t>ジッセキ</t>
    </rPh>
    <phoneticPr fontId="33"/>
  </si>
  <si>
    <t>特 記 事 項</t>
    <rPh sb="0" eb="1">
      <t>トク</t>
    </rPh>
    <rPh sb="2" eb="3">
      <t>キ</t>
    </rPh>
    <rPh sb="4" eb="5">
      <t>コト</t>
    </rPh>
    <rPh sb="6" eb="7">
      <t>コウ</t>
    </rPh>
    <phoneticPr fontId="33"/>
  </si>
  <si>
    <t>・捕捉すべきことがあれば記入してください。</t>
    <rPh sb="1" eb="3">
      <t>ホソク</t>
    </rPh>
    <rPh sb="12" eb="14">
      <t>キニュウ</t>
    </rPh>
    <phoneticPr fontId="33"/>
  </si>
  <si>
    <t>・バリアフリー字幕・音声ガイドの制作についてはここに記入してください。</t>
    <phoneticPr fontId="33"/>
  </si>
  <si>
    <t>・上映・配給、頒布等の状況が決定していない場合は、現在の状況や今後の予定等を詳しく記入してください。</t>
    <rPh sb="1" eb="3">
      <t>ジョウエイ</t>
    </rPh>
    <rPh sb="4" eb="6">
      <t>ハイキュウ</t>
    </rPh>
    <rPh sb="7" eb="9">
      <t>ハンプ</t>
    </rPh>
    <rPh sb="9" eb="10">
      <t>トウ</t>
    </rPh>
    <rPh sb="11" eb="13">
      <t>ジョウキョウ</t>
    </rPh>
    <rPh sb="14" eb="16">
      <t>ケッテイ</t>
    </rPh>
    <rPh sb="21" eb="23">
      <t>バアイ</t>
    </rPh>
    <rPh sb="25" eb="27">
      <t>ゲンザイ</t>
    </rPh>
    <rPh sb="28" eb="30">
      <t>ジョウキョウ</t>
    </rPh>
    <rPh sb="31" eb="33">
      <t>コンゴ</t>
    </rPh>
    <rPh sb="34" eb="36">
      <t>ヨテイ</t>
    </rPh>
    <rPh sb="36" eb="37">
      <t>トウ</t>
    </rPh>
    <rPh sb="38" eb="39">
      <t>クワ</t>
    </rPh>
    <rPh sb="41" eb="43">
      <t>キニュウ</t>
    </rPh>
    <phoneticPr fontId="33"/>
  </si>
  <si>
    <t>助 成 対 象 活 動 変 更 理 由 書</t>
    <rPh sb="0" eb="1">
      <t>スケ</t>
    </rPh>
    <rPh sb="2" eb="3">
      <t>シゲル</t>
    </rPh>
    <rPh sb="4" eb="5">
      <t>タイ</t>
    </rPh>
    <rPh sb="6" eb="7">
      <t>ゾウ</t>
    </rPh>
    <rPh sb="8" eb="9">
      <t>カツ</t>
    </rPh>
    <rPh sb="10" eb="11">
      <t>ドウ</t>
    </rPh>
    <rPh sb="12" eb="13">
      <t>ヘン</t>
    </rPh>
    <rPh sb="14" eb="15">
      <t>サラ</t>
    </rPh>
    <rPh sb="16" eb="17">
      <t>リ</t>
    </rPh>
    <rPh sb="18" eb="19">
      <t>ヨシ</t>
    </rPh>
    <rPh sb="20" eb="21">
      <t>ショ</t>
    </rPh>
    <phoneticPr fontId="2"/>
  </si>
  <si>
    <t>（映画製作への支援）</t>
    <rPh sb="1" eb="3">
      <t>エイガ</t>
    </rPh>
    <rPh sb="3" eb="5">
      <t>セイサク</t>
    </rPh>
    <rPh sb="7" eb="9">
      <t>シエン</t>
    </rPh>
    <phoneticPr fontId="2"/>
  </si>
  <si>
    <t/>
  </si>
  <si>
    <t>提出日：</t>
    <rPh sb="0" eb="2">
      <t>テイシュツ</t>
    </rPh>
    <rPh sb="2" eb="3">
      <t>ビ</t>
    </rPh>
    <phoneticPr fontId="33"/>
  </si>
  <si>
    <t>当振興会に変更内容の連絡を行った日を、「2021/4/1」のように記入してください。</t>
    <rPh sb="0" eb="1">
      <t>トウ</t>
    </rPh>
    <rPh sb="1" eb="4">
      <t>シンコウカイ</t>
    </rPh>
    <rPh sb="5" eb="7">
      <t>ヘンコウ</t>
    </rPh>
    <rPh sb="7" eb="9">
      <t>ナイヨウ</t>
    </rPh>
    <rPh sb="10" eb="12">
      <t>レンラク</t>
    </rPh>
    <rPh sb="13" eb="14">
      <t>オコナ</t>
    </rPh>
    <rPh sb="16" eb="17">
      <t>ヒ</t>
    </rPh>
    <rPh sb="33" eb="35">
      <t>キニュウ</t>
    </rPh>
    <phoneticPr fontId="33"/>
  </si>
  <si>
    <t>独立行政法人日本芸術文化振興会理事長 殿</t>
    <phoneticPr fontId="2"/>
  </si>
  <si>
    <t>団　体　名</t>
    <phoneticPr fontId="2"/>
  </si>
  <si>
    <t>団体名～代表者氏名は総表から転記されますが、これらの事項に変更がある場合は、手入力で変更後の記載に修正してください。</t>
    <rPh sb="0" eb="2">
      <t>ダンタイ</t>
    </rPh>
    <rPh sb="2" eb="3">
      <t>メイ</t>
    </rPh>
    <rPh sb="4" eb="7">
      <t>ダイヒョウシャ</t>
    </rPh>
    <rPh sb="7" eb="9">
      <t>シメイ</t>
    </rPh>
    <rPh sb="10" eb="12">
      <t>ソウヒョウ</t>
    </rPh>
    <rPh sb="14" eb="16">
      <t>テンキ</t>
    </rPh>
    <rPh sb="26" eb="28">
      <t>ジコウ</t>
    </rPh>
    <rPh sb="29" eb="31">
      <t>ヘンコウ</t>
    </rPh>
    <rPh sb="34" eb="36">
      <t>バアイ</t>
    </rPh>
    <rPh sb="38" eb="39">
      <t>テ</t>
    </rPh>
    <rPh sb="39" eb="41">
      <t>ニュウリョク</t>
    </rPh>
    <rPh sb="42" eb="44">
      <t>ヘンコウ</t>
    </rPh>
    <rPh sb="44" eb="45">
      <t>ゴ</t>
    </rPh>
    <rPh sb="46" eb="48">
      <t>キサイ</t>
    </rPh>
    <rPh sb="49" eb="51">
      <t>シュウセイ</t>
    </rPh>
    <phoneticPr fontId="33"/>
  </si>
  <si>
    <t>代表者役職名</t>
    <rPh sb="3" eb="4">
      <t>ヤク</t>
    </rPh>
    <phoneticPr fontId="2"/>
  </si>
  <si>
    <t>代表者氏名</t>
    <phoneticPr fontId="2"/>
  </si>
  <si>
    <t>変更理由書には、押印の必要はありません。</t>
    <rPh sb="0" eb="5">
      <t>ヘンコウリユウショ</t>
    </rPh>
    <rPh sb="8" eb="10">
      <t>オウイン</t>
    </rPh>
    <rPh sb="11" eb="13">
      <t>ヒツヨウ</t>
    </rPh>
    <phoneticPr fontId="2"/>
  </si>
  <si>
    <t>助成対象活動名（作品名）</t>
    <rPh sb="0" eb="2">
      <t>ジョセイ</t>
    </rPh>
    <rPh sb="2" eb="4">
      <t>タイショウ</t>
    </rPh>
    <rPh sb="4" eb="6">
      <t>カツドウ</t>
    </rPh>
    <rPh sb="6" eb="7">
      <t>メイ</t>
    </rPh>
    <rPh sb="8" eb="10">
      <t>サクヒン</t>
    </rPh>
    <rPh sb="10" eb="11">
      <t>メイ</t>
    </rPh>
    <phoneticPr fontId="33"/>
  </si>
  <si>
    <t>作品名は総表から転記されます。</t>
    <rPh sb="0" eb="2">
      <t>サクヒン</t>
    </rPh>
    <rPh sb="2" eb="3">
      <t>メイ</t>
    </rPh>
    <rPh sb="4" eb="6">
      <t>ソウヒョウ</t>
    </rPh>
    <rPh sb="8" eb="10">
      <t>テンキ</t>
    </rPh>
    <phoneticPr fontId="33"/>
  </si>
  <si>
    <t>変更内容</t>
    <rPh sb="0" eb="2">
      <t>ヘンコウ</t>
    </rPh>
    <rPh sb="2" eb="4">
      <t>ナイヨウ</t>
    </rPh>
    <phoneticPr fontId="33"/>
  </si>
  <si>
    <t>①</t>
    <phoneticPr fontId="33"/>
  </si>
  <si>
    <t>件名</t>
    <rPh sb="0" eb="2">
      <t>ケンメイ</t>
    </rPh>
    <phoneticPr fontId="33"/>
  </si>
  <si>
    <t>助成金交付要望書から変更のあった事項につき項目立てし、[変更前][変更後][変更理由]を記入してください。</t>
    <rPh sb="0" eb="3">
      <t>ジョセイキン</t>
    </rPh>
    <rPh sb="3" eb="5">
      <t>コウフ</t>
    </rPh>
    <rPh sb="5" eb="8">
      <t>ヨウボウショ</t>
    </rPh>
    <rPh sb="10" eb="12">
      <t>ヘンコウ</t>
    </rPh>
    <rPh sb="16" eb="18">
      <t>ジコウ</t>
    </rPh>
    <rPh sb="21" eb="23">
      <t>コウモク</t>
    </rPh>
    <rPh sb="23" eb="24">
      <t>ダ</t>
    </rPh>
    <rPh sb="28" eb="30">
      <t>ヘンコウ</t>
    </rPh>
    <rPh sb="30" eb="31">
      <t>マエ</t>
    </rPh>
    <rPh sb="33" eb="35">
      <t>ヘンコウ</t>
    </rPh>
    <rPh sb="35" eb="36">
      <t>ゴ</t>
    </rPh>
    <rPh sb="38" eb="40">
      <t>ヘンコウ</t>
    </rPh>
    <rPh sb="40" eb="42">
      <t>リユウ</t>
    </rPh>
    <rPh sb="44" eb="46">
      <t>キニュウ</t>
    </rPh>
    <phoneticPr fontId="33"/>
  </si>
  <si>
    <t>[変更前]</t>
    <rPh sb="1" eb="3">
      <t>ヘンコウ</t>
    </rPh>
    <rPh sb="3" eb="4">
      <t>マエ</t>
    </rPh>
    <phoneticPr fontId="33"/>
  </si>
  <si>
    <t>[変更後]</t>
    <rPh sb="1" eb="3">
      <t>ヘンコウ</t>
    </rPh>
    <rPh sb="3" eb="4">
      <t>ゴ</t>
    </rPh>
    <phoneticPr fontId="33"/>
  </si>
  <si>
    <t>セル内に収まらない場合は、セルの高さを変更する等して、全ての記述が見えるようにしてください。２ページ目以降に続いても問題ありません。</t>
    <rPh sb="2" eb="3">
      <t>ナイ</t>
    </rPh>
    <rPh sb="4" eb="5">
      <t>オサ</t>
    </rPh>
    <rPh sb="9" eb="11">
      <t>バアイ</t>
    </rPh>
    <rPh sb="16" eb="17">
      <t>タカ</t>
    </rPh>
    <rPh sb="19" eb="21">
      <t>ヘンコウ</t>
    </rPh>
    <rPh sb="23" eb="24">
      <t>ナド</t>
    </rPh>
    <rPh sb="27" eb="28">
      <t>スベ</t>
    </rPh>
    <rPh sb="30" eb="32">
      <t>キジュツ</t>
    </rPh>
    <rPh sb="33" eb="34">
      <t>ミ</t>
    </rPh>
    <rPh sb="50" eb="51">
      <t>メ</t>
    </rPh>
    <rPh sb="51" eb="53">
      <t>イコウ</t>
    </rPh>
    <rPh sb="54" eb="55">
      <t>ツヅ</t>
    </rPh>
    <rPh sb="58" eb="60">
      <t>モンダイ</t>
    </rPh>
    <phoneticPr fontId="33"/>
  </si>
  <si>
    <t>[変更理由]</t>
    <rPh sb="1" eb="3">
      <t>ヘンコウ</t>
    </rPh>
    <rPh sb="3" eb="5">
      <t>リユウ</t>
    </rPh>
    <phoneticPr fontId="33"/>
  </si>
  <si>
    <t>②</t>
    <phoneticPr fontId="33"/>
  </si>
  <si>
    <t>③</t>
    <phoneticPr fontId="33"/>
  </si>
  <si>
    <t>④</t>
    <phoneticPr fontId="33"/>
  </si>
  <si>
    <t>助成対象活動名
（作品名）</t>
    <rPh sb="0" eb="2">
      <t>ジョセイ</t>
    </rPh>
    <rPh sb="2" eb="4">
      <t>タイショウ</t>
    </rPh>
    <rPh sb="4" eb="6">
      <t>カツドウ</t>
    </rPh>
    <rPh sb="6" eb="7">
      <t>メイ</t>
    </rPh>
    <rPh sb="9" eb="11">
      <t>サクヒン</t>
    </rPh>
    <rPh sb="11" eb="12">
      <t>メイ</t>
    </rPh>
    <phoneticPr fontId="2"/>
  </si>
  <si>
    <t>令和４年度　文化芸術振興費補助金</t>
    <rPh sb="6" eb="16">
      <t>ブンカゲイジュツシンコウヒホジョキン</t>
    </rPh>
    <phoneticPr fontId="2"/>
  </si>
  <si>
    <t>申請内容</t>
    <rPh sb="0" eb="2">
      <t>シンセイ</t>
    </rPh>
    <rPh sb="2" eb="4">
      <t>ナイヨウ</t>
    </rPh>
    <phoneticPr fontId="3"/>
  </si>
  <si>
    <t>.</t>
    <phoneticPr fontId="5"/>
  </si>
  <si>
    <r>
      <t xml:space="preserve">令和４年度　文化芸術振興費補助金による
助　成　金　交　付　申　請　書
</t>
    </r>
    <r>
      <rPr>
        <sz val="14"/>
        <color theme="1"/>
        <rFont val="ＭＳ ゴシック"/>
        <family val="3"/>
        <charset val="128"/>
      </rPr>
      <t>（映画製作への支援　第２回募集分）</t>
    </r>
    <rPh sb="37" eb="41">
      <t>エイガセイサク</t>
    </rPh>
    <rPh sb="43" eb="45">
      <t>シエン</t>
    </rPh>
    <rPh sb="46" eb="47">
      <t>ダイ</t>
    </rPh>
    <rPh sb="48" eb="49">
      <t>カイ</t>
    </rPh>
    <rPh sb="49" eb="51">
      <t>ボシュウ</t>
    </rPh>
    <rPh sb="51" eb="52">
      <t>ブン</t>
    </rPh>
    <phoneticPr fontId="2"/>
  </si>
  <si>
    <t>R4.10.1～R5.3.31に
支払いが完了する経費</t>
    <rPh sb="17" eb="19">
      <t>シハラ</t>
    </rPh>
    <rPh sb="21" eb="23">
      <t>カンリョウ</t>
    </rPh>
    <rPh sb="25" eb="27">
      <t>ケイヒ</t>
    </rPh>
    <phoneticPr fontId="2"/>
  </si>
  <si>
    <t>左記金額のうち
R4.10.1～
R5.3.31の期間に
支払う額（税込／円）</t>
    <rPh sb="0" eb="2">
      <t>サキ</t>
    </rPh>
    <rPh sb="2" eb="4">
      <t>キンガク</t>
    </rPh>
    <rPh sb="25" eb="27">
      <t>キカン</t>
    </rPh>
    <rPh sb="29" eb="31">
      <t>シハラ</t>
    </rPh>
    <rPh sb="32" eb="33">
      <t>ガク</t>
    </rPh>
    <rPh sb="34" eb="36">
      <t>ゼイコ</t>
    </rPh>
    <rPh sb="37" eb="38">
      <t>エン</t>
    </rPh>
    <phoneticPr fontId="9"/>
  </si>
  <si>
    <t>単年度助成
第２回募集</t>
    <rPh sb="0" eb="3">
      <t>タンネンド</t>
    </rPh>
    <rPh sb="3" eb="5">
      <t>ジョセイ</t>
    </rPh>
    <rPh sb="6" eb="7">
      <t>ダイ</t>
    </rPh>
    <rPh sb="8" eb="9">
      <t>カイ</t>
    </rPh>
    <rPh sb="9" eb="11">
      <t>ボシュウ</t>
    </rPh>
    <phoneticPr fontId="9"/>
  </si>
  <si>
    <t>R4.9.30以前支払額</t>
    <rPh sb="7" eb="9">
      <t>イゼン</t>
    </rPh>
    <rPh sb="9" eb="11">
      <t>シハライ</t>
    </rPh>
    <rPh sb="11" eb="12">
      <t>ガク</t>
    </rPh>
    <phoneticPr fontId="2"/>
  </si>
  <si>
    <t>・「R4.10.1～R5.3.31に支払いが完了する経費」に該当する経費は、プルダウンメニューから「○」を選択してください。</t>
    <rPh sb="30" eb="32">
      <t>ガイトウ</t>
    </rPh>
    <rPh sb="34" eb="36">
      <t>ケイヒ</t>
    </rPh>
    <rPh sb="53" eb="55">
      <t>センタク</t>
    </rPh>
    <phoneticPr fontId="5"/>
  </si>
  <si>
    <t>劇映画（B）</t>
  </si>
  <si>
    <t>劇映画（B、若手・新進映画作家支援）</t>
    <rPh sb="6" eb="8">
      <t>ワカテ</t>
    </rPh>
    <rPh sb="9" eb="11">
      <t>シンシン</t>
    </rPh>
    <phoneticPr fontId="2"/>
  </si>
  <si>
    <t>劇映画（B、若手・新進映画作家支援）</t>
  </si>
  <si>
    <t>・劇映画Bのみか、劇映画Bに若手・新進映画作家支援を加えたものか、どちらかを選択してください。</t>
    <rPh sb="1" eb="2">
      <t>ゲキ</t>
    </rPh>
    <rPh sb="2" eb="4">
      <t>エイガ</t>
    </rPh>
    <rPh sb="9" eb="12">
      <t>ゲキエイガ</t>
    </rPh>
    <rPh sb="14" eb="16">
      <t>ワカテ</t>
    </rPh>
    <rPh sb="17" eb="25">
      <t>シンシンエイガサッカシエン</t>
    </rPh>
    <rPh sb="26" eb="27">
      <t>クワ</t>
    </rPh>
    <rPh sb="38" eb="40">
      <t>センタク</t>
    </rPh>
    <phoneticPr fontId="2"/>
  </si>
  <si>
    <t>・応募する活動区分をプルダウンメニューから選択してください。
　（劇映画B以外で応募の場合はホームページから分野共通の様式をダウンロードしてください。）</t>
    <rPh sb="21" eb="23">
      <t>センタク</t>
    </rPh>
    <rPh sb="37" eb="39">
      <t>イガイ</t>
    </rPh>
    <rPh sb="40" eb="42">
      <t>オウボ</t>
    </rPh>
    <rPh sb="54" eb="56">
      <t>ブンヤ</t>
    </rPh>
    <rPh sb="56" eb="58">
      <t>キョウツウ</t>
    </rPh>
    <phoneticPr fontId="2"/>
  </si>
  <si>
    <t>撮影</t>
    <rPh sb="0" eb="2">
      <t>サツエイ</t>
    </rPh>
    <phoneticPr fontId="2"/>
  </si>
  <si>
    <t>脚本</t>
    <rPh sb="0" eb="2">
      <t>キャクホン</t>
    </rPh>
    <phoneticPr fontId="2"/>
  </si>
  <si>
    <t>若手・新進映画作家を起用した理由・効果</t>
    <rPh sb="0" eb="2">
      <t>ワカテ</t>
    </rPh>
    <rPh sb="3" eb="9">
      <t>シンシンエイガサッカ</t>
    </rPh>
    <rPh sb="10" eb="12">
      <t>キヨウ</t>
    </rPh>
    <rPh sb="14" eb="16">
      <t>リユウ</t>
    </rPh>
    <rPh sb="17" eb="19">
      <t>コウカ</t>
    </rPh>
    <phoneticPr fontId="2"/>
  </si>
  <si>
    <t xml:space="preserve">・5行以内でご記入ください。
</t>
    <rPh sb="2" eb="3">
      <t>ギョウ</t>
    </rPh>
    <rPh sb="3" eb="5">
      <t>イナイ</t>
    </rPh>
    <rPh sb="7" eb="9">
      <t>キニュウ</t>
    </rPh>
    <phoneticPr fontId="2"/>
  </si>
  <si>
    <t>・セル内で改行される場合は「ALT+ENTER」を同時に押して改行してください。</t>
    <phoneticPr fontId="2"/>
  </si>
  <si>
    <t>・要望書と表記を同一にしてください（変更はできません。）。</t>
    <rPh sb="1" eb="4">
      <t>ヨウボウショ</t>
    </rPh>
    <rPh sb="5" eb="7">
      <t>ヒョウキ</t>
    </rPh>
    <rPh sb="8" eb="10">
      <t>ドウイツ</t>
    </rPh>
    <rPh sb="18" eb="20">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</si>
</sst>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1" formatCode="_ * #,##0_ ;_ * \-#,##0_ ;_ * &quot;-&quot;_ ;_ @_ "/>
    <numFmt numFmtId="176" formatCode="#,##0_ "/>
    <numFmt numFmtId="177" formatCode="#,##0_);[Red]\(#,##0\)"/>
    <numFmt numFmtId="178" formatCode="#,##0_ ;[Red]\-#,##0\ "/>
    <numFmt numFmtId="179" formatCode="000"/>
    <numFmt numFmtId="180" formatCode="0000"/>
    <numFmt numFmtId="181" formatCode="[$]ggge&quot;年&quot;m&quot;月&quot;d&quot;日&quot;;@"/>
    <numFmt numFmtId="182" formatCode="[$-411]ggge&quot;年&quot;m&quot;月&quot;d&quot;日&quot;;@"/>
    <numFmt numFmtId="183" formatCode="yyyy/m/d;;"/>
    <numFmt numFmtId="184" formatCode="General;;"/>
    <numFmt numFmtId="185" formatCode="[&lt;=999]000;[&lt;=9999]000\-00;000\-0000"/>
    <numFmt numFmtId="186" formatCode="#"/>
  </numFmts>
  <fonts count="59">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6"/>
      <name val="游ゴシック"/>
      <family val="3"/>
      <charset val="128"/>
    </font>
    <font>
      <sz val="11"/>
      <name val="ＭＳ Ｐゴシック"/>
      <family val="3"/>
      <charset val="128"/>
    </font>
    <font>
      <b/>
      <sz val="20"/>
      <name val="ＭＳ Ｐゴシック"/>
      <family val="3"/>
      <charset val="128"/>
    </font>
    <font>
      <sz val="6"/>
      <name val="游ゴシック"/>
      <family val="3"/>
      <charset val="128"/>
    </font>
    <font>
      <sz val="6"/>
      <name val="ＭＳ Ｐゴシック"/>
      <family val="3"/>
      <charset val="128"/>
    </font>
    <font>
      <sz val="12"/>
      <name val="Osaka"/>
      <family val="3"/>
      <charset val="128"/>
    </font>
    <font>
      <b/>
      <sz val="11"/>
      <name val="ＭＳ Ｐゴシック"/>
      <family val="3"/>
      <charset val="128"/>
    </font>
    <font>
      <b/>
      <sz val="11"/>
      <color indexed="9"/>
      <name val="ＭＳ Ｐゴシック"/>
      <family val="3"/>
      <charset val="128"/>
    </font>
    <font>
      <sz val="12"/>
      <color indexed="8"/>
      <name val="ＭＳ Ｐゴシック"/>
      <family val="3"/>
      <charset val="128"/>
    </font>
    <font>
      <b/>
      <sz val="12"/>
      <name val="ＭＳ Ｐゴシック"/>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9"/>
      <name val="游ゴシック"/>
      <family val="3"/>
      <charset val="128"/>
      <scheme val="minor"/>
    </font>
    <font>
      <b/>
      <sz val="14"/>
      <color theme="1"/>
      <name val="游ゴシック"/>
      <family val="3"/>
      <charset val="128"/>
      <scheme val="minor"/>
    </font>
    <font>
      <sz val="20"/>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sz val="11"/>
      <color theme="1"/>
      <name val="ＭＳ ゴシック"/>
      <family val="3"/>
      <charset val="128"/>
    </font>
    <font>
      <sz val="16"/>
      <name val="游ゴシック"/>
      <family val="3"/>
      <charset val="128"/>
      <scheme val="minor"/>
    </font>
    <font>
      <sz val="14"/>
      <color theme="1"/>
      <name val="ＭＳ ゴシック"/>
      <family val="3"/>
      <charset val="128"/>
    </font>
    <font>
      <sz val="6"/>
      <name val="游ゴシック"/>
      <family val="3"/>
      <charset val="128"/>
      <scheme val="minor"/>
    </font>
    <font>
      <sz val="12"/>
      <name val="游ゴシック"/>
      <family val="3"/>
      <charset val="128"/>
      <scheme val="minor"/>
    </font>
    <font>
      <sz val="12"/>
      <name val="ＭＳ Ｐゴシック"/>
      <family val="3"/>
      <charset val="128"/>
    </font>
    <font>
      <sz val="12"/>
      <color rgb="FF000000"/>
      <name val="ＭＳ Ｐゴシック"/>
      <family val="3"/>
      <charset val="128"/>
    </font>
    <font>
      <b/>
      <sz val="12"/>
      <color rgb="FFC00000"/>
      <name val="游ゴシック"/>
      <family val="3"/>
      <charset val="128"/>
      <scheme val="minor"/>
    </font>
    <font>
      <b/>
      <sz val="11"/>
      <color rgb="FFC00000"/>
      <name val="游ゴシック"/>
      <family val="3"/>
      <charset val="128"/>
      <scheme val="minor"/>
    </font>
    <font>
      <sz val="14"/>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1"/>
      <color theme="8" tint="-0.499984740745262"/>
      <name val="游ゴシック"/>
      <family val="3"/>
      <charset val="128"/>
      <scheme val="minor"/>
    </font>
    <font>
      <b/>
      <sz val="12"/>
      <color rgb="FFFF0000"/>
      <name val="游ゴシック"/>
      <family val="3"/>
      <charset val="128"/>
      <scheme val="minor"/>
    </font>
    <font>
      <b/>
      <sz val="12"/>
      <color theme="8" tint="-0.499984740745262"/>
      <name val="游ゴシック"/>
      <family val="3"/>
      <charset val="128"/>
      <scheme val="minor"/>
    </font>
    <font>
      <sz val="9"/>
      <color theme="1"/>
      <name val="ＭＳ Ｐゴシック"/>
      <family val="3"/>
      <charset val="128"/>
    </font>
    <font>
      <sz val="12"/>
      <color theme="1"/>
      <name val="ＭＳ Ｐゴシック"/>
      <family val="3"/>
      <charset val="128"/>
    </font>
    <font>
      <sz val="22"/>
      <color theme="1"/>
      <name val="ＭＳ ゴシック"/>
      <family val="3"/>
      <charset val="128"/>
    </font>
    <font>
      <b/>
      <sz val="11"/>
      <color rgb="FF000066"/>
      <name val="游ゴシック"/>
      <family val="3"/>
      <charset val="128"/>
      <scheme val="minor"/>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9"/>
      <color indexed="81"/>
      <name val="MS P ゴシック"/>
      <family val="3"/>
      <charset val="128"/>
    </font>
    <font>
      <sz val="9"/>
      <color indexed="81"/>
      <name val="MS P ゴシック"/>
      <family val="3"/>
      <charset val="128"/>
    </font>
    <font>
      <sz val="16"/>
      <color theme="0" tint="-0.14999847407452621"/>
      <name val="游ゴシック"/>
      <family val="3"/>
      <charset val="128"/>
      <scheme val="minor"/>
    </font>
    <font>
      <sz val="12"/>
      <color rgb="FFEAEAEA"/>
      <name val="游ゴシック"/>
      <family val="3"/>
      <charset val="128"/>
      <scheme val="minor"/>
    </font>
    <font>
      <sz val="11"/>
      <name val="游ゴシック"/>
      <family val="3"/>
      <charset val="128"/>
    </font>
    <font>
      <sz val="22"/>
      <color theme="1"/>
      <name val="游ゴシック"/>
      <family val="3"/>
      <charset val="128"/>
      <scheme val="minor"/>
    </font>
    <font>
      <sz val="11"/>
      <color theme="0"/>
      <name val="游ゴシック"/>
      <family val="3"/>
      <charset val="128"/>
      <scheme val="minor"/>
    </font>
  </fonts>
  <fills count="8">
    <fill>
      <patternFill patternType="none"/>
    </fill>
    <fill>
      <patternFill patternType="gray125"/>
    </fill>
    <fill>
      <patternFill patternType="solid">
        <fgColor rgb="FFEAEAEA"/>
        <bgColor indexed="64"/>
      </patternFill>
    </fill>
    <fill>
      <patternFill patternType="solid">
        <fgColor rgb="FFC0C0C0"/>
        <bgColor indexed="64"/>
      </patternFill>
    </fill>
    <fill>
      <patternFill patternType="solid">
        <fgColor rgb="FF969696"/>
        <bgColor indexed="64"/>
      </patternFill>
    </fill>
    <fill>
      <patternFill patternType="solid">
        <fgColor theme="0"/>
        <bgColor indexed="64"/>
      </patternFill>
    </fill>
    <fill>
      <patternFill patternType="solid">
        <fgColor theme="2"/>
        <bgColor indexed="64"/>
      </patternFill>
    </fill>
    <fill>
      <patternFill patternType="solid">
        <fgColor rgb="FFCCFFFF"/>
        <bgColor indexed="64"/>
      </patternFill>
    </fill>
  </fills>
  <borders count="164">
    <border>
      <left/>
      <right/>
      <top/>
      <bottom/>
      <diagonal/>
    </border>
    <border>
      <left style="medium">
        <color indexed="64"/>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thin">
        <color indexed="64"/>
      </right>
      <top style="medium">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top style="hair">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medium">
        <color indexed="64"/>
      </top>
      <bottom style="hair">
        <color indexed="64"/>
      </bottom>
      <diagonal/>
    </border>
    <border>
      <left/>
      <right style="hair">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medium">
        <color indexed="64"/>
      </right>
      <top style="hair">
        <color indexed="64"/>
      </top>
      <bottom/>
      <diagonal/>
    </border>
    <border>
      <left style="medium">
        <color indexed="64"/>
      </left>
      <right/>
      <top style="medium">
        <color indexed="64"/>
      </top>
      <bottom style="thin">
        <color indexed="64"/>
      </bottom>
      <diagonal/>
    </border>
  </borders>
  <cellStyleXfs count="9">
    <xf numFmtId="0" fontId="0" fillId="0" borderId="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8" fillId="0" borderId="0"/>
    <xf numFmtId="0" fontId="6" fillId="0" borderId="0">
      <alignment vertical="center"/>
    </xf>
    <xf numFmtId="0" fontId="10" fillId="0" borderId="0"/>
    <xf numFmtId="0" fontId="1" fillId="0" borderId="0">
      <alignment vertical="center"/>
    </xf>
  </cellStyleXfs>
  <cellXfs count="832">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0" fillId="0" borderId="0" xfId="0">
      <alignment vertical="center"/>
    </xf>
    <xf numFmtId="0" fontId="0" fillId="0" borderId="0" xfId="0">
      <alignment vertical="center"/>
    </xf>
    <xf numFmtId="179" fontId="22" fillId="2" borderId="7" xfId="0" applyNumberFormat="1" applyFont="1" applyFill="1" applyBorder="1" applyAlignment="1">
      <alignment horizontal="left" vertical="center"/>
    </xf>
    <xf numFmtId="0" fontId="23" fillId="0" borderId="0" xfId="0" applyFont="1">
      <alignment vertical="center"/>
    </xf>
    <xf numFmtId="0" fontId="22" fillId="0" borderId="0" xfId="4" applyFont="1" applyBorder="1">
      <alignment vertical="center"/>
    </xf>
    <xf numFmtId="0" fontId="18" fillId="3" borderId="1" xfId="4" applyFont="1" applyFill="1" applyBorder="1" applyAlignment="1">
      <alignment vertical="center"/>
    </xf>
    <xf numFmtId="0" fontId="18" fillId="3" borderId="32" xfId="4" applyFont="1" applyFill="1" applyBorder="1" applyAlignment="1">
      <alignment vertical="center"/>
    </xf>
    <xf numFmtId="177" fontId="15" fillId="0" borderId="0" xfId="3" applyNumberFormat="1" applyFont="1" applyBorder="1">
      <alignment vertical="center"/>
    </xf>
    <xf numFmtId="177" fontId="0" fillId="0" borderId="0" xfId="0" applyNumberFormat="1">
      <alignment vertical="center"/>
    </xf>
    <xf numFmtId="0" fontId="18" fillId="3" borderId="33" xfId="4" applyFont="1" applyFill="1" applyBorder="1">
      <alignment vertical="center"/>
    </xf>
    <xf numFmtId="177" fontId="19" fillId="0" borderId="0" xfId="3" applyNumberFormat="1" applyFont="1" applyBorder="1" applyAlignment="1">
      <alignment horizontal="left" vertical="top"/>
    </xf>
    <xf numFmtId="0" fontId="18" fillId="3" borderId="35" xfId="4" applyFont="1" applyFill="1" applyBorder="1">
      <alignment vertical="center"/>
    </xf>
    <xf numFmtId="0" fontId="15" fillId="0" borderId="0" xfId="4" applyFont="1" applyFill="1" applyBorder="1" applyAlignment="1">
      <alignment vertical="center" textRotation="255"/>
    </xf>
    <xf numFmtId="0" fontId="15" fillId="0" borderId="0" xfId="4" applyFont="1" applyFill="1" applyBorder="1">
      <alignment vertical="center"/>
    </xf>
    <xf numFmtId="0" fontId="15" fillId="0" borderId="0" xfId="4" applyFont="1" applyFill="1" applyBorder="1" applyAlignment="1">
      <alignment horizontal="left" vertical="top"/>
    </xf>
    <xf numFmtId="0" fontId="15" fillId="0" borderId="0" xfId="4" applyFont="1" applyFill="1" applyBorder="1" applyAlignment="1">
      <alignment horizontal="center" vertical="center"/>
    </xf>
    <xf numFmtId="0" fontId="15" fillId="3" borderId="32" xfId="4" applyFont="1" applyFill="1" applyBorder="1" applyAlignment="1">
      <alignment horizontal="center" vertical="center"/>
    </xf>
    <xf numFmtId="0" fontId="15" fillId="3" borderId="33" xfId="4" applyFont="1" applyFill="1" applyBorder="1" applyAlignment="1">
      <alignment vertical="center" textRotation="255"/>
    </xf>
    <xf numFmtId="0" fontId="15" fillId="2" borderId="40" xfId="4" applyFont="1" applyFill="1" applyBorder="1" applyAlignment="1">
      <alignment horizontal="left" vertical="center"/>
    </xf>
    <xf numFmtId="0" fontId="15" fillId="3" borderId="35" xfId="4" applyFont="1" applyFill="1" applyBorder="1" applyAlignment="1">
      <alignment vertical="center" textRotation="255"/>
    </xf>
    <xf numFmtId="0" fontId="15" fillId="2" borderId="42" xfId="4" applyFont="1" applyFill="1" applyBorder="1" applyAlignment="1">
      <alignment vertical="center" textRotation="255" shrinkToFit="1"/>
    </xf>
    <xf numFmtId="0" fontId="20" fillId="3" borderId="1" xfId="4" applyFont="1" applyFill="1" applyBorder="1" applyAlignment="1">
      <alignment vertical="center"/>
    </xf>
    <xf numFmtId="0" fontId="20" fillId="3" borderId="32" xfId="4" applyFont="1" applyFill="1" applyBorder="1" applyAlignment="1">
      <alignment vertical="center"/>
    </xf>
    <xf numFmtId="178" fontId="0" fillId="0" borderId="0" xfId="0" applyNumberFormat="1" applyFill="1">
      <alignment vertical="center"/>
    </xf>
    <xf numFmtId="0" fontId="0" fillId="0" borderId="9" xfId="0" applyFill="1" applyBorder="1">
      <alignment vertical="center"/>
    </xf>
    <xf numFmtId="0" fontId="18" fillId="0" borderId="0" xfId="4" applyFont="1" applyFill="1" applyBorder="1">
      <alignment vertical="center"/>
    </xf>
    <xf numFmtId="0" fontId="18" fillId="0" borderId="0" xfId="4" applyFont="1" applyFill="1" applyBorder="1" applyAlignment="1">
      <alignment horizontal="left" vertical="center"/>
    </xf>
    <xf numFmtId="178" fontId="17" fillId="0" borderId="0" xfId="3" applyNumberFormat="1" applyFont="1" applyFill="1" applyBorder="1">
      <alignment vertical="center"/>
    </xf>
    <xf numFmtId="177" fontId="19" fillId="0" borderId="0" xfId="3" applyNumberFormat="1" applyFont="1" applyBorder="1" applyAlignment="1">
      <alignment horizontal="left" vertical="top" wrapText="1"/>
    </xf>
    <xf numFmtId="0" fontId="0" fillId="0" borderId="0" xfId="0" applyFont="1">
      <alignment vertical="center"/>
    </xf>
    <xf numFmtId="0" fontId="27" fillId="3" borderId="1" xfId="0" applyFont="1" applyFill="1" applyBorder="1">
      <alignment vertical="center"/>
    </xf>
    <xf numFmtId="0" fontId="0" fillId="3" borderId="1" xfId="0" applyFont="1" applyFill="1" applyBorder="1" applyAlignment="1">
      <alignment horizontal="center" vertical="center" shrinkToFit="1"/>
    </xf>
    <xf numFmtId="0" fontId="0" fillId="3" borderId="32" xfId="0" applyFont="1" applyFill="1" applyBorder="1" applyAlignment="1">
      <alignment horizontal="center" vertical="center" shrinkToFit="1"/>
    </xf>
    <xf numFmtId="177" fontId="0" fillId="3" borderId="32" xfId="0" applyNumberFormat="1" applyFont="1" applyFill="1" applyBorder="1" applyAlignment="1">
      <alignment horizontal="center" vertical="center" shrinkToFit="1"/>
    </xf>
    <xf numFmtId="177" fontId="24" fillId="3" borderId="51" xfId="0" applyNumberFormat="1" applyFont="1" applyFill="1" applyBorder="1" applyAlignment="1">
      <alignment vertical="center" shrinkToFit="1"/>
    </xf>
    <xf numFmtId="0" fontId="0" fillId="3" borderId="33" xfId="0" applyFont="1" applyFill="1" applyBorder="1">
      <alignment vertical="center"/>
    </xf>
    <xf numFmtId="0" fontId="20" fillId="4" borderId="39" xfId="0" applyFont="1" applyFill="1" applyBorder="1" applyAlignment="1">
      <alignment vertical="center"/>
    </xf>
    <xf numFmtId="0" fontId="20" fillId="4" borderId="40" xfId="0" applyFont="1" applyFill="1" applyBorder="1" applyAlignment="1">
      <alignment vertical="center"/>
    </xf>
    <xf numFmtId="0" fontId="0" fillId="4" borderId="34" xfId="0" applyFont="1" applyFill="1" applyBorder="1" applyAlignment="1">
      <alignment vertical="top"/>
    </xf>
    <xf numFmtId="0" fontId="26" fillId="2" borderId="40" xfId="0" applyFont="1" applyFill="1" applyBorder="1" applyAlignment="1">
      <alignment vertical="center"/>
    </xf>
    <xf numFmtId="0" fontId="0" fillId="4" borderId="28" xfId="0" applyFont="1" applyFill="1" applyBorder="1" applyAlignment="1">
      <alignment vertical="top"/>
    </xf>
    <xf numFmtId="0" fontId="26" fillId="2" borderId="0" xfId="0" applyFont="1" applyFill="1" applyBorder="1" applyAlignment="1">
      <alignment vertical="center"/>
    </xf>
    <xf numFmtId="0" fontId="0" fillId="4" borderId="34" xfId="0" applyFont="1" applyFill="1" applyBorder="1" applyAlignment="1">
      <alignment vertical="top" textRotation="255"/>
    </xf>
    <xf numFmtId="0" fontId="0" fillId="4" borderId="0" xfId="0" applyFont="1" applyFill="1" applyBorder="1">
      <alignment vertical="center"/>
    </xf>
    <xf numFmtId="0" fontId="0" fillId="0" borderId="0" xfId="0" applyFont="1" applyAlignment="1">
      <alignment vertical="center" shrinkToFit="1"/>
    </xf>
    <xf numFmtId="177" fontId="0" fillId="0" borderId="0" xfId="0" applyNumberFormat="1" applyFont="1">
      <alignment vertical="center"/>
    </xf>
    <xf numFmtId="0" fontId="0" fillId="3" borderId="0" xfId="0" applyFill="1">
      <alignment vertical="center"/>
    </xf>
    <xf numFmtId="0" fontId="15" fillId="0" borderId="0" xfId="4" applyFill="1">
      <alignment vertical="center"/>
    </xf>
    <xf numFmtId="0" fontId="15" fillId="0" borderId="9" xfId="4" applyFont="1" applyFill="1" applyBorder="1" applyAlignment="1">
      <alignment vertical="top"/>
    </xf>
    <xf numFmtId="0" fontId="15" fillId="0" borderId="9" xfId="4" applyFont="1" applyFill="1" applyBorder="1">
      <alignment vertical="center"/>
    </xf>
    <xf numFmtId="0" fontId="15" fillId="0" borderId="9" xfId="4" applyFont="1" applyFill="1" applyBorder="1">
      <alignment vertical="center"/>
    </xf>
    <xf numFmtId="177" fontId="0" fillId="0" borderId="0" xfId="0" applyNumberFormat="1" applyFill="1" applyBorder="1">
      <alignment vertical="center"/>
    </xf>
    <xf numFmtId="0" fontId="15" fillId="0" borderId="0" xfId="4" applyFont="1" applyFill="1">
      <alignment vertical="center"/>
    </xf>
    <xf numFmtId="0" fontId="0" fillId="0" borderId="9" xfId="0" applyBorder="1">
      <alignment vertical="center"/>
    </xf>
    <xf numFmtId="0" fontId="0" fillId="3" borderId="58" xfId="0" applyFont="1" applyFill="1" applyBorder="1">
      <alignment vertical="center"/>
    </xf>
    <xf numFmtId="0" fontId="0" fillId="4" borderId="42" xfId="0" applyFont="1" applyFill="1" applyBorder="1" applyAlignment="1">
      <alignment vertical="top" textRotation="255"/>
    </xf>
    <xf numFmtId="0" fontId="0" fillId="4" borderId="59" xfId="0" applyFont="1" applyFill="1" applyBorder="1">
      <alignment vertical="center"/>
    </xf>
    <xf numFmtId="177" fontId="22" fillId="3" borderId="37" xfId="0" applyNumberFormat="1" applyFont="1" applyFill="1" applyBorder="1" applyAlignment="1">
      <alignment horizontal="center" vertical="center" wrapText="1" shrinkToFit="1"/>
    </xf>
    <xf numFmtId="178" fontId="22" fillId="3" borderId="45" xfId="4" applyNumberFormat="1" applyFont="1" applyFill="1" applyBorder="1" applyAlignment="1">
      <alignment horizontal="center" vertical="center" wrapText="1"/>
    </xf>
    <xf numFmtId="0" fontId="15" fillId="0" borderId="0" xfId="4" applyFont="1" applyFill="1" applyBorder="1" applyAlignment="1">
      <alignment horizontal="left" vertical="top"/>
    </xf>
    <xf numFmtId="49" fontId="7" fillId="0" borderId="15" xfId="6" applyNumberFormat="1" applyFont="1" applyFill="1" applyBorder="1" applyAlignment="1">
      <alignment horizontal="left" vertical="center"/>
    </xf>
    <xf numFmtId="4" fontId="11" fillId="0" borderId="15" xfId="7" applyNumberFormat="1" applyFont="1" applyFill="1" applyBorder="1" applyAlignment="1" applyProtection="1">
      <alignment horizontal="centerContinuous" wrapText="1"/>
    </xf>
    <xf numFmtId="4" fontId="12" fillId="0" borderId="15" xfId="7" applyNumberFormat="1" applyFont="1" applyFill="1" applyBorder="1" applyAlignment="1" applyProtection="1">
      <alignment horizontal="right"/>
    </xf>
    <xf numFmtId="0" fontId="18" fillId="0" borderId="0" xfId="5"/>
    <xf numFmtId="4" fontId="11" fillId="0" borderId="15" xfId="7" applyNumberFormat="1" applyFont="1" applyFill="1" applyBorder="1" applyAlignment="1" applyProtection="1">
      <alignment horizontal="centerContinuous"/>
    </xf>
    <xf numFmtId="177" fontId="12" fillId="0" borderId="75" xfId="7" applyNumberFormat="1" applyFont="1" applyFill="1" applyBorder="1" applyAlignment="1" applyProtection="1">
      <alignment horizontal="right"/>
    </xf>
    <xf numFmtId="0" fontId="18" fillId="0" borderId="0" xfId="5" applyAlignment="1">
      <alignment horizontal="right"/>
    </xf>
    <xf numFmtId="3" fontId="18" fillId="0" borderId="0" xfId="5" applyNumberFormat="1"/>
    <xf numFmtId="0" fontId="26" fillId="2" borderId="15" xfId="0" applyFont="1" applyFill="1" applyBorder="1" applyAlignment="1">
      <alignment vertical="center"/>
    </xf>
    <xf numFmtId="177" fontId="24" fillId="4" borderId="85" xfId="0" applyNumberFormat="1" applyFont="1" applyFill="1" applyBorder="1" applyAlignment="1">
      <alignment vertical="center"/>
    </xf>
    <xf numFmtId="0" fontId="0" fillId="0" borderId="0" xfId="0" applyFont="1" applyFill="1" applyBorder="1" applyAlignment="1">
      <alignment horizontal="left" vertical="center" shrinkToFit="1"/>
    </xf>
    <xf numFmtId="177" fontId="0" fillId="0" borderId="0" xfId="0" applyNumberFormat="1" applyFont="1" applyFill="1">
      <alignment vertical="center"/>
    </xf>
    <xf numFmtId="177" fontId="0" fillId="0" borderId="0" xfId="0" applyNumberFormat="1" applyFill="1">
      <alignment vertical="center"/>
    </xf>
    <xf numFmtId="177" fontId="19" fillId="0" borderId="0" xfId="0" applyNumberFormat="1" applyFont="1" applyFill="1" applyBorder="1" applyAlignment="1">
      <alignment horizontal="center" vertical="center" wrapText="1" shrinkToFit="1"/>
    </xf>
    <xf numFmtId="177" fontId="24" fillId="0" borderId="0" xfId="0" applyNumberFormat="1" applyFont="1" applyFill="1" applyBorder="1" applyAlignment="1">
      <alignment vertical="center"/>
    </xf>
    <xf numFmtId="0" fontId="26" fillId="0" borderId="0" xfId="0" applyFont="1" applyFill="1" applyBorder="1" applyAlignment="1">
      <alignment vertical="center"/>
    </xf>
    <xf numFmtId="177" fontId="0" fillId="0" borderId="0" xfId="0" applyNumberFormat="1" applyFont="1" applyFill="1" applyBorder="1" applyAlignment="1">
      <alignment horizontal="right" vertical="top"/>
    </xf>
    <xf numFmtId="177" fontId="0" fillId="0" borderId="0" xfId="0" applyNumberFormat="1" applyFont="1" applyFill="1" applyBorder="1" applyAlignment="1">
      <alignment horizontal="center" vertical="top"/>
    </xf>
    <xf numFmtId="177" fontId="19" fillId="0" borderId="86" xfId="0" applyNumberFormat="1" applyFont="1" applyFill="1" applyBorder="1" applyAlignment="1">
      <alignment horizontal="center" vertical="center" wrapText="1" shrinkToFit="1"/>
    </xf>
    <xf numFmtId="177" fontId="19" fillId="3" borderId="28" xfId="0" applyNumberFormat="1" applyFont="1" applyFill="1" applyBorder="1" applyAlignment="1">
      <alignment horizontal="center" vertical="center" wrapText="1" shrinkToFit="1"/>
    </xf>
    <xf numFmtId="177" fontId="24" fillId="4" borderId="9" xfId="0" applyNumberFormat="1" applyFont="1" applyFill="1" applyBorder="1" applyAlignment="1">
      <alignment vertical="center"/>
    </xf>
    <xf numFmtId="0" fontId="26" fillId="2" borderId="63" xfId="0" applyFont="1" applyFill="1" applyBorder="1" applyAlignment="1">
      <alignment vertical="center"/>
    </xf>
    <xf numFmtId="0" fontId="0" fillId="0" borderId="0" xfId="0" applyFont="1" applyFill="1">
      <alignment vertical="center"/>
    </xf>
    <xf numFmtId="177" fontId="0" fillId="2" borderId="86" xfId="0" applyNumberFormat="1" applyFont="1" applyFill="1" applyBorder="1" applyAlignment="1">
      <alignment horizontal="right" vertical="center"/>
    </xf>
    <xf numFmtId="177" fontId="0" fillId="2" borderId="28" xfId="0" applyNumberFormat="1" applyFont="1" applyFill="1" applyBorder="1" applyAlignment="1">
      <alignment horizontal="right" vertical="center"/>
    </xf>
    <xf numFmtId="177" fontId="0" fillId="2" borderId="63" xfId="0" applyNumberFormat="1" applyFont="1" applyFill="1" applyBorder="1" applyAlignment="1">
      <alignment horizontal="right" vertical="center"/>
    </xf>
    <xf numFmtId="0" fontId="26" fillId="2" borderId="9" xfId="0" applyFont="1" applyFill="1" applyBorder="1" applyAlignment="1">
      <alignment horizontal="right" vertical="center"/>
    </xf>
    <xf numFmtId="177" fontId="16" fillId="0" borderId="0" xfId="0" applyNumberFormat="1" applyFont="1">
      <alignment vertical="center"/>
    </xf>
    <xf numFmtId="177" fontId="29" fillId="0" borderId="33" xfId="3" applyNumberFormat="1" applyFont="1" applyBorder="1" applyAlignment="1">
      <alignment horizontal="left" vertical="center"/>
    </xf>
    <xf numFmtId="0" fontId="19" fillId="2" borderId="87" xfId="4" applyFont="1" applyFill="1" applyBorder="1" applyAlignment="1">
      <alignment horizontal="center" vertical="center"/>
    </xf>
    <xf numFmtId="0" fontId="15" fillId="2" borderId="9" xfId="4" applyFont="1" applyFill="1" applyBorder="1" applyAlignment="1">
      <alignment horizontal="center" vertical="center"/>
    </xf>
    <xf numFmtId="0" fontId="0" fillId="0" borderId="0" xfId="0" applyFill="1" applyBorder="1" applyAlignment="1">
      <alignment vertical="top" wrapText="1"/>
    </xf>
    <xf numFmtId="177" fontId="19" fillId="3" borderId="95" xfId="0" applyNumberFormat="1" applyFont="1" applyFill="1" applyBorder="1" applyAlignment="1">
      <alignment horizontal="center" vertical="center" wrapText="1" shrinkToFit="1"/>
    </xf>
    <xf numFmtId="3" fontId="30" fillId="0" borderId="9" xfId="5" applyNumberFormat="1" applyFont="1" applyBorder="1"/>
    <xf numFmtId="177" fontId="0" fillId="2" borderId="87" xfId="0" applyNumberFormat="1" applyFont="1" applyFill="1" applyBorder="1" applyAlignment="1">
      <alignment horizontal="center" vertical="center"/>
    </xf>
    <xf numFmtId="0" fontId="15" fillId="0" borderId="0" xfId="4" applyFont="1" applyFill="1" applyBorder="1" applyProtection="1">
      <alignment vertical="center"/>
      <protection locked="0"/>
    </xf>
    <xf numFmtId="0" fontId="15" fillId="3" borderId="33" xfId="4" applyFont="1" applyFill="1" applyBorder="1" applyAlignment="1" applyProtection="1">
      <alignment vertical="center" textRotation="255"/>
    </xf>
    <xf numFmtId="0" fontId="18" fillId="0" borderId="0" xfId="5" applyAlignment="1">
      <alignment shrinkToFit="1"/>
    </xf>
    <xf numFmtId="41" fontId="18" fillId="0" borderId="0" xfId="5" applyNumberFormat="1" applyAlignment="1">
      <alignment shrinkToFit="1"/>
    </xf>
    <xf numFmtId="3" fontId="14" fillId="6" borderId="9" xfId="7" applyNumberFormat="1" applyFont="1" applyFill="1" applyBorder="1" applyAlignment="1" applyProtection="1">
      <alignment vertical="center" shrinkToFit="1"/>
    </xf>
    <xf numFmtId="3" fontId="14" fillId="6" borderId="66" xfId="7" applyNumberFormat="1" applyFont="1" applyFill="1" applyBorder="1" applyAlignment="1" applyProtection="1">
      <alignment vertical="center" shrinkToFit="1"/>
    </xf>
    <xf numFmtId="177" fontId="0" fillId="0" borderId="0" xfId="0" applyNumberFormat="1" applyFont="1" applyAlignment="1">
      <alignment vertical="center" shrinkToFit="1"/>
    </xf>
    <xf numFmtId="177" fontId="0" fillId="0" borderId="0" xfId="0" applyNumberFormat="1" applyAlignment="1">
      <alignment vertical="center" shrinkToFit="1"/>
    </xf>
    <xf numFmtId="177" fontId="28" fillId="0" borderId="0" xfId="3" applyNumberFormat="1" applyFont="1" applyBorder="1" applyAlignment="1">
      <alignment vertical="top" shrinkToFit="1"/>
    </xf>
    <xf numFmtId="0" fontId="0" fillId="0" borderId="0" xfId="0" applyFill="1" applyAlignment="1">
      <alignment vertical="center" shrinkToFit="1"/>
    </xf>
    <xf numFmtId="177" fontId="24" fillId="4" borderId="51" xfId="0" applyNumberFormat="1" applyFont="1" applyFill="1" applyBorder="1" applyAlignment="1">
      <alignment vertical="center" shrinkToFit="1"/>
    </xf>
    <xf numFmtId="0" fontId="26" fillId="2" borderId="81" xfId="0" applyFont="1" applyFill="1" applyBorder="1" applyAlignment="1">
      <alignment vertical="center" shrinkToFit="1"/>
    </xf>
    <xf numFmtId="0" fontId="26" fillId="2" borderId="45" xfId="0" applyFont="1" applyFill="1" applyBorder="1" applyAlignment="1">
      <alignment vertical="center" shrinkToFit="1"/>
    </xf>
    <xf numFmtId="177" fontId="15" fillId="0" borderId="0" xfId="4" applyNumberFormat="1" applyFont="1" applyFill="1" applyBorder="1" applyAlignment="1">
      <alignment vertical="center" shrinkToFit="1"/>
    </xf>
    <xf numFmtId="177" fontId="15" fillId="0" borderId="0" xfId="3" applyNumberFormat="1" applyFont="1" applyBorder="1" applyAlignment="1">
      <alignment vertical="center" shrinkToFit="1"/>
    </xf>
    <xf numFmtId="177" fontId="19" fillId="0" borderId="0" xfId="3" applyNumberFormat="1" applyFont="1" applyBorder="1" applyAlignment="1">
      <alignment horizontal="left" vertical="top" shrinkToFit="1"/>
    </xf>
    <xf numFmtId="177" fontId="23" fillId="3" borderId="51" xfId="4" applyNumberFormat="1" applyFont="1" applyFill="1" applyBorder="1" applyAlignment="1">
      <alignment horizontal="right" vertical="center" shrinkToFit="1"/>
    </xf>
    <xf numFmtId="177" fontId="15" fillId="2" borderId="31" xfId="4" applyNumberFormat="1" applyFont="1" applyFill="1" applyBorder="1" applyAlignment="1">
      <alignment horizontal="right" vertical="top" shrinkToFit="1"/>
    </xf>
    <xf numFmtId="0" fontId="15" fillId="0" borderId="0" xfId="4" applyFont="1" applyFill="1" applyBorder="1" applyAlignment="1">
      <alignment vertical="center" shrinkToFit="1"/>
    </xf>
    <xf numFmtId="177" fontId="15" fillId="3" borderId="32" xfId="4" applyNumberFormat="1" applyFont="1" applyFill="1" applyBorder="1" applyAlignment="1">
      <alignment horizontal="center" vertical="center" shrinkToFit="1"/>
    </xf>
    <xf numFmtId="177" fontId="15" fillId="2" borderId="40" xfId="4" applyNumberFormat="1" applyFont="1" applyFill="1" applyBorder="1" applyAlignment="1">
      <alignment horizontal="left" vertical="center" shrinkToFit="1"/>
    </xf>
    <xf numFmtId="0" fontId="34" fillId="2" borderId="1" xfId="0" applyFont="1" applyFill="1" applyBorder="1" applyAlignment="1">
      <alignment vertical="center" shrinkToFit="1"/>
    </xf>
    <xf numFmtId="0" fontId="34" fillId="2" borderId="10" xfId="0" applyFont="1" applyFill="1" applyBorder="1" applyAlignment="1">
      <alignment vertical="center" shrinkToFit="1"/>
    </xf>
    <xf numFmtId="0" fontId="34" fillId="2" borderId="36" xfId="0" applyFont="1" applyFill="1" applyBorder="1" applyAlignment="1">
      <alignment vertical="center" wrapText="1"/>
    </xf>
    <xf numFmtId="0" fontId="34" fillId="2" borderId="94" xfId="0" applyFont="1" applyFill="1" applyBorder="1" applyAlignment="1">
      <alignment horizontal="center" vertical="center" shrinkToFit="1"/>
    </xf>
    <xf numFmtId="0" fontId="18" fillId="0" borderId="0" xfId="0" applyFont="1">
      <alignment vertical="center"/>
    </xf>
    <xf numFmtId="0" fontId="18" fillId="3" borderId="36" xfId="4" applyFont="1" applyFill="1" applyBorder="1" applyAlignment="1">
      <alignment horizontal="center" vertical="center"/>
    </xf>
    <xf numFmtId="0" fontId="18" fillId="3" borderId="37" xfId="4" applyFont="1" applyFill="1" applyBorder="1" applyAlignment="1">
      <alignment horizontal="center" vertical="center"/>
    </xf>
    <xf numFmtId="0" fontId="18" fillId="3" borderId="49" xfId="4" applyFont="1" applyFill="1" applyBorder="1" applyAlignment="1">
      <alignment horizontal="center" vertical="center"/>
    </xf>
    <xf numFmtId="177" fontId="18" fillId="3" borderId="37" xfId="4" applyNumberFormat="1" applyFont="1" applyFill="1" applyBorder="1" applyAlignment="1">
      <alignment horizontal="center" vertical="center" shrinkToFit="1"/>
    </xf>
    <xf numFmtId="177" fontId="18" fillId="3" borderId="38" xfId="4" applyNumberFormat="1" applyFont="1" applyFill="1" applyBorder="1" applyAlignment="1">
      <alignment horizontal="center" vertical="center" shrinkToFit="1"/>
    </xf>
    <xf numFmtId="177" fontId="18" fillId="0" borderId="0" xfId="4" applyNumberFormat="1" applyFont="1" applyFill="1" applyBorder="1">
      <alignment vertical="center"/>
    </xf>
    <xf numFmtId="0" fontId="18" fillId="3" borderId="37" xfId="0" applyFont="1" applyFill="1" applyBorder="1" applyAlignment="1">
      <alignment horizontal="center" vertical="center" shrinkToFit="1"/>
    </xf>
    <xf numFmtId="177" fontId="18" fillId="3" borderId="37" xfId="0" applyNumberFormat="1" applyFont="1" applyFill="1" applyBorder="1" applyAlignment="1">
      <alignment horizontal="center" vertical="center" shrinkToFit="1"/>
    </xf>
    <xf numFmtId="177" fontId="18" fillId="3" borderId="38" xfId="0" applyNumberFormat="1" applyFont="1" applyFill="1" applyBorder="1" applyAlignment="1">
      <alignment horizontal="center" vertical="center" shrinkToFit="1"/>
    </xf>
    <xf numFmtId="177" fontId="0" fillId="3" borderId="37" xfId="0" applyNumberFormat="1" applyFont="1" applyFill="1" applyBorder="1" applyAlignment="1">
      <alignment horizontal="center" vertical="center" wrapText="1" shrinkToFit="1"/>
    </xf>
    <xf numFmtId="177" fontId="18" fillId="3" borderId="55" xfId="0" applyNumberFormat="1" applyFont="1" applyFill="1" applyBorder="1" applyAlignment="1">
      <alignment horizontal="center" vertical="center" wrapText="1" shrinkToFit="1"/>
    </xf>
    <xf numFmtId="178" fontId="18" fillId="0" borderId="1" xfId="3" applyNumberFormat="1" applyFont="1" applyFill="1" applyBorder="1" applyAlignment="1">
      <alignment vertical="center" shrinkToFit="1"/>
    </xf>
    <xf numFmtId="178" fontId="18" fillId="0" borderId="33" xfId="3" applyNumberFormat="1" applyFont="1" applyFill="1" applyBorder="1" applyAlignment="1">
      <alignment vertical="center" shrinkToFit="1"/>
    </xf>
    <xf numFmtId="177" fontId="18" fillId="0" borderId="0" xfId="3" applyNumberFormat="1" applyFont="1" applyBorder="1" applyAlignment="1">
      <alignment horizontal="left" vertical="top" shrinkToFit="1"/>
    </xf>
    <xf numFmtId="0" fontId="18" fillId="0" borderId="0" xfId="0" applyFont="1" applyAlignment="1">
      <alignment vertical="center" wrapText="1"/>
    </xf>
    <xf numFmtId="0" fontId="18" fillId="0" borderId="0" xfId="0" applyFont="1" applyFill="1" applyAlignment="1">
      <alignment vertical="center" wrapText="1"/>
    </xf>
    <xf numFmtId="0" fontId="13" fillId="6" borderId="17" xfId="7" applyFont="1" applyFill="1" applyBorder="1" applyAlignment="1" applyProtection="1">
      <alignment horizontal="center" vertical="center"/>
    </xf>
    <xf numFmtId="4" fontId="13" fillId="6" borderId="89" xfId="7" applyNumberFormat="1" applyFont="1" applyFill="1" applyBorder="1" applyAlignment="1" applyProtection="1">
      <alignment horizontal="center" vertical="center"/>
    </xf>
    <xf numFmtId="4" fontId="13" fillId="6" borderId="27" xfId="7" applyNumberFormat="1" applyFont="1" applyFill="1" applyBorder="1" applyAlignment="1" applyProtection="1">
      <alignment horizontal="center" vertical="center" wrapText="1"/>
    </xf>
    <xf numFmtId="41" fontId="35" fillId="6" borderId="9" xfId="7" applyNumberFormat="1" applyFont="1" applyFill="1" applyBorder="1" applyAlignment="1" applyProtection="1">
      <alignment horizontal="center" vertical="center" wrapText="1"/>
    </xf>
    <xf numFmtId="0" fontId="13" fillId="0" borderId="47" xfId="7" applyFont="1" applyFill="1" applyBorder="1" applyAlignment="1" applyProtection="1">
      <alignment vertical="center" shrinkToFit="1"/>
      <protection locked="0"/>
    </xf>
    <xf numFmtId="0" fontId="13" fillId="0" borderId="56" xfId="7" applyFont="1" applyFill="1" applyBorder="1" applyAlignment="1" applyProtection="1">
      <alignment vertical="center" shrinkToFit="1"/>
      <protection locked="0"/>
    </xf>
    <xf numFmtId="177" fontId="18" fillId="6" borderId="113" xfId="7" applyNumberFormat="1" applyFont="1" applyFill="1" applyBorder="1" applyAlignment="1" applyProtection="1">
      <alignment horizontal="right" shrinkToFit="1"/>
    </xf>
    <xf numFmtId="177" fontId="13" fillId="0" borderId="77" xfId="7" applyNumberFormat="1" applyFont="1" applyFill="1" applyBorder="1" applyAlignment="1" applyProtection="1">
      <alignment horizontal="right" shrinkToFit="1"/>
      <protection locked="0"/>
    </xf>
    <xf numFmtId="0" fontId="13" fillId="0" borderId="56" xfId="7" applyFont="1" applyFill="1" applyBorder="1" applyAlignment="1" applyProtection="1">
      <alignment horizontal="center" vertical="center" shrinkToFit="1"/>
      <protection locked="0"/>
    </xf>
    <xf numFmtId="3" fontId="35" fillId="6" borderId="12" xfId="7" applyNumberFormat="1" applyFont="1" applyFill="1" applyBorder="1" applyAlignment="1" applyProtection="1">
      <alignment horizontal="right" vertical="center" shrinkToFit="1"/>
    </xf>
    <xf numFmtId="3" fontId="35" fillId="0" borderId="12" xfId="6" applyNumberFormat="1" applyFont="1" applyFill="1" applyBorder="1" applyAlignment="1" applyProtection="1">
      <alignment horizontal="right" vertical="center" shrinkToFit="1"/>
      <protection locked="0"/>
    </xf>
    <xf numFmtId="0" fontId="13" fillId="0" borderId="3" xfId="7" applyFont="1" applyFill="1" applyBorder="1" applyAlignment="1" applyProtection="1">
      <alignment vertical="center" shrinkToFit="1"/>
      <protection locked="0"/>
    </xf>
    <xf numFmtId="0" fontId="13" fillId="0" borderId="57" xfId="7" applyFont="1" applyFill="1" applyBorder="1" applyAlignment="1" applyProtection="1">
      <alignment vertical="center" shrinkToFit="1"/>
      <protection locked="0"/>
    </xf>
    <xf numFmtId="177" fontId="18" fillId="6" borderId="3" xfId="7" applyNumberFormat="1" applyFont="1" applyFill="1" applyBorder="1" applyAlignment="1" applyProtection="1">
      <alignment horizontal="right" shrinkToFit="1"/>
    </xf>
    <xf numFmtId="177" fontId="13" fillId="0" borderId="25" xfId="7" applyNumberFormat="1" applyFont="1" applyFill="1" applyBorder="1" applyAlignment="1" applyProtection="1">
      <alignment horizontal="right" shrinkToFit="1"/>
      <protection locked="0"/>
    </xf>
    <xf numFmtId="0" fontId="13" fillId="0" borderId="57" xfId="7" applyFont="1" applyFill="1" applyBorder="1" applyAlignment="1" applyProtection="1">
      <alignment horizontal="center" vertical="center" shrinkToFit="1"/>
      <protection locked="0"/>
    </xf>
    <xf numFmtId="3" fontId="35" fillId="6" borderId="109" xfId="7" applyNumberFormat="1" applyFont="1" applyFill="1" applyBorder="1" applyAlignment="1" applyProtection="1">
      <alignment horizontal="right" vertical="center" shrinkToFit="1"/>
    </xf>
    <xf numFmtId="3" fontId="35" fillId="0" borderId="109" xfId="6" applyNumberFormat="1" applyFont="1" applyFill="1" applyBorder="1" applyAlignment="1" applyProtection="1">
      <alignment horizontal="right" vertical="center" shrinkToFit="1"/>
      <protection locked="0"/>
    </xf>
    <xf numFmtId="0" fontId="36" fillId="0" borderId="57" xfId="7" applyFont="1" applyFill="1" applyBorder="1" applyAlignment="1" applyProtection="1">
      <alignment vertical="center" shrinkToFit="1"/>
      <protection locked="0"/>
    </xf>
    <xf numFmtId="0" fontId="36" fillId="0" borderId="57" xfId="7" applyFont="1" applyFill="1" applyBorder="1" applyAlignment="1" applyProtection="1">
      <alignment horizontal="center" vertical="center" shrinkToFit="1"/>
      <protection locked="0"/>
    </xf>
    <xf numFmtId="0" fontId="13" fillId="0" borderId="19" xfId="7" applyFont="1" applyFill="1" applyBorder="1" applyAlignment="1" applyProtection="1">
      <alignment vertical="center" shrinkToFit="1"/>
      <protection locked="0"/>
    </xf>
    <xf numFmtId="177" fontId="13" fillId="0" borderId="91" xfId="7" applyNumberFormat="1" applyFont="1" applyFill="1" applyBorder="1" applyAlignment="1" applyProtection="1">
      <alignment horizontal="right" shrinkToFit="1"/>
      <protection locked="0"/>
    </xf>
    <xf numFmtId="177" fontId="18" fillId="6" borderId="4" xfId="7" applyNumberFormat="1" applyFont="1" applyFill="1" applyBorder="1" applyAlignment="1" applyProtection="1">
      <alignment horizontal="right" shrinkToFit="1"/>
    </xf>
    <xf numFmtId="177" fontId="13" fillId="0" borderId="92" xfId="7" applyNumberFormat="1" applyFont="1" applyFill="1" applyBorder="1" applyAlignment="1" applyProtection="1">
      <alignment horizontal="right" shrinkToFit="1"/>
      <protection locked="0"/>
    </xf>
    <xf numFmtId="0" fontId="13" fillId="0" borderId="21" xfId="7" applyFont="1" applyFill="1" applyBorder="1" applyAlignment="1" applyProtection="1">
      <alignment vertical="center" shrinkToFit="1"/>
      <protection locked="0"/>
    </xf>
    <xf numFmtId="0" fontId="13" fillId="5" borderId="74" xfId="7" applyFont="1" applyFill="1" applyBorder="1" applyAlignment="1" applyProtection="1">
      <alignment vertical="center" shrinkToFit="1"/>
      <protection locked="0"/>
    </xf>
    <xf numFmtId="177" fontId="35" fillId="6" borderId="102" xfId="7" applyNumberFormat="1" applyFont="1" applyFill="1" applyBorder="1" applyAlignment="1" applyProtection="1">
      <alignment horizontal="right" shrinkToFit="1"/>
    </xf>
    <xf numFmtId="177" fontId="13" fillId="0" borderId="79" xfId="7" applyNumberFormat="1" applyFont="1" applyFill="1" applyBorder="1" applyAlignment="1" applyProtection="1">
      <alignment horizontal="right" shrinkToFit="1"/>
      <protection locked="0"/>
    </xf>
    <xf numFmtId="0" fontId="35" fillId="5" borderId="74" xfId="6" applyFont="1" applyFill="1" applyBorder="1" applyAlignment="1" applyProtection="1">
      <alignment horizontal="center" vertical="center" shrinkToFit="1"/>
      <protection locked="0"/>
    </xf>
    <xf numFmtId="3" fontId="35" fillId="6" borderId="13" xfId="7" applyNumberFormat="1" applyFont="1" applyFill="1" applyBorder="1" applyAlignment="1" applyProtection="1">
      <alignment horizontal="right" vertical="center" shrinkToFit="1"/>
    </xf>
    <xf numFmtId="3" fontId="35" fillId="0" borderId="13" xfId="6" applyNumberFormat="1" applyFont="1" applyFill="1" applyBorder="1" applyAlignment="1" applyProtection="1">
      <alignment horizontal="right" vertical="center" shrinkToFit="1"/>
      <protection locked="0"/>
    </xf>
    <xf numFmtId="3" fontId="14" fillId="6" borderId="86" xfId="7" applyNumberFormat="1" applyFont="1" applyFill="1" applyBorder="1" applyAlignment="1" applyProtection="1">
      <alignment horizontal="right" vertical="center" shrinkToFit="1"/>
    </xf>
    <xf numFmtId="0" fontId="18" fillId="0" borderId="0" xfId="5" applyFont="1"/>
    <xf numFmtId="0" fontId="18" fillId="0" borderId="0" xfId="5" applyFont="1" applyAlignment="1">
      <alignment horizontal="right"/>
    </xf>
    <xf numFmtId="0" fontId="18" fillId="2" borderId="9" xfId="5" applyFont="1" applyFill="1" applyBorder="1" applyAlignment="1">
      <alignment horizontal="center"/>
    </xf>
    <xf numFmtId="0" fontId="35" fillId="6" borderId="27" xfId="5" applyFont="1" applyFill="1" applyBorder="1" applyAlignment="1">
      <alignment horizontal="center" vertical="center" wrapText="1"/>
    </xf>
    <xf numFmtId="0" fontId="13" fillId="0" borderId="53" xfId="7" applyFont="1" applyFill="1" applyBorder="1" applyAlignment="1" applyProtection="1">
      <alignment vertical="center" shrinkToFit="1"/>
      <protection locked="0"/>
    </xf>
    <xf numFmtId="0" fontId="13" fillId="0" borderId="76" xfId="7" applyFont="1" applyFill="1" applyBorder="1" applyAlignment="1" applyProtection="1">
      <alignment vertical="center" shrinkToFit="1"/>
      <protection locked="0"/>
    </xf>
    <xf numFmtId="3" fontId="13" fillId="0" borderId="77" xfId="7" applyNumberFormat="1" applyFont="1" applyFill="1" applyBorder="1" applyAlignment="1" applyProtection="1">
      <alignment horizontal="right" shrinkToFit="1"/>
      <protection locked="0"/>
    </xf>
    <xf numFmtId="177" fontId="13" fillId="0" borderId="76" xfId="7" applyNumberFormat="1" applyFont="1" applyFill="1" applyBorder="1" applyAlignment="1" applyProtection="1">
      <alignment horizontal="center" vertical="center" shrinkToFit="1"/>
      <protection locked="0"/>
    </xf>
    <xf numFmtId="3" fontId="35" fillId="0" borderId="12" xfId="6" applyNumberFormat="1" applyFont="1" applyFill="1" applyBorder="1" applyAlignment="1" applyProtection="1">
      <alignment vertical="center" shrinkToFit="1"/>
      <protection locked="0"/>
    </xf>
    <xf numFmtId="0" fontId="13" fillId="0" borderId="110" xfId="7" applyFont="1" applyFill="1" applyBorder="1" applyAlignment="1" applyProtection="1">
      <alignment vertical="center" shrinkToFit="1"/>
      <protection locked="0"/>
    </xf>
    <xf numFmtId="3" fontId="13" fillId="0" borderId="25" xfId="7" applyNumberFormat="1" applyFont="1" applyFill="1" applyBorder="1" applyAlignment="1" applyProtection="1">
      <alignment horizontal="right" shrinkToFit="1"/>
      <protection locked="0"/>
    </xf>
    <xf numFmtId="177" fontId="13" fillId="0" borderId="57" xfId="7" applyNumberFormat="1" applyFont="1" applyFill="1" applyBorder="1" applyAlignment="1" applyProtection="1">
      <alignment horizontal="center" vertical="center" shrinkToFit="1"/>
      <protection locked="0"/>
    </xf>
    <xf numFmtId="3" fontId="35" fillId="6" borderId="109" xfId="7" applyNumberFormat="1" applyFont="1" applyFill="1" applyBorder="1" applyAlignment="1" applyProtection="1">
      <alignment vertical="center" shrinkToFit="1"/>
    </xf>
    <xf numFmtId="3" fontId="35" fillId="0" borderId="109" xfId="6" applyNumberFormat="1" applyFont="1" applyFill="1" applyBorder="1" applyAlignment="1" applyProtection="1">
      <alignment vertical="center" shrinkToFit="1"/>
      <protection locked="0"/>
    </xf>
    <xf numFmtId="0" fontId="13" fillId="0" borderId="111" xfId="7" applyFont="1" applyFill="1" applyBorder="1" applyAlignment="1" applyProtection="1">
      <alignment vertical="center" shrinkToFit="1"/>
      <protection locked="0"/>
    </xf>
    <xf numFmtId="0" fontId="13" fillId="0" borderId="74" xfId="7" applyFont="1" applyFill="1" applyBorder="1" applyAlignment="1" applyProtection="1">
      <alignment vertical="center" shrinkToFit="1"/>
      <protection locked="0"/>
    </xf>
    <xf numFmtId="177" fontId="18" fillId="6" borderId="102" xfId="7" applyNumberFormat="1" applyFont="1" applyFill="1" applyBorder="1" applyAlignment="1" applyProtection="1">
      <alignment horizontal="right" shrinkToFit="1"/>
    </xf>
    <xf numFmtId="3" fontId="13" fillId="0" borderId="79" xfId="7" applyNumberFormat="1" applyFont="1" applyFill="1" applyBorder="1" applyAlignment="1" applyProtection="1">
      <alignment horizontal="right" shrinkToFit="1"/>
      <protection locked="0"/>
    </xf>
    <xf numFmtId="177" fontId="13" fillId="0" borderId="74" xfId="7" applyNumberFormat="1" applyFont="1" applyFill="1" applyBorder="1" applyAlignment="1" applyProtection="1">
      <alignment horizontal="center" vertical="center" shrinkToFit="1"/>
      <protection locked="0"/>
    </xf>
    <xf numFmtId="3" fontId="35" fillId="6" borderId="13" xfId="7" applyNumberFormat="1" applyFont="1" applyFill="1" applyBorder="1" applyAlignment="1" applyProtection="1">
      <alignment vertical="center" shrinkToFit="1"/>
    </xf>
    <xf numFmtId="3" fontId="35" fillId="0" borderId="13" xfId="6" applyNumberFormat="1" applyFont="1" applyFill="1" applyBorder="1" applyAlignment="1" applyProtection="1">
      <alignment vertical="center" shrinkToFit="1"/>
      <protection locked="0"/>
    </xf>
    <xf numFmtId="3" fontId="35" fillId="6" borderId="6" xfId="7" applyNumberFormat="1" applyFont="1" applyFill="1" applyBorder="1" applyAlignment="1" applyProtection="1">
      <alignment vertical="center" shrinkToFit="1"/>
    </xf>
    <xf numFmtId="3" fontId="35" fillId="0" borderId="6" xfId="6" applyNumberFormat="1" applyFont="1" applyFill="1" applyBorder="1" applyAlignment="1" applyProtection="1">
      <alignment vertical="center" shrinkToFit="1"/>
      <protection locked="0"/>
    </xf>
    <xf numFmtId="3" fontId="35" fillId="0" borderId="112" xfId="6" applyNumberFormat="1" applyFont="1" applyFill="1" applyBorder="1" applyAlignment="1" applyProtection="1">
      <alignment vertical="center" shrinkToFit="1"/>
      <protection locked="0"/>
    </xf>
    <xf numFmtId="0" fontId="13" fillId="6" borderId="17" xfId="7" applyFont="1" applyFill="1" applyBorder="1" applyAlignment="1" applyProtection="1">
      <alignment horizontal="center" vertical="center" shrinkToFit="1"/>
    </xf>
    <xf numFmtId="4" fontId="13" fillId="6" borderId="30" xfId="7" applyNumberFormat="1" applyFont="1" applyFill="1" applyBorder="1" applyAlignment="1" applyProtection="1">
      <alignment horizontal="center" vertical="center" shrinkToFit="1"/>
    </xf>
    <xf numFmtId="0" fontId="18" fillId="0" borderId="0" xfId="5" applyFont="1" applyAlignment="1">
      <alignment shrinkToFit="1"/>
    </xf>
    <xf numFmtId="0" fontId="18" fillId="0" borderId="0" xfId="5" applyFont="1" applyAlignment="1">
      <alignment horizontal="right" shrinkToFit="1"/>
    </xf>
    <xf numFmtId="0" fontId="18" fillId="2" borderId="9" xfId="5" applyFont="1" applyFill="1" applyBorder="1" applyAlignment="1">
      <alignment horizontal="center" shrinkToFit="1"/>
    </xf>
    <xf numFmtId="0" fontId="38" fillId="0" borderId="0" xfId="0" applyFont="1" applyAlignment="1">
      <alignment vertical="center" wrapText="1"/>
    </xf>
    <xf numFmtId="0" fontId="37" fillId="0" borderId="0" xfId="0" applyFont="1" applyAlignment="1">
      <alignment vertical="center" wrapText="1"/>
    </xf>
    <xf numFmtId="0" fontId="39" fillId="2" borderId="8" xfId="0" applyFont="1" applyFill="1" applyBorder="1" applyAlignment="1">
      <alignment vertical="center" shrinkToFit="1"/>
    </xf>
    <xf numFmtId="0" fontId="39" fillId="2" borderId="9" xfId="0" applyFont="1" applyFill="1" applyBorder="1" applyAlignment="1">
      <alignment vertical="center" shrinkToFit="1"/>
    </xf>
    <xf numFmtId="0" fontId="39" fillId="2" borderId="5" xfId="0" applyFont="1" applyFill="1" applyBorder="1" applyAlignment="1">
      <alignment vertical="center" shrinkToFit="1"/>
    </xf>
    <xf numFmtId="185" fontId="39" fillId="0" borderId="99" xfId="0" applyNumberFormat="1" applyFont="1" applyBorder="1" applyAlignment="1" applyProtection="1">
      <alignment horizontal="center" vertical="center"/>
      <protection locked="0"/>
    </xf>
    <xf numFmtId="0" fontId="39" fillId="2" borderId="100" xfId="0" applyFont="1" applyFill="1" applyBorder="1" applyAlignment="1" applyProtection="1">
      <alignment horizontal="center" vertical="center"/>
    </xf>
    <xf numFmtId="0" fontId="39" fillId="7" borderId="22" xfId="0" applyFont="1" applyFill="1" applyBorder="1" applyAlignment="1" applyProtection="1">
      <alignment horizontal="left" vertical="center" wrapText="1"/>
      <protection locked="0"/>
    </xf>
    <xf numFmtId="0" fontId="39" fillId="2" borderId="5" xfId="0" applyFont="1" applyFill="1" applyBorder="1" applyAlignment="1">
      <alignment horizontal="left" vertical="center"/>
    </xf>
    <xf numFmtId="0" fontId="39" fillId="2" borderId="17" xfId="0" applyFont="1" applyFill="1" applyBorder="1" applyAlignment="1">
      <alignment horizontal="left" vertical="center" shrinkToFit="1"/>
    </xf>
    <xf numFmtId="0" fontId="39" fillId="0" borderId="29" xfId="0" applyFont="1" applyBorder="1" applyAlignment="1">
      <alignment vertical="center" shrinkToFit="1"/>
    </xf>
    <xf numFmtId="0" fontId="39" fillId="7" borderId="90" xfId="0" applyFont="1" applyFill="1" applyBorder="1" applyAlignment="1" applyProtection="1">
      <alignment horizontal="left" vertical="center" shrinkToFit="1"/>
      <protection locked="0"/>
    </xf>
    <xf numFmtId="182" fontId="39" fillId="2" borderId="17" xfId="0" applyNumberFormat="1" applyFont="1" applyFill="1" applyBorder="1" applyAlignment="1">
      <alignment horizontal="center" vertical="center" wrapText="1"/>
    </xf>
    <xf numFmtId="182" fontId="39" fillId="2" borderId="30" xfId="0" applyNumberFormat="1" applyFont="1" applyFill="1" applyBorder="1" applyAlignment="1">
      <alignment horizontal="center" vertical="center"/>
    </xf>
    <xf numFmtId="182" fontId="39" fillId="2" borderId="54" xfId="0" applyNumberFormat="1" applyFont="1" applyFill="1" applyBorder="1" applyAlignment="1">
      <alignment horizontal="left" vertical="center" wrapText="1"/>
    </xf>
    <xf numFmtId="0" fontId="39" fillId="2" borderId="3" xfId="0" applyFont="1" applyFill="1" applyBorder="1" applyAlignment="1">
      <alignment vertical="center" shrinkToFit="1"/>
    </xf>
    <xf numFmtId="176" fontId="39" fillId="2" borderId="43" xfId="0" applyNumberFormat="1" applyFont="1" applyFill="1" applyBorder="1" applyAlignment="1">
      <alignment horizontal="right" vertical="center" shrinkToFit="1"/>
    </xf>
    <xf numFmtId="0" fontId="39" fillId="2" borderId="4" xfId="0" applyFont="1" applyFill="1" applyBorder="1" applyAlignment="1">
      <alignment vertical="center" shrinkToFit="1"/>
    </xf>
    <xf numFmtId="176" fontId="39" fillId="2" borderId="52" xfId="0" applyNumberFormat="1" applyFont="1" applyFill="1" applyBorder="1" applyAlignment="1">
      <alignment horizontal="right" vertical="center" shrinkToFit="1"/>
    </xf>
    <xf numFmtId="0" fontId="23" fillId="2" borderId="93" xfId="0" applyFont="1" applyFill="1" applyBorder="1" applyAlignment="1">
      <alignment horizontal="center" vertical="center" shrinkToFit="1"/>
    </xf>
    <xf numFmtId="38" fontId="23" fillId="2" borderId="17" xfId="2" applyFont="1" applyFill="1" applyBorder="1" applyAlignment="1">
      <alignment vertical="center" shrinkToFit="1"/>
    </xf>
    <xf numFmtId="38" fontId="23" fillId="2" borderId="27" xfId="2" applyFont="1" applyFill="1" applyBorder="1" applyAlignment="1">
      <alignment vertical="center" shrinkToFit="1"/>
    </xf>
    <xf numFmtId="0" fontId="23" fillId="2" borderId="9" xfId="0" applyFont="1" applyFill="1" applyBorder="1" applyAlignment="1">
      <alignment vertical="center" shrinkToFit="1"/>
    </xf>
    <xf numFmtId="184" fontId="23" fillId="2" borderId="0" xfId="0" applyNumberFormat="1" applyFont="1" applyFill="1" applyBorder="1" applyAlignment="1">
      <alignment vertical="center" shrinkToFit="1"/>
    </xf>
    <xf numFmtId="0" fontId="23" fillId="2" borderId="0" xfId="0" applyFont="1" applyFill="1" applyBorder="1" applyAlignment="1">
      <alignment vertical="center" shrinkToFit="1"/>
    </xf>
    <xf numFmtId="0" fontId="23" fillId="2" borderId="14" xfId="0" applyFont="1" applyFill="1" applyBorder="1" applyAlignment="1">
      <alignment vertical="center" shrinkToFit="1"/>
    </xf>
    <xf numFmtId="183" fontId="23" fillId="2" borderId="19" xfId="0" applyNumberFormat="1" applyFont="1" applyFill="1" applyBorder="1" applyAlignment="1">
      <alignment vertical="center" shrinkToFit="1"/>
    </xf>
    <xf numFmtId="183" fontId="23" fillId="2" borderId="20" xfId="0" applyNumberFormat="1" applyFont="1" applyFill="1" applyBorder="1" applyAlignment="1">
      <alignment vertical="center" shrinkToFit="1"/>
    </xf>
    <xf numFmtId="181" fontId="23" fillId="0" borderId="25" xfId="0" applyNumberFormat="1" applyFont="1" applyFill="1" applyBorder="1" applyAlignment="1" applyProtection="1">
      <alignment horizontal="left" vertical="center" shrinkToFit="1"/>
      <protection locked="0"/>
    </xf>
    <xf numFmtId="183" fontId="23" fillId="2" borderId="25" xfId="0" applyNumberFormat="1" applyFont="1" applyFill="1" applyBorder="1" applyAlignment="1">
      <alignment horizontal="center" vertical="center" shrinkToFit="1"/>
    </xf>
    <xf numFmtId="182" fontId="23" fillId="0" borderId="25" xfId="0" applyNumberFormat="1" applyFont="1" applyFill="1" applyBorder="1" applyAlignment="1" applyProtection="1">
      <alignment horizontal="left" vertical="center" shrinkToFit="1"/>
      <protection locked="0"/>
    </xf>
    <xf numFmtId="0" fontId="23" fillId="0" borderId="57" xfId="0" applyNumberFormat="1" applyFont="1" applyFill="1" applyBorder="1" applyAlignment="1" applyProtection="1">
      <alignment horizontal="right" vertical="center" shrinkToFit="1"/>
      <protection locked="0"/>
    </xf>
    <xf numFmtId="184" fontId="23" fillId="2" borderId="20" xfId="0" applyNumberFormat="1" applyFont="1" applyFill="1" applyBorder="1" applyAlignment="1">
      <alignment vertical="center" shrinkToFit="1"/>
    </xf>
    <xf numFmtId="183" fontId="23" fillId="2" borderId="21" xfId="0" applyNumberFormat="1" applyFont="1" applyFill="1" applyBorder="1" applyAlignment="1">
      <alignment vertical="center" shrinkToFit="1"/>
    </xf>
    <xf numFmtId="183" fontId="23" fillId="2" borderId="22" xfId="0" applyNumberFormat="1" applyFont="1" applyFill="1" applyBorder="1" applyAlignment="1">
      <alignment vertical="center" shrinkToFit="1"/>
    </xf>
    <xf numFmtId="181" fontId="23" fillId="0" borderId="79" xfId="0" applyNumberFormat="1" applyFont="1" applyFill="1" applyBorder="1" applyAlignment="1" applyProtection="1">
      <alignment horizontal="left" vertical="center" shrinkToFit="1"/>
      <protection locked="0"/>
    </xf>
    <xf numFmtId="183" fontId="23" fillId="2" borderId="79" xfId="0" applyNumberFormat="1" applyFont="1" applyFill="1" applyBorder="1" applyAlignment="1">
      <alignment horizontal="center" vertical="center" shrinkToFit="1"/>
    </xf>
    <xf numFmtId="182" fontId="23" fillId="0" borderId="79" xfId="0" applyNumberFormat="1" applyFont="1" applyFill="1" applyBorder="1" applyAlignment="1" applyProtection="1">
      <alignment horizontal="left" vertical="center" shrinkToFit="1"/>
      <protection locked="0"/>
    </xf>
    <xf numFmtId="0" fontId="23" fillId="0" borderId="74" xfId="0" applyNumberFormat="1" applyFont="1" applyFill="1" applyBorder="1" applyAlignment="1" applyProtection="1">
      <alignment horizontal="right" vertical="center" shrinkToFit="1"/>
      <protection locked="0"/>
    </xf>
    <xf numFmtId="184" fontId="23" fillId="2" borderId="98" xfId="0" applyNumberFormat="1" applyFont="1" applyFill="1" applyBorder="1" applyAlignment="1">
      <alignment vertical="center" shrinkToFit="1"/>
    </xf>
    <xf numFmtId="184" fontId="23" fillId="2" borderId="30" xfId="0" applyNumberFormat="1" applyFont="1" applyFill="1" applyBorder="1" applyAlignment="1">
      <alignment horizontal="center" vertical="center" shrinkToFit="1"/>
    </xf>
    <xf numFmtId="184" fontId="23" fillId="0" borderId="30" xfId="0" applyNumberFormat="1" applyFont="1" applyFill="1" applyBorder="1" applyAlignment="1" applyProtection="1">
      <alignment horizontal="center" vertical="center" shrinkToFit="1"/>
      <protection locked="0"/>
    </xf>
    <xf numFmtId="0" fontId="23" fillId="0" borderId="30" xfId="0" applyNumberFormat="1" applyFont="1" applyFill="1" applyBorder="1" applyAlignment="1" applyProtection="1">
      <alignment horizontal="center" vertical="center" shrinkToFit="1"/>
      <protection locked="0"/>
    </xf>
    <xf numFmtId="0" fontId="23" fillId="2" borderId="90" xfId="0" applyNumberFormat="1" applyFont="1" applyFill="1" applyBorder="1" applyAlignment="1">
      <alignment vertical="center" shrinkToFit="1"/>
    </xf>
    <xf numFmtId="183" fontId="23" fillId="2" borderId="23" xfId="0" applyNumberFormat="1" applyFont="1" applyFill="1" applyBorder="1" applyAlignment="1">
      <alignment vertical="center" shrinkToFit="1"/>
    </xf>
    <xf numFmtId="184" fontId="23" fillId="2" borderId="25" xfId="0" applyNumberFormat="1" applyFont="1" applyFill="1" applyBorder="1" applyAlignment="1">
      <alignment horizontal="center" vertical="center" shrinkToFit="1"/>
    </xf>
    <xf numFmtId="183" fontId="23" fillId="2" borderId="24" xfId="0" applyNumberFormat="1" applyFont="1" applyFill="1" applyBorder="1" applyAlignment="1">
      <alignment vertical="center" shrinkToFit="1"/>
    </xf>
    <xf numFmtId="183" fontId="23" fillId="2" borderId="25" xfId="0" applyNumberFormat="1" applyFont="1" applyFill="1" applyBorder="1" applyAlignment="1" applyProtection="1">
      <alignment horizontal="center" vertical="center" shrinkToFit="1"/>
    </xf>
    <xf numFmtId="184" fontId="23" fillId="7" borderId="20" xfId="0" applyNumberFormat="1" applyFont="1" applyFill="1" applyBorder="1" applyAlignment="1" applyProtection="1">
      <alignment vertical="center" shrinkToFit="1"/>
      <protection locked="0"/>
    </xf>
    <xf numFmtId="184" fontId="23" fillId="7" borderId="57" xfId="0" applyNumberFormat="1" applyFont="1" applyFill="1" applyBorder="1" applyAlignment="1" applyProtection="1">
      <alignment vertical="center" shrinkToFit="1"/>
      <protection locked="0"/>
    </xf>
    <xf numFmtId="0" fontId="23" fillId="2" borderId="18" xfId="0" applyFont="1" applyFill="1" applyBorder="1" applyAlignment="1">
      <alignment vertical="center" shrinkToFit="1"/>
    </xf>
    <xf numFmtId="184" fontId="23" fillId="7" borderId="74" xfId="0" applyNumberFormat="1" applyFont="1" applyFill="1" applyBorder="1" applyAlignment="1" applyProtection="1">
      <alignment vertical="center" shrinkToFit="1"/>
      <protection locked="0"/>
    </xf>
    <xf numFmtId="0" fontId="23" fillId="2" borderId="26" xfId="0" applyFont="1" applyFill="1" applyBorder="1" applyAlignment="1">
      <alignment vertical="center" shrinkToFit="1"/>
    </xf>
    <xf numFmtId="0" fontId="23" fillId="2" borderId="15" xfId="0" applyFont="1" applyFill="1" applyBorder="1" applyAlignment="1">
      <alignment vertical="center" shrinkToFit="1"/>
    </xf>
    <xf numFmtId="0" fontId="23" fillId="2" borderId="16" xfId="0" applyFont="1" applyFill="1" applyBorder="1" applyAlignment="1">
      <alignment vertical="center" shrinkToFit="1"/>
    </xf>
    <xf numFmtId="0" fontId="23" fillId="2" borderId="58" xfId="0" applyFont="1" applyFill="1" applyBorder="1" applyAlignment="1">
      <alignment horizontal="center" vertical="center"/>
    </xf>
    <xf numFmtId="177" fontId="23" fillId="2" borderId="14" xfId="4" applyNumberFormat="1" applyFont="1" applyFill="1" applyBorder="1" applyAlignment="1">
      <alignment horizontal="right" vertical="top" shrinkToFit="1"/>
    </xf>
    <xf numFmtId="0" fontId="23" fillId="2" borderId="40" xfId="4" applyFont="1" applyFill="1" applyBorder="1" applyAlignment="1">
      <alignment horizontal="center" vertical="center" shrinkToFit="1"/>
    </xf>
    <xf numFmtId="177" fontId="23" fillId="2" borderId="31" xfId="4" applyNumberFormat="1" applyFont="1" applyFill="1" applyBorder="1" applyAlignment="1">
      <alignment horizontal="right" vertical="top" shrinkToFit="1"/>
    </xf>
    <xf numFmtId="38" fontId="26" fillId="3" borderId="45" xfId="2" applyFont="1" applyFill="1" applyBorder="1" applyAlignment="1">
      <alignment vertical="center" shrinkToFit="1"/>
    </xf>
    <xf numFmtId="38" fontId="23" fillId="2" borderId="46" xfId="2" applyFont="1" applyFill="1" applyBorder="1" applyAlignment="1">
      <alignment vertical="center" shrinkToFit="1"/>
    </xf>
    <xf numFmtId="38" fontId="23" fillId="2" borderId="43" xfId="2" applyFont="1" applyFill="1" applyBorder="1" applyAlignment="1">
      <alignment vertical="center" shrinkToFit="1"/>
    </xf>
    <xf numFmtId="38" fontId="23" fillId="2" borderId="44" xfId="2" applyFont="1" applyFill="1" applyBorder="1" applyAlignment="1">
      <alignment vertical="center" shrinkToFit="1"/>
    </xf>
    <xf numFmtId="0" fontId="23" fillId="2" borderId="47" xfId="4" applyFont="1" applyFill="1" applyBorder="1" applyAlignment="1">
      <alignment horizontal="left" vertical="center"/>
    </xf>
    <xf numFmtId="0" fontId="23" fillId="2" borderId="19" xfId="4" applyFont="1" applyFill="1" applyBorder="1" applyAlignment="1">
      <alignment horizontal="left" vertical="center"/>
    </xf>
    <xf numFmtId="0" fontId="23" fillId="2" borderId="48" xfId="4" applyFont="1" applyFill="1" applyBorder="1" applyAlignment="1">
      <alignment horizontal="left" vertical="center"/>
    </xf>
    <xf numFmtId="0" fontId="41" fillId="2" borderId="39" xfId="4" applyFont="1" applyFill="1" applyBorder="1" applyAlignment="1">
      <alignment horizontal="left" vertical="center"/>
    </xf>
    <xf numFmtId="0" fontId="20" fillId="2" borderId="34" xfId="4" applyFont="1" applyFill="1" applyBorder="1" applyAlignment="1" applyProtection="1">
      <alignment vertical="center" textRotation="255"/>
    </xf>
    <xf numFmtId="0" fontId="20" fillId="2" borderId="41" xfId="4" applyFont="1" applyFill="1" applyBorder="1" applyAlignment="1" applyProtection="1">
      <alignment vertical="center" textRotation="255"/>
    </xf>
    <xf numFmtId="0" fontId="41" fillId="2" borderId="39" xfId="4" applyFont="1" applyFill="1" applyBorder="1" applyAlignment="1">
      <alignment vertical="center"/>
    </xf>
    <xf numFmtId="0" fontId="20" fillId="2" borderId="34" xfId="4" applyFont="1" applyFill="1" applyBorder="1" applyAlignment="1">
      <alignment vertical="center" textRotation="255" shrinkToFit="1"/>
    </xf>
    <xf numFmtId="0" fontId="20" fillId="2" borderId="41" xfId="4" applyFont="1" applyFill="1" applyBorder="1" applyAlignment="1">
      <alignment vertical="center" textRotation="255" shrinkToFit="1"/>
    </xf>
    <xf numFmtId="0" fontId="20" fillId="2" borderId="34" xfId="4" applyFont="1" applyFill="1" applyBorder="1" applyAlignment="1">
      <alignment vertical="center" textRotation="255"/>
    </xf>
    <xf numFmtId="0" fontId="20" fillId="2" borderId="41" xfId="4" applyFont="1" applyFill="1" applyBorder="1" applyAlignment="1">
      <alignment vertical="center" textRotation="255"/>
    </xf>
    <xf numFmtId="0" fontId="23" fillId="7" borderId="2" xfId="0" applyFont="1" applyFill="1" applyBorder="1" applyAlignment="1" applyProtection="1">
      <alignment vertical="center" shrinkToFit="1"/>
      <protection locked="0"/>
    </xf>
    <xf numFmtId="0" fontId="23" fillId="7" borderId="61" xfId="0" applyFont="1" applyFill="1" applyBorder="1" applyAlignment="1" applyProtection="1">
      <alignment vertical="center" shrinkToFit="1"/>
      <protection locked="0"/>
    </xf>
    <xf numFmtId="177" fontId="23" fillId="0" borderId="61" xfId="0" applyNumberFormat="1" applyFont="1" applyBorder="1" applyAlignment="1" applyProtection="1">
      <alignment vertical="center" shrinkToFit="1"/>
      <protection locked="0"/>
    </xf>
    <xf numFmtId="177" fontId="23" fillId="7" borderId="96" xfId="0" applyNumberFormat="1" applyFont="1" applyFill="1" applyBorder="1" applyAlignment="1" applyProtection="1">
      <alignment horizontal="center" vertical="center" shrinkToFit="1"/>
      <protection locked="0"/>
    </xf>
    <xf numFmtId="177" fontId="23" fillId="2" borderId="82" xfId="0" applyNumberFormat="1" applyFont="1" applyFill="1" applyBorder="1" applyAlignment="1">
      <alignment horizontal="right" vertical="center" shrinkToFit="1"/>
    </xf>
    <xf numFmtId="0" fontId="23" fillId="7" borderId="3" xfId="0" applyFont="1" applyFill="1" applyBorder="1" applyAlignment="1" applyProtection="1">
      <alignment vertical="center" shrinkToFit="1"/>
      <protection locked="0"/>
    </xf>
    <xf numFmtId="0" fontId="23" fillId="7" borderId="25" xfId="0" applyFont="1" applyFill="1" applyBorder="1" applyAlignment="1" applyProtection="1">
      <alignment vertical="center" shrinkToFit="1"/>
      <protection locked="0"/>
    </xf>
    <xf numFmtId="177" fontId="23" fillId="0" borderId="25" xfId="0" applyNumberFormat="1" applyFont="1" applyBorder="1" applyAlignment="1" applyProtection="1">
      <alignment vertical="center" shrinkToFit="1"/>
      <protection locked="0"/>
    </xf>
    <xf numFmtId="177" fontId="23" fillId="7" borderId="25" xfId="0" applyNumberFormat="1" applyFont="1" applyFill="1" applyBorder="1" applyAlignment="1" applyProtection="1">
      <alignment horizontal="center" vertical="center" shrinkToFit="1"/>
      <protection locked="0"/>
    </xf>
    <xf numFmtId="177" fontId="23" fillId="2" borderId="83" xfId="0" applyNumberFormat="1" applyFont="1" applyFill="1" applyBorder="1" applyAlignment="1">
      <alignment horizontal="right" vertical="top" shrinkToFit="1"/>
    </xf>
    <xf numFmtId="0" fontId="23" fillId="7" borderId="102" xfId="0" applyFont="1" applyFill="1" applyBorder="1" applyAlignment="1" applyProtection="1">
      <alignment vertical="center" shrinkToFit="1"/>
      <protection locked="0"/>
    </xf>
    <xf numFmtId="0" fontId="23" fillId="7" borderId="79" xfId="0" applyFont="1" applyFill="1" applyBorder="1" applyAlignment="1" applyProtection="1">
      <alignment vertical="center" shrinkToFit="1"/>
      <protection locked="0"/>
    </xf>
    <xf numFmtId="177" fontId="23" fillId="7" borderId="79" xfId="0" applyNumberFormat="1" applyFont="1" applyFill="1" applyBorder="1" applyAlignment="1" applyProtection="1">
      <alignment horizontal="center" vertical="center" shrinkToFit="1"/>
      <protection locked="0"/>
    </xf>
    <xf numFmtId="177" fontId="23" fillId="2" borderId="84" xfId="0" applyNumberFormat="1" applyFont="1" applyFill="1" applyBorder="1" applyAlignment="1">
      <alignment horizontal="right" vertical="top" shrinkToFit="1"/>
    </xf>
    <xf numFmtId="0" fontId="26" fillId="2" borderId="40" xfId="0" applyFont="1" applyFill="1" applyBorder="1" applyAlignment="1">
      <alignment vertical="center" shrinkToFit="1"/>
    </xf>
    <xf numFmtId="0" fontId="26" fillId="2" borderId="50" xfId="0" applyFont="1" applyFill="1" applyBorder="1" applyAlignment="1">
      <alignment vertical="center" shrinkToFit="1"/>
    </xf>
    <xf numFmtId="0" fontId="26" fillId="2" borderId="50" xfId="0" applyFont="1" applyFill="1" applyBorder="1" applyAlignment="1">
      <alignment horizontal="right" vertical="center" shrinkToFit="1"/>
    </xf>
    <xf numFmtId="0" fontId="26" fillId="2" borderId="54" xfId="0" applyFont="1" applyFill="1" applyBorder="1" applyAlignment="1">
      <alignment vertical="center" shrinkToFit="1"/>
    </xf>
    <xf numFmtId="0" fontId="23" fillId="7" borderId="53" xfId="0" applyFont="1" applyFill="1" applyBorder="1" applyAlignment="1" applyProtection="1">
      <alignment vertical="center" shrinkToFit="1"/>
    </xf>
    <xf numFmtId="0" fontId="23" fillId="7" borderId="96" xfId="0" applyFont="1" applyFill="1" applyBorder="1" applyAlignment="1" applyProtection="1">
      <alignment vertical="center" shrinkToFit="1"/>
    </xf>
    <xf numFmtId="177" fontId="23" fillId="2" borderId="61" xfId="0" applyNumberFormat="1" applyFont="1" applyFill="1" applyBorder="1" applyAlignment="1" applyProtection="1">
      <alignment vertical="center" shrinkToFit="1"/>
    </xf>
    <xf numFmtId="177" fontId="23" fillId="2" borderId="96" xfId="0" applyNumberFormat="1" applyFont="1" applyFill="1" applyBorder="1" applyAlignment="1" applyProtection="1">
      <alignment horizontal="center" vertical="center" shrinkToFit="1"/>
    </xf>
    <xf numFmtId="0" fontId="23" fillId="7" borderId="3" xfId="0" applyFont="1" applyFill="1" applyBorder="1" applyAlignment="1" applyProtection="1">
      <alignment vertical="center" shrinkToFit="1"/>
    </xf>
    <xf numFmtId="0" fontId="23" fillId="7" borderId="25" xfId="0" applyFont="1" applyFill="1" applyBorder="1" applyAlignment="1" applyProtection="1">
      <alignment vertical="center" shrinkToFit="1"/>
    </xf>
    <xf numFmtId="177" fontId="23" fillId="2" borderId="25" xfId="0" applyNumberFormat="1" applyFont="1" applyFill="1" applyBorder="1" applyAlignment="1" applyProtection="1">
      <alignment vertical="center" shrinkToFit="1"/>
    </xf>
    <xf numFmtId="177" fontId="23" fillId="2" borderId="25" xfId="0" applyNumberFormat="1" applyFont="1" applyFill="1" applyBorder="1" applyAlignment="1" applyProtection="1">
      <alignment horizontal="center" vertical="center" shrinkToFit="1"/>
    </xf>
    <xf numFmtId="0" fontId="23" fillId="7" borderId="96" xfId="0" applyFont="1" applyFill="1" applyBorder="1" applyAlignment="1" applyProtection="1">
      <alignment vertical="center" shrinkToFit="1"/>
      <protection locked="0"/>
    </xf>
    <xf numFmtId="177" fontId="23" fillId="2" borderId="82" xfId="0" applyNumberFormat="1" applyFont="1" applyFill="1" applyBorder="1" applyAlignment="1">
      <alignment horizontal="right" vertical="top" shrinkToFit="1"/>
    </xf>
    <xf numFmtId="177" fontId="23" fillId="0" borderId="79" xfId="0" applyNumberFormat="1" applyFont="1" applyBorder="1" applyAlignment="1" applyProtection="1">
      <alignment vertical="center" shrinkToFit="1"/>
      <protection locked="0"/>
    </xf>
    <xf numFmtId="0" fontId="26" fillId="2" borderId="0" xfId="0" applyFont="1" applyFill="1" applyBorder="1" applyAlignment="1">
      <alignment vertical="center" shrinkToFit="1"/>
    </xf>
    <xf numFmtId="0" fontId="23" fillId="2" borderId="80" xfId="0" applyFont="1" applyFill="1" applyBorder="1" applyAlignment="1">
      <alignment vertical="center" shrinkToFit="1"/>
    </xf>
    <xf numFmtId="0" fontId="23" fillId="7" borderId="7" xfId="0" applyFont="1" applyFill="1" applyBorder="1" applyAlignment="1" applyProtection="1">
      <alignment vertical="center" shrinkToFit="1"/>
      <protection locked="0"/>
    </xf>
    <xf numFmtId="177" fontId="23" fillId="2" borderId="61" xfId="0" applyNumberFormat="1" applyFont="1" applyFill="1" applyBorder="1" applyAlignment="1">
      <alignment horizontal="center" vertical="center" shrinkToFit="1"/>
    </xf>
    <xf numFmtId="177" fontId="23" fillId="2" borderId="96" xfId="0" applyNumberFormat="1" applyFont="1" applyFill="1" applyBorder="1" applyAlignment="1">
      <alignment horizontal="center" vertical="center" shrinkToFit="1"/>
    </xf>
    <xf numFmtId="0" fontId="23" fillId="2" borderId="75" xfId="0" applyFont="1" applyFill="1" applyBorder="1" applyAlignment="1">
      <alignment vertical="center" shrinkToFit="1"/>
    </xf>
    <xf numFmtId="0" fontId="23" fillId="7" borderId="22" xfId="0" applyFont="1" applyFill="1" applyBorder="1" applyAlignment="1" applyProtection="1">
      <alignment vertical="center" shrinkToFit="1"/>
      <protection locked="0"/>
    </xf>
    <xf numFmtId="177" fontId="23" fillId="2" borderId="79" xfId="0" applyNumberFormat="1" applyFont="1" applyFill="1" applyBorder="1" applyAlignment="1">
      <alignment horizontal="center" vertical="center" shrinkToFit="1"/>
    </xf>
    <xf numFmtId="0" fontId="23" fillId="7" borderId="101" xfId="0" applyFont="1" applyFill="1" applyBorder="1" applyAlignment="1" applyProtection="1">
      <alignment vertical="center" shrinkToFit="1"/>
      <protection locked="0"/>
    </xf>
    <xf numFmtId="0" fontId="23" fillId="4" borderId="40" xfId="0" applyFont="1" applyFill="1" applyBorder="1" applyAlignment="1">
      <alignment vertical="center" shrinkToFit="1"/>
    </xf>
    <xf numFmtId="177" fontId="23" fillId="4" borderId="51" xfId="0" applyNumberFormat="1" applyFont="1" applyFill="1" applyBorder="1" applyAlignment="1">
      <alignment vertical="center" shrinkToFit="1"/>
    </xf>
    <xf numFmtId="0" fontId="23" fillId="4" borderId="0" xfId="0" applyFont="1" applyFill="1" applyBorder="1" applyAlignment="1">
      <alignment vertical="center" shrinkToFit="1"/>
    </xf>
    <xf numFmtId="177" fontId="23" fillId="2" borderId="61" xfId="0" applyNumberFormat="1" applyFont="1" applyFill="1" applyBorder="1" applyAlignment="1">
      <alignment vertical="center" shrinkToFit="1"/>
    </xf>
    <xf numFmtId="177" fontId="23" fillId="2" borderId="56" xfId="0" applyNumberFormat="1" applyFont="1" applyFill="1" applyBorder="1" applyAlignment="1">
      <alignment vertical="center" shrinkToFit="1"/>
    </xf>
    <xf numFmtId="177" fontId="23" fillId="2" borderId="25" xfId="0" applyNumberFormat="1" applyFont="1" applyFill="1" applyBorder="1" applyAlignment="1">
      <alignment vertical="center" shrinkToFit="1"/>
    </xf>
    <xf numFmtId="177" fontId="23" fillId="2" borderId="57" xfId="0" applyNumberFormat="1" applyFont="1" applyFill="1" applyBorder="1" applyAlignment="1">
      <alignment vertical="center" shrinkToFit="1"/>
    </xf>
    <xf numFmtId="0" fontId="23" fillId="4" borderId="59" xfId="0" applyFont="1" applyFill="1" applyBorder="1" applyAlignment="1">
      <alignment vertical="center" shrinkToFit="1"/>
    </xf>
    <xf numFmtId="0" fontId="23" fillId="7" borderId="107" xfId="0" applyFont="1" applyFill="1" applyBorder="1" applyAlignment="1" applyProtection="1">
      <alignment vertical="center" shrinkToFit="1"/>
      <protection locked="0"/>
    </xf>
    <xf numFmtId="177" fontId="23" fillId="0" borderId="62" xfId="0" applyNumberFormat="1" applyFont="1" applyBorder="1" applyAlignment="1" applyProtection="1">
      <alignment vertical="center" shrinkToFit="1"/>
      <protection locked="0"/>
    </xf>
    <xf numFmtId="177" fontId="23" fillId="2" borderId="62" xfId="0" applyNumberFormat="1" applyFont="1" applyFill="1" applyBorder="1" applyAlignment="1">
      <alignment vertical="center" shrinkToFit="1"/>
    </xf>
    <xf numFmtId="177" fontId="23" fillId="2" borderId="60" xfId="0" applyNumberFormat="1" applyFont="1" applyFill="1" applyBorder="1" applyAlignment="1">
      <alignment vertical="center" shrinkToFit="1"/>
    </xf>
    <xf numFmtId="0" fontId="40" fillId="2" borderId="39" xfId="0" applyFont="1" applyFill="1" applyBorder="1" applyAlignment="1">
      <alignment vertical="center"/>
    </xf>
    <xf numFmtId="0" fontId="40" fillId="2" borderId="0" xfId="0" applyFont="1" applyFill="1" applyBorder="1" applyAlignment="1">
      <alignment vertical="center"/>
    </xf>
    <xf numFmtId="0" fontId="40" fillId="2" borderId="34" xfId="0" applyFont="1" applyFill="1" applyBorder="1" applyAlignment="1">
      <alignment vertical="center"/>
    </xf>
    <xf numFmtId="0" fontId="40" fillId="2" borderId="41" xfId="0" applyFont="1" applyFill="1" applyBorder="1" applyAlignment="1">
      <alignment vertical="center"/>
    </xf>
    <xf numFmtId="0" fontId="23" fillId="3" borderId="1" xfId="4" applyFont="1" applyFill="1" applyBorder="1" applyAlignment="1">
      <alignment vertical="center"/>
    </xf>
    <xf numFmtId="0" fontId="23" fillId="3" borderId="32" xfId="4" applyFont="1" applyFill="1" applyBorder="1" applyAlignment="1">
      <alignment vertical="center"/>
    </xf>
    <xf numFmtId="0" fontId="23" fillId="3" borderId="72" xfId="4" applyFont="1" applyFill="1" applyBorder="1" applyAlignment="1">
      <alignment vertical="center"/>
    </xf>
    <xf numFmtId="178" fontId="26" fillId="3" borderId="67" xfId="4" applyNumberFormat="1" applyFont="1" applyFill="1" applyBorder="1" applyAlignment="1">
      <alignment vertical="center" shrinkToFit="1"/>
    </xf>
    <xf numFmtId="0" fontId="23" fillId="3" borderId="33" xfId="4" applyFont="1" applyFill="1" applyBorder="1">
      <alignment vertical="center"/>
    </xf>
    <xf numFmtId="0" fontId="23" fillId="4" borderId="39" xfId="4" applyFont="1" applyFill="1" applyBorder="1" applyAlignment="1">
      <alignment horizontal="left" vertical="center"/>
    </xf>
    <xf numFmtId="0" fontId="23" fillId="4" borderId="40" xfId="4" applyFont="1" applyFill="1" applyBorder="1" applyAlignment="1">
      <alignment horizontal="left" vertical="center"/>
    </xf>
    <xf numFmtId="0" fontId="23" fillId="4" borderId="73" xfId="4" applyFont="1" applyFill="1" applyBorder="1" applyAlignment="1">
      <alignment horizontal="left" vertical="center"/>
    </xf>
    <xf numFmtId="178" fontId="26" fillId="4" borderId="66" xfId="3" applyNumberFormat="1" applyFont="1" applyFill="1" applyBorder="1" applyAlignment="1">
      <alignment vertical="center" shrinkToFit="1"/>
    </xf>
    <xf numFmtId="0" fontId="23" fillId="4" borderId="34" xfId="4" applyFont="1" applyFill="1" applyBorder="1">
      <alignment vertical="center"/>
    </xf>
    <xf numFmtId="178" fontId="23" fillId="2" borderId="68" xfId="3" applyNumberFormat="1" applyFont="1" applyFill="1" applyBorder="1" applyAlignment="1">
      <alignment vertical="center" shrinkToFit="1"/>
    </xf>
    <xf numFmtId="0" fontId="23" fillId="4" borderId="63" xfId="4" applyFont="1" applyFill="1" applyBorder="1">
      <alignment vertical="center"/>
    </xf>
    <xf numFmtId="178" fontId="23" fillId="2" borderId="69" xfId="3" applyNumberFormat="1" applyFont="1" applyFill="1" applyBorder="1" applyAlignment="1">
      <alignment vertical="center" shrinkToFit="1"/>
    </xf>
    <xf numFmtId="0" fontId="23" fillId="4" borderId="11" xfId="4" applyFont="1" applyFill="1" applyBorder="1" applyAlignment="1">
      <alignment vertical="center"/>
    </xf>
    <xf numFmtId="0" fontId="23" fillId="4" borderId="50" xfId="4" applyFont="1" applyFill="1" applyBorder="1" applyAlignment="1">
      <alignment vertical="center"/>
    </xf>
    <xf numFmtId="0" fontId="23" fillId="4" borderId="66" xfId="4" applyFont="1" applyFill="1" applyBorder="1" applyAlignment="1">
      <alignment vertical="center"/>
    </xf>
    <xf numFmtId="178" fontId="23" fillId="4" borderId="70" xfId="3" applyNumberFormat="1" applyFont="1" applyFill="1" applyBorder="1" applyAlignment="1">
      <alignment vertical="center" shrinkToFit="1"/>
    </xf>
    <xf numFmtId="178" fontId="23" fillId="4" borderId="71" xfId="3" applyNumberFormat="1" applyFont="1" applyFill="1" applyBorder="1" applyAlignment="1">
      <alignment vertical="center" shrinkToFit="1"/>
    </xf>
    <xf numFmtId="178" fontId="23" fillId="2" borderId="50" xfId="3" applyNumberFormat="1" applyFont="1" applyFill="1" applyBorder="1" applyAlignment="1">
      <alignment vertical="center" shrinkToFit="1"/>
    </xf>
    <xf numFmtId="178" fontId="23" fillId="2" borderId="15" xfId="3" applyNumberFormat="1" applyFont="1" applyFill="1" applyBorder="1" applyAlignment="1">
      <alignment vertical="center" shrinkToFit="1"/>
    </xf>
    <xf numFmtId="0" fontId="23" fillId="3" borderId="35" xfId="4" applyFont="1" applyFill="1" applyBorder="1">
      <alignment vertical="center"/>
    </xf>
    <xf numFmtId="178" fontId="26" fillId="4" borderId="55" xfId="3" applyNumberFormat="1" applyFont="1" applyFill="1" applyBorder="1" applyAlignment="1">
      <alignment vertical="center" shrinkToFit="1"/>
    </xf>
    <xf numFmtId="178" fontId="26" fillId="4" borderId="54" xfId="3" applyNumberFormat="1" applyFont="1" applyFill="1" applyBorder="1" applyAlignment="1">
      <alignment vertical="center" shrinkToFit="1"/>
    </xf>
    <xf numFmtId="178" fontId="23" fillId="2" borderId="64" xfId="3" applyNumberFormat="1" applyFont="1" applyFill="1" applyBorder="1" applyAlignment="1">
      <alignment vertical="center" shrinkToFit="1"/>
    </xf>
    <xf numFmtId="178" fontId="23" fillId="2" borderId="65" xfId="3" applyNumberFormat="1" applyFont="1" applyFill="1" applyBorder="1" applyAlignment="1">
      <alignment vertical="center" shrinkToFit="1"/>
    </xf>
    <xf numFmtId="178" fontId="26" fillId="4" borderId="65" xfId="3" applyNumberFormat="1" applyFont="1" applyFill="1" applyBorder="1" applyAlignment="1">
      <alignment vertical="center" shrinkToFit="1"/>
    </xf>
    <xf numFmtId="178" fontId="26" fillId="4" borderId="88" xfId="3" applyNumberFormat="1" applyFont="1" applyFill="1" applyBorder="1" applyAlignment="1">
      <alignment vertical="center" shrinkToFit="1"/>
    </xf>
    <xf numFmtId="177" fontId="23" fillId="2" borderId="9" xfId="0" applyNumberFormat="1" applyFont="1" applyFill="1" applyBorder="1" applyAlignment="1">
      <alignment horizontal="center" vertical="center" shrinkToFit="1"/>
    </xf>
    <xf numFmtId="0" fontId="23" fillId="0" borderId="34" xfId="0" applyFont="1" applyFill="1" applyBorder="1" applyAlignment="1">
      <alignment vertical="center" shrinkToFit="1"/>
    </xf>
    <xf numFmtId="0" fontId="23" fillId="0" borderId="0" xfId="0" applyFont="1" applyFill="1" applyBorder="1" applyAlignment="1">
      <alignment vertical="center" shrinkToFit="1"/>
    </xf>
    <xf numFmtId="0" fontId="23" fillId="0" borderId="0" xfId="0" applyFont="1" applyFill="1" applyBorder="1" applyAlignment="1">
      <alignment horizontal="left" vertical="center" shrinkToFit="1"/>
    </xf>
    <xf numFmtId="4" fontId="6" fillId="6" borderId="9" xfId="7" applyNumberFormat="1" applyFont="1" applyFill="1" applyBorder="1" applyAlignment="1" applyProtection="1">
      <alignment horizontal="center" vertical="center" shrinkToFit="1"/>
    </xf>
    <xf numFmtId="3" fontId="30" fillId="0" borderId="9" xfId="5" applyNumberFormat="1" applyFont="1" applyBorder="1" applyAlignment="1">
      <alignment shrinkToFit="1"/>
    </xf>
    <xf numFmtId="0" fontId="23" fillId="6" borderId="75" xfId="0" applyFont="1" applyFill="1" applyBorder="1" applyAlignment="1" applyProtection="1">
      <alignment vertical="center" shrinkToFit="1"/>
    </xf>
    <xf numFmtId="0" fontId="39" fillId="6" borderId="66" xfId="0" applyFont="1" applyFill="1" applyBorder="1" applyAlignment="1" applyProtection="1">
      <alignment vertical="center" shrinkToFit="1"/>
    </xf>
    <xf numFmtId="0" fontId="23" fillId="6" borderId="66" xfId="0" applyFont="1" applyFill="1" applyBorder="1" applyAlignment="1" applyProtection="1">
      <alignment vertical="center" shrinkToFit="1"/>
    </xf>
    <xf numFmtId="0" fontId="23" fillId="6" borderId="73" xfId="0" applyFont="1" applyFill="1" applyBorder="1" applyAlignment="1" applyProtection="1">
      <alignment vertical="center" shrinkToFit="1"/>
    </xf>
    <xf numFmtId="0" fontId="39" fillId="2" borderId="140" xfId="0" applyFont="1" applyFill="1" applyBorder="1" applyAlignment="1">
      <alignment vertical="center" shrinkToFit="1"/>
    </xf>
    <xf numFmtId="180" fontId="39" fillId="2" borderId="121" xfId="0" applyNumberFormat="1" applyFont="1" applyFill="1" applyBorder="1" applyAlignment="1" applyProtection="1">
      <alignment vertical="center"/>
    </xf>
    <xf numFmtId="180" fontId="39" fillId="2" borderId="81" xfId="0" applyNumberFormat="1" applyFont="1" applyFill="1" applyBorder="1" applyAlignment="1" applyProtection="1">
      <alignment vertical="center"/>
    </xf>
    <xf numFmtId="180" fontId="39" fillId="2" borderId="45" xfId="0" applyNumberFormat="1" applyFont="1" applyFill="1" applyBorder="1" applyAlignment="1" applyProtection="1">
      <alignment vertical="center"/>
    </xf>
    <xf numFmtId="0" fontId="25" fillId="2" borderId="56" xfId="0" applyFont="1" applyFill="1" applyBorder="1" applyAlignment="1">
      <alignment vertical="center"/>
    </xf>
    <xf numFmtId="0" fontId="25" fillId="2" borderId="131" xfId="0" applyFont="1" applyFill="1" applyBorder="1" applyAlignment="1">
      <alignment vertical="center"/>
    </xf>
    <xf numFmtId="0" fontId="25" fillId="2" borderId="132" xfId="0" applyFont="1" applyFill="1" applyBorder="1" applyAlignment="1">
      <alignment vertical="center"/>
    </xf>
    <xf numFmtId="0" fontId="39" fillId="2" borderId="17" xfId="0" applyFont="1" applyFill="1" applyBorder="1" applyAlignment="1">
      <alignment horizontal="left" vertical="center" wrapText="1"/>
    </xf>
    <xf numFmtId="0" fontId="39" fillId="7" borderId="89" xfId="0" applyFont="1" applyFill="1" applyBorder="1" applyAlignment="1" applyProtection="1">
      <alignment horizontal="center" vertical="center"/>
      <protection locked="0"/>
    </xf>
    <xf numFmtId="0" fontId="39" fillId="6" borderId="17" xfId="0" applyFont="1" applyFill="1" applyBorder="1" applyAlignment="1" applyProtection="1">
      <alignment horizontal="left" vertical="center"/>
    </xf>
    <xf numFmtId="0" fontId="44" fillId="0" borderId="0" xfId="0" applyFont="1" applyFill="1" applyAlignment="1">
      <alignment vertical="center" wrapText="1"/>
    </xf>
    <xf numFmtId="0" fontId="44" fillId="0" borderId="0" xfId="0" applyFont="1" applyFill="1">
      <alignment vertical="center"/>
    </xf>
    <xf numFmtId="0" fontId="44" fillId="0" borderId="0" xfId="0" applyFont="1" applyFill="1" applyBorder="1" applyAlignment="1">
      <alignment vertical="center"/>
    </xf>
    <xf numFmtId="0" fontId="44" fillId="0" borderId="0" xfId="0" applyFont="1" applyFill="1" applyBorder="1" applyAlignment="1" applyProtection="1">
      <alignment vertical="center"/>
      <protection locked="0"/>
    </xf>
    <xf numFmtId="0" fontId="44" fillId="0" borderId="0" xfId="0" applyFont="1" applyFill="1" applyAlignment="1">
      <alignment vertical="center"/>
    </xf>
    <xf numFmtId="0" fontId="44" fillId="0" borderId="0" xfId="0" applyFont="1" applyFill="1" applyBorder="1" applyAlignment="1">
      <alignment vertical="top" wrapText="1"/>
    </xf>
    <xf numFmtId="0" fontId="39" fillId="6" borderId="50" xfId="0" applyFont="1" applyFill="1" applyBorder="1" applyAlignment="1" applyProtection="1">
      <alignment vertical="center" shrinkToFit="1"/>
    </xf>
    <xf numFmtId="0" fontId="44" fillId="0" borderId="0" xfId="0" applyFont="1" applyAlignment="1">
      <alignment vertical="center" wrapText="1"/>
    </xf>
    <xf numFmtId="0" fontId="44" fillId="0" borderId="0" xfId="0" applyFont="1">
      <alignment vertical="center"/>
    </xf>
    <xf numFmtId="0" fontId="44" fillId="0" borderId="0" xfId="0" applyFont="1" applyAlignment="1">
      <alignment horizontal="left" vertical="top" wrapText="1"/>
    </xf>
    <xf numFmtId="0" fontId="44" fillId="0" borderId="0" xfId="0" applyFont="1" applyAlignment="1">
      <alignment vertical="top" wrapText="1"/>
    </xf>
    <xf numFmtId="0" fontId="44" fillId="0" borderId="0" xfId="0" applyFont="1" applyAlignment="1">
      <alignment vertical="top"/>
    </xf>
    <xf numFmtId="0" fontId="44" fillId="0" borderId="0" xfId="0" applyFont="1" applyBorder="1" applyAlignment="1">
      <alignment vertical="top"/>
    </xf>
    <xf numFmtId="0" fontId="44" fillId="0" borderId="0" xfId="0" applyFont="1" applyBorder="1" applyAlignment="1">
      <alignment vertical="top" wrapText="1"/>
    </xf>
    <xf numFmtId="0" fontId="42" fillId="0" borderId="0" xfId="0" applyFont="1">
      <alignment vertical="center"/>
    </xf>
    <xf numFmtId="177" fontId="44" fillId="0" borderId="0" xfId="4" applyNumberFormat="1" applyFont="1" applyFill="1" applyBorder="1">
      <alignment vertical="center"/>
    </xf>
    <xf numFmtId="177" fontId="44" fillId="0" borderId="0" xfId="0" applyNumberFormat="1" applyFont="1">
      <alignment vertical="center"/>
    </xf>
    <xf numFmtId="0" fontId="44" fillId="0" borderId="0" xfId="4" applyFont="1" applyFill="1" applyBorder="1" applyAlignment="1">
      <alignment horizontal="left" vertical="center"/>
    </xf>
    <xf numFmtId="0" fontId="44" fillId="0" borderId="0" xfId="4" applyFont="1" applyFill="1" applyBorder="1" applyAlignment="1">
      <alignment horizontal="left" vertical="top" wrapText="1"/>
    </xf>
    <xf numFmtId="0" fontId="44" fillId="0" borderId="0" xfId="4" applyFont="1" applyFill="1" applyBorder="1" applyAlignment="1">
      <alignment horizontal="left" vertical="top"/>
    </xf>
    <xf numFmtId="0" fontId="37" fillId="0" borderId="34" xfId="0" applyFont="1" applyBorder="1" applyAlignment="1">
      <alignment vertical="center" wrapText="1"/>
    </xf>
    <xf numFmtId="0" fontId="39" fillId="0" borderId="90" xfId="0" applyFont="1" applyFill="1" applyBorder="1" applyAlignment="1" applyProtection="1">
      <alignment horizontal="left" vertical="center" shrinkToFit="1"/>
      <protection locked="0"/>
    </xf>
    <xf numFmtId="0" fontId="23" fillId="7" borderId="101" xfId="4" applyFont="1" applyFill="1" applyBorder="1" applyAlignment="1" applyProtection="1">
      <alignment horizontal="center" vertical="center" shrinkToFit="1"/>
      <protection locked="0"/>
    </xf>
    <xf numFmtId="0" fontId="23" fillId="7" borderId="20" xfId="4" applyFont="1" applyFill="1" applyBorder="1" applyAlignment="1" applyProtection="1">
      <alignment horizontal="center" vertical="center" shrinkToFit="1"/>
      <protection locked="0"/>
    </xf>
    <xf numFmtId="177" fontId="23" fillId="2" borderId="50" xfId="4" applyNumberFormat="1" applyFont="1" applyFill="1" applyBorder="1" applyAlignment="1">
      <alignment horizontal="center" vertical="center" shrinkToFit="1"/>
    </xf>
    <xf numFmtId="0" fontId="23" fillId="7" borderId="103" xfId="4" applyFont="1" applyFill="1" applyBorder="1" applyAlignment="1" applyProtection="1">
      <alignment horizontal="center" vertical="center" shrinkToFit="1"/>
      <protection locked="0"/>
    </xf>
    <xf numFmtId="0" fontId="23" fillId="7" borderId="22" xfId="4" applyFont="1" applyFill="1" applyBorder="1" applyAlignment="1" applyProtection="1">
      <alignment horizontal="center" vertical="center" shrinkToFit="1"/>
      <protection locked="0"/>
    </xf>
    <xf numFmtId="0" fontId="23" fillId="7" borderId="96" xfId="4" applyFont="1" applyFill="1" applyBorder="1" applyAlignment="1" applyProtection="1">
      <alignment horizontal="center" vertical="center" shrinkToFit="1"/>
      <protection locked="0"/>
    </xf>
    <xf numFmtId="0" fontId="23" fillId="7" borderId="25" xfId="4" applyFont="1" applyFill="1" applyBorder="1" applyAlignment="1" applyProtection="1">
      <alignment horizontal="center" vertical="center" shrinkToFit="1"/>
      <protection locked="0"/>
    </xf>
    <xf numFmtId="0" fontId="23" fillId="7" borderId="62" xfId="4" applyFont="1" applyFill="1" applyBorder="1" applyAlignment="1" applyProtection="1">
      <alignment horizontal="center" vertical="center" shrinkToFit="1"/>
      <protection locked="0"/>
    </xf>
    <xf numFmtId="0" fontId="23" fillId="0" borderId="2" xfId="4" applyFont="1" applyFill="1" applyBorder="1" applyAlignment="1" applyProtection="1">
      <alignment horizontal="left" vertical="center" shrinkToFit="1"/>
      <protection locked="0"/>
    </xf>
    <xf numFmtId="0" fontId="23" fillId="0" borderId="3" xfId="4" applyFont="1" applyFill="1" applyBorder="1" applyAlignment="1" applyProtection="1">
      <alignment horizontal="left" vertical="center" shrinkToFit="1"/>
      <protection locked="0"/>
    </xf>
    <xf numFmtId="0" fontId="23" fillId="0" borderId="102" xfId="4" applyFont="1" applyFill="1" applyBorder="1" applyAlignment="1" applyProtection="1">
      <alignment horizontal="left" vertical="center" shrinkToFit="1"/>
      <protection locked="0"/>
    </xf>
    <xf numFmtId="0" fontId="23" fillId="2" borderId="40" xfId="4" applyFont="1" applyFill="1" applyBorder="1" applyAlignment="1">
      <alignment horizontal="left" vertical="center" shrinkToFit="1"/>
    </xf>
    <xf numFmtId="0" fontId="23" fillId="0" borderId="107" xfId="4" applyFont="1" applyFill="1" applyBorder="1" applyAlignment="1" applyProtection="1">
      <alignment horizontal="left" vertical="center" shrinkToFit="1"/>
      <protection locked="0"/>
    </xf>
    <xf numFmtId="177" fontId="23" fillId="0" borderId="56" xfId="4" applyNumberFormat="1" applyFont="1" applyFill="1" applyBorder="1" applyAlignment="1" applyProtection="1">
      <alignment horizontal="right" vertical="center" shrinkToFit="1"/>
      <protection locked="0"/>
    </xf>
    <xf numFmtId="177" fontId="23" fillId="0" borderId="57" xfId="4" applyNumberFormat="1" applyFont="1" applyFill="1" applyBorder="1" applyAlignment="1" applyProtection="1">
      <alignment horizontal="right" vertical="center" shrinkToFit="1"/>
      <protection locked="0"/>
    </xf>
    <xf numFmtId="177" fontId="23" fillId="0" borderId="74" xfId="4" applyNumberFormat="1" applyFont="1" applyFill="1" applyBorder="1" applyAlignment="1" applyProtection="1">
      <alignment horizontal="right" vertical="center" shrinkToFit="1"/>
      <protection locked="0"/>
    </xf>
    <xf numFmtId="177" fontId="23" fillId="2" borderId="40" xfId="4" applyNumberFormat="1" applyFont="1" applyFill="1" applyBorder="1" applyAlignment="1">
      <alignment horizontal="right" vertical="center" shrinkToFit="1"/>
    </xf>
    <xf numFmtId="177" fontId="23" fillId="0" borderId="104" xfId="4" applyNumberFormat="1" applyFont="1" applyFill="1" applyBorder="1" applyAlignment="1" applyProtection="1">
      <alignment horizontal="right" vertical="center" shrinkToFit="1"/>
      <protection locked="0"/>
    </xf>
    <xf numFmtId="177" fontId="23" fillId="0" borderId="105" xfId="4" applyNumberFormat="1" applyFont="1" applyFill="1" applyBorder="1" applyAlignment="1" applyProtection="1">
      <alignment horizontal="right" vertical="center" shrinkToFit="1"/>
      <protection locked="0"/>
    </xf>
    <xf numFmtId="177" fontId="23" fillId="0" borderId="106" xfId="4" applyNumberFormat="1" applyFont="1" applyFill="1" applyBorder="1" applyAlignment="1" applyProtection="1">
      <alignment horizontal="right" vertical="center" shrinkToFit="1"/>
      <protection locked="0"/>
    </xf>
    <xf numFmtId="177" fontId="23" fillId="0" borderId="108" xfId="4" applyNumberFormat="1" applyFont="1" applyFill="1" applyBorder="1" applyAlignment="1" applyProtection="1">
      <alignment horizontal="right" vertical="center" shrinkToFit="1"/>
      <protection locked="0"/>
    </xf>
    <xf numFmtId="41" fontId="35" fillId="6" borderId="9" xfId="7" applyNumberFormat="1" applyFont="1" applyFill="1" applyBorder="1" applyAlignment="1" applyProtection="1">
      <alignment horizontal="center" vertical="center" wrapText="1" shrinkToFit="1"/>
    </xf>
    <xf numFmtId="3" fontId="45" fillId="6" borderId="9" xfId="6" applyNumberFormat="1" applyFont="1" applyFill="1" applyBorder="1" applyAlignment="1">
      <alignment horizontal="center" vertical="center" wrapText="1" shrinkToFit="1"/>
    </xf>
    <xf numFmtId="177" fontId="46" fillId="0" borderId="77" xfId="7" applyNumberFormat="1" applyFont="1" applyFill="1" applyBorder="1" applyAlignment="1" applyProtection="1">
      <alignment vertical="center" shrinkToFit="1"/>
      <protection locked="0"/>
    </xf>
    <xf numFmtId="177" fontId="46" fillId="0" borderId="57" xfId="7" applyNumberFormat="1" applyFont="1" applyFill="1" applyBorder="1" applyAlignment="1" applyProtection="1">
      <alignment vertical="center" shrinkToFit="1"/>
      <protection locked="0"/>
    </xf>
    <xf numFmtId="177" fontId="46" fillId="0" borderId="78" xfId="7" applyNumberFormat="1" applyFont="1" applyFill="1" applyBorder="1" applyAlignment="1" applyProtection="1">
      <alignment vertical="center" shrinkToFit="1"/>
      <protection locked="0"/>
    </xf>
    <xf numFmtId="0" fontId="46" fillId="0" borderId="77" xfId="5" applyFont="1" applyFill="1" applyBorder="1" applyAlignment="1" applyProtection="1">
      <alignment vertical="center" shrinkToFit="1"/>
      <protection locked="0"/>
    </xf>
    <xf numFmtId="0" fontId="46" fillId="0" borderId="25" xfId="5" applyFont="1" applyFill="1" applyBorder="1" applyAlignment="1" applyProtection="1">
      <alignment vertical="center" shrinkToFit="1"/>
      <protection locked="0"/>
    </xf>
    <xf numFmtId="0" fontId="46" fillId="0" borderId="79" xfId="5" applyFont="1" applyFill="1" applyBorder="1" applyAlignment="1" applyProtection="1">
      <alignment vertical="center" shrinkToFit="1"/>
      <protection locked="0"/>
    </xf>
    <xf numFmtId="0" fontId="46" fillId="0" borderId="110" xfId="5" applyFont="1" applyFill="1" applyBorder="1" applyAlignment="1" applyProtection="1">
      <alignment vertical="center" shrinkToFit="1"/>
      <protection locked="0"/>
    </xf>
    <xf numFmtId="0" fontId="46" fillId="0" borderId="3" xfId="5" applyFont="1" applyFill="1" applyBorder="1" applyAlignment="1" applyProtection="1">
      <alignment vertical="center" shrinkToFit="1"/>
      <protection locked="0"/>
    </xf>
    <xf numFmtId="0" fontId="46" fillId="0" borderId="19" xfId="5" applyFont="1" applyFill="1" applyBorder="1" applyAlignment="1" applyProtection="1">
      <alignment vertical="center" shrinkToFit="1"/>
      <protection locked="0"/>
    </xf>
    <xf numFmtId="0" fontId="48" fillId="0" borderId="0" xfId="0" applyFont="1" applyFill="1" applyAlignment="1">
      <alignment vertical="center" wrapText="1"/>
    </xf>
    <xf numFmtId="0" fontId="49" fillId="0" borderId="0" xfId="0" applyFont="1" applyFill="1" applyAlignment="1">
      <alignment horizontal="center" vertical="top" wrapText="1"/>
    </xf>
    <xf numFmtId="0" fontId="50" fillId="0" borderId="0" xfId="0" applyFont="1" applyFill="1" applyAlignment="1">
      <alignment vertical="center" wrapText="1"/>
    </xf>
    <xf numFmtId="0" fontId="50" fillId="0" borderId="0" xfId="0" applyFont="1" applyFill="1" applyAlignment="1">
      <alignment vertical="center"/>
    </xf>
    <xf numFmtId="0" fontId="32" fillId="0" borderId="0" xfId="0" applyFont="1" applyFill="1" applyAlignment="1">
      <alignment vertical="top"/>
    </xf>
    <xf numFmtId="0" fontId="48" fillId="0" borderId="0" xfId="0" applyFont="1" applyFill="1">
      <alignment vertical="center"/>
    </xf>
    <xf numFmtId="0" fontId="51" fillId="0" borderId="0" xfId="0" applyFont="1" applyFill="1" applyAlignment="1">
      <alignment vertical="center"/>
    </xf>
    <xf numFmtId="0" fontId="21" fillId="2" borderId="3" xfId="0" applyFont="1" applyFill="1" applyBorder="1" applyAlignment="1">
      <alignment vertical="center" shrinkToFit="1"/>
    </xf>
    <xf numFmtId="0" fontId="34" fillId="2" borderId="107" xfId="0" applyFont="1" applyFill="1" applyBorder="1" applyAlignment="1">
      <alignment horizontal="left" vertical="center" wrapText="1"/>
    </xf>
    <xf numFmtId="0" fontId="54" fillId="2" borderId="34" xfId="0" applyFont="1" applyFill="1" applyBorder="1" applyAlignment="1">
      <alignment vertical="top"/>
    </xf>
    <xf numFmtId="0" fontId="55" fillId="2" borderId="34" xfId="4" applyFont="1" applyFill="1" applyBorder="1" applyAlignment="1">
      <alignment vertical="center" shrinkToFit="1"/>
    </xf>
    <xf numFmtId="0" fontId="23" fillId="7" borderId="4" xfId="0" applyFont="1" applyFill="1" applyBorder="1" applyAlignment="1" applyProtection="1">
      <alignment vertical="center" shrinkToFit="1"/>
      <protection locked="0"/>
    </xf>
    <xf numFmtId="0" fontId="23" fillId="7" borderId="92" xfId="0" applyFont="1" applyFill="1" applyBorder="1" applyAlignment="1" applyProtection="1">
      <alignment vertical="center" shrinkToFit="1"/>
      <protection locked="0"/>
    </xf>
    <xf numFmtId="177" fontId="23" fillId="0" borderId="92" xfId="0" applyNumberFormat="1" applyFont="1" applyBorder="1" applyAlignment="1" applyProtection="1">
      <alignment vertical="center" shrinkToFit="1"/>
      <protection locked="0"/>
    </xf>
    <xf numFmtId="177" fontId="23" fillId="7" borderId="92" xfId="0" applyNumberFormat="1" applyFont="1" applyFill="1" applyBorder="1" applyAlignment="1" applyProtection="1">
      <alignment horizontal="center" vertical="center" shrinkToFit="1"/>
      <protection locked="0"/>
    </xf>
    <xf numFmtId="0" fontId="40" fillId="2" borderId="40" xfId="0" applyFont="1" applyFill="1" applyBorder="1" applyAlignment="1">
      <alignment vertical="center"/>
    </xf>
    <xf numFmtId="0" fontId="23" fillId="2" borderId="54" xfId="0" applyFont="1" applyFill="1" applyBorder="1" applyAlignment="1">
      <alignment horizontal="center" vertical="center" shrinkToFit="1"/>
    </xf>
    <xf numFmtId="0" fontId="21" fillId="2" borderId="2" xfId="0" applyFont="1" applyFill="1" applyBorder="1" applyAlignment="1">
      <alignment vertical="center" wrapText="1"/>
    </xf>
    <xf numFmtId="0" fontId="23" fillId="0" borderId="0" xfId="0" applyFont="1" applyAlignment="1">
      <alignment horizontal="center" vertical="center"/>
    </xf>
    <xf numFmtId="0" fontId="23" fillId="2" borderId="87" xfId="0" applyFont="1" applyFill="1" applyBorder="1" applyAlignment="1">
      <alignment horizontal="center" vertical="center"/>
    </xf>
    <xf numFmtId="0" fontId="18" fillId="2" borderId="131" xfId="0" applyFont="1" applyFill="1" applyBorder="1" applyAlignment="1">
      <alignment horizontal="center" vertical="center"/>
    </xf>
    <xf numFmtId="0" fontId="18" fillId="2" borderId="46" xfId="0" applyFont="1" applyFill="1" applyBorder="1" applyAlignment="1">
      <alignment horizontal="center" vertical="center"/>
    </xf>
    <xf numFmtId="0" fontId="23" fillId="2" borderId="98" xfId="0" applyFont="1" applyFill="1" applyBorder="1" applyAlignment="1">
      <alignment horizontal="center" vertical="center" shrinkToFit="1"/>
    </xf>
    <xf numFmtId="0" fontId="23" fillId="2" borderId="74" xfId="0" applyFont="1" applyFill="1" applyBorder="1" applyAlignment="1">
      <alignment horizontal="right" vertical="center" shrinkToFit="1"/>
    </xf>
    <xf numFmtId="182" fontId="23" fillId="2" borderId="22" xfId="0" applyNumberFormat="1" applyFont="1" applyFill="1" applyBorder="1">
      <alignment vertical="center"/>
    </xf>
    <xf numFmtId="182" fontId="23" fillId="2" borderId="52" xfId="0" applyNumberFormat="1" applyFont="1" applyFill="1" applyBorder="1" applyAlignment="1">
      <alignment horizontal="center" vertical="center" shrinkToFit="1"/>
    </xf>
    <xf numFmtId="184" fontId="23" fillId="7" borderId="90" xfId="0" applyNumberFormat="1" applyFont="1" applyFill="1" applyBorder="1" applyAlignment="1" applyProtection="1">
      <alignment horizontal="center" vertical="center" shrinkToFit="1"/>
      <protection locked="0"/>
    </xf>
    <xf numFmtId="0" fontId="18" fillId="2" borderId="2" xfId="0" applyFont="1" applyFill="1" applyBorder="1" applyAlignment="1">
      <alignment horizontal="center" vertical="center" shrinkToFit="1"/>
    </xf>
    <xf numFmtId="184" fontId="23" fillId="7" borderId="46" xfId="0" applyNumberFormat="1" applyFont="1" applyFill="1" applyBorder="1" applyAlignment="1" applyProtection="1">
      <alignment horizontal="center" vertical="center" shrinkToFit="1"/>
      <protection locked="0"/>
    </xf>
    <xf numFmtId="0" fontId="18" fillId="2" borderId="3" xfId="0" applyFont="1" applyFill="1" applyBorder="1" applyAlignment="1">
      <alignment horizontal="center" vertical="center" shrinkToFit="1"/>
    </xf>
    <xf numFmtId="0" fontId="18" fillId="2" borderId="102" xfId="0" applyFont="1" applyFill="1" applyBorder="1" applyAlignment="1">
      <alignment horizontal="center" vertical="center" shrinkToFit="1"/>
    </xf>
    <xf numFmtId="0" fontId="0" fillId="0" borderId="33" xfId="0" applyBorder="1" applyAlignment="1">
      <alignment vertical="center" wrapText="1"/>
    </xf>
    <xf numFmtId="0" fontId="0" fillId="0" borderId="33" xfId="0" applyBorder="1">
      <alignment vertical="center"/>
    </xf>
    <xf numFmtId="0" fontId="0" fillId="0" borderId="0" xfId="0" applyAlignment="1">
      <alignment vertical="center" wrapText="1"/>
    </xf>
    <xf numFmtId="182" fontId="24" fillId="0" borderId="0" xfId="0" applyNumberFormat="1" applyFont="1" applyAlignment="1">
      <alignment horizontal="right" vertical="center"/>
    </xf>
    <xf numFmtId="0" fontId="24" fillId="0" borderId="0" xfId="0" applyFont="1" applyAlignment="1">
      <alignment horizontal="center" vertical="center" shrinkToFit="1"/>
    </xf>
    <xf numFmtId="0" fontId="24" fillId="0" borderId="0" xfId="0" applyFont="1">
      <alignment vertical="center"/>
    </xf>
    <xf numFmtId="0" fontId="0" fillId="0" borderId="0" xfId="0" applyAlignment="1">
      <alignment vertical="center" wrapText="1" shrinkToFit="1"/>
    </xf>
    <xf numFmtId="0" fontId="23" fillId="0" borderId="25" xfId="0" applyFont="1" applyBorder="1" applyAlignment="1">
      <alignment horizontal="right" vertical="center"/>
    </xf>
    <xf numFmtId="38" fontId="15" fillId="0" borderId="32" xfId="2" applyFont="1" applyBorder="1" applyAlignment="1">
      <alignment vertical="center"/>
    </xf>
    <xf numFmtId="38" fontId="15" fillId="0" borderId="95" xfId="2" applyFont="1" applyBorder="1" applyAlignment="1">
      <alignment vertical="center"/>
    </xf>
    <xf numFmtId="38" fontId="58" fillId="0" borderId="32" xfId="2" applyFont="1" applyBorder="1" applyAlignment="1">
      <alignment vertical="center"/>
    </xf>
    <xf numFmtId="0" fontId="34" fillId="2" borderId="13" xfId="0" applyFont="1" applyFill="1" applyBorder="1" applyAlignment="1">
      <alignment vertical="center" wrapText="1" shrinkToFit="1"/>
    </xf>
    <xf numFmtId="0" fontId="39" fillId="2" borderId="86" xfId="0" applyFont="1" applyFill="1" applyBorder="1" applyAlignment="1">
      <alignment horizontal="left" vertical="center" shrinkToFit="1"/>
    </xf>
    <xf numFmtId="0" fontId="39" fillId="2" borderId="28" xfId="0" applyFont="1" applyFill="1" applyBorder="1" applyAlignment="1">
      <alignment horizontal="left" vertical="center" shrinkToFit="1"/>
    </xf>
    <xf numFmtId="0" fontId="39" fillId="2" borderId="63" xfId="0" applyFont="1" applyFill="1" applyBorder="1" applyAlignment="1">
      <alignment horizontal="left" vertical="center" shrinkToFit="1"/>
    </xf>
    <xf numFmtId="0" fontId="39" fillId="0" borderId="27" xfId="0" applyFont="1" applyBorder="1" applyAlignment="1" applyProtection="1">
      <alignment horizontal="right" vertical="center" shrinkToFit="1"/>
      <protection locked="0"/>
    </xf>
    <xf numFmtId="0" fontId="39" fillId="0" borderId="50" xfId="0" applyFont="1" applyBorder="1" applyAlignment="1" applyProtection="1">
      <alignment horizontal="right" vertical="center" shrinkToFit="1"/>
      <protection locked="0"/>
    </xf>
    <xf numFmtId="0" fontId="39" fillId="2" borderId="27" xfId="0" applyFont="1" applyFill="1" applyBorder="1" applyAlignment="1">
      <alignment horizontal="left" vertical="center" shrinkToFit="1"/>
    </xf>
    <xf numFmtId="0" fontId="39" fillId="2" borderId="29" xfId="0" applyFont="1" applyFill="1" applyBorder="1" applyAlignment="1">
      <alignment horizontal="left" vertical="center" shrinkToFit="1"/>
    </xf>
    <xf numFmtId="180" fontId="39" fillId="0" borderId="121" xfId="0" applyNumberFormat="1" applyFont="1" applyBorder="1" applyAlignment="1" applyProtection="1">
      <alignment horizontal="center" vertical="center"/>
      <protection locked="0"/>
    </xf>
    <xf numFmtId="180" fontId="39" fillId="0" borderId="81" xfId="0" applyNumberFormat="1" applyFont="1" applyBorder="1" applyAlignment="1" applyProtection="1">
      <alignment horizontal="center" vertical="center"/>
      <protection locked="0"/>
    </xf>
    <xf numFmtId="180" fontId="39" fillId="0" borderId="99" xfId="0" applyNumberFormat="1" applyFont="1" applyBorder="1" applyAlignment="1" applyProtection="1">
      <alignment horizontal="center" vertical="center"/>
      <protection locked="0"/>
    </xf>
    <xf numFmtId="0" fontId="39" fillId="0" borderId="123" xfId="0" applyFont="1" applyFill="1" applyBorder="1" applyAlignment="1" applyProtection="1">
      <alignment horizontal="left" vertical="center" wrapText="1"/>
      <protection locked="0"/>
    </xf>
    <xf numFmtId="0" fontId="39" fillId="0" borderId="124" xfId="0" applyFont="1" applyFill="1" applyBorder="1" applyAlignment="1" applyProtection="1">
      <alignment horizontal="left" vertical="center" wrapText="1"/>
      <protection locked="0"/>
    </xf>
    <xf numFmtId="0" fontId="39" fillId="0" borderId="125" xfId="0" applyFont="1" applyFill="1" applyBorder="1" applyAlignment="1" applyProtection="1">
      <alignment horizontal="left" vertical="center" wrapText="1"/>
      <protection locked="0"/>
    </xf>
    <xf numFmtId="0" fontId="39" fillId="0" borderId="27" xfId="0" applyFont="1" applyBorder="1" applyAlignment="1" applyProtection="1">
      <alignment horizontal="left" vertical="center" shrinkToFit="1"/>
      <protection locked="0"/>
    </xf>
    <xf numFmtId="0" fontId="39" fillId="0" borderId="50" xfId="0" applyFont="1" applyBorder="1" applyAlignment="1" applyProtection="1">
      <alignment horizontal="left" vertical="center" shrinkToFit="1"/>
      <protection locked="0"/>
    </xf>
    <xf numFmtId="0" fontId="39" fillId="0" borderId="54" xfId="0" applyFont="1" applyBorder="1" applyAlignment="1" applyProtection="1">
      <alignment horizontal="left" vertical="center" shrinkToFit="1"/>
      <protection locked="0"/>
    </xf>
    <xf numFmtId="0" fontId="23" fillId="6" borderId="73" xfId="0" applyFont="1" applyFill="1" applyBorder="1" applyAlignment="1" applyProtection="1">
      <alignment horizontal="left" vertical="center" shrinkToFit="1"/>
    </xf>
    <xf numFmtId="0" fontId="23" fillId="6" borderId="75" xfId="0" applyFont="1" applyFill="1" applyBorder="1" applyAlignment="1" applyProtection="1">
      <alignment horizontal="left" vertical="center" shrinkToFit="1"/>
    </xf>
    <xf numFmtId="0" fontId="44" fillId="0" borderId="33" xfId="0" applyFont="1" applyFill="1" applyBorder="1" applyAlignment="1">
      <alignment horizontal="left" vertical="center" wrapText="1"/>
    </xf>
    <xf numFmtId="0" fontId="34" fillId="0" borderId="29" xfId="0" applyFont="1" applyBorder="1" applyAlignment="1" applyProtection="1">
      <alignment horizontal="left" vertical="center" wrapText="1"/>
      <protection locked="0"/>
    </xf>
    <xf numFmtId="0" fontId="34" fillId="0" borderId="30" xfId="0" applyFont="1" applyBorder="1" applyAlignment="1" applyProtection="1">
      <alignment horizontal="left" vertical="center" wrapText="1"/>
      <protection locked="0"/>
    </xf>
    <xf numFmtId="0" fontId="34" fillId="0" borderId="27" xfId="0" applyFont="1" applyBorder="1" applyAlignment="1" applyProtection="1">
      <alignment horizontal="left" vertical="center" wrapText="1"/>
      <protection locked="0"/>
    </xf>
    <xf numFmtId="0" fontId="34" fillId="0" borderId="90" xfId="0" applyFont="1" applyBorder="1" applyAlignment="1" applyProtection="1">
      <alignment horizontal="left" vertical="center" wrapText="1"/>
      <protection locked="0"/>
    </xf>
    <xf numFmtId="0" fontId="39" fillId="2" borderId="21" xfId="0" applyFont="1" applyFill="1" applyBorder="1" applyAlignment="1">
      <alignment horizontal="left" vertical="center" shrinkToFit="1"/>
    </xf>
    <xf numFmtId="0" fontId="39" fillId="2" borderId="22" xfId="0" applyFont="1" applyFill="1" applyBorder="1" applyAlignment="1">
      <alignment horizontal="left" vertical="center" shrinkToFit="1"/>
    </xf>
    <xf numFmtId="176" fontId="39" fillId="2" borderId="57" xfId="0" applyNumberFormat="1" applyFont="1" applyFill="1" applyBorder="1" applyAlignment="1">
      <alignment horizontal="right" vertical="center" shrinkToFit="1"/>
    </xf>
    <xf numFmtId="176" fontId="39" fillId="2" borderId="133" xfId="0" applyNumberFormat="1" applyFont="1" applyFill="1" applyBorder="1" applyAlignment="1">
      <alignment horizontal="right" vertical="center" shrinkToFit="1"/>
    </xf>
    <xf numFmtId="176" fontId="39" fillId="2" borderId="68" xfId="0" applyNumberFormat="1" applyFont="1" applyFill="1" applyBorder="1" applyAlignment="1">
      <alignment horizontal="right" vertical="center" shrinkToFit="1"/>
    </xf>
    <xf numFmtId="176" fontId="39" fillId="2" borderId="119" xfId="0" applyNumberFormat="1" applyFont="1" applyFill="1" applyBorder="1" applyAlignment="1">
      <alignment horizontal="right" vertical="center" shrinkToFit="1"/>
    </xf>
    <xf numFmtId="176" fontId="39" fillId="2" borderId="129" xfId="0" applyNumberFormat="1" applyFont="1" applyFill="1" applyBorder="1" applyAlignment="1">
      <alignment horizontal="right" vertical="center" shrinkToFit="1"/>
    </xf>
    <xf numFmtId="176" fontId="39" fillId="2" borderId="120" xfId="0" applyNumberFormat="1" applyFont="1" applyFill="1" applyBorder="1" applyAlignment="1">
      <alignment horizontal="right" vertical="center" shrinkToFit="1"/>
    </xf>
    <xf numFmtId="0" fontId="39" fillId="2" borderId="23" xfId="0" applyFont="1" applyFill="1" applyBorder="1" applyAlignment="1">
      <alignment horizontal="left" vertical="center" shrinkToFit="1"/>
    </xf>
    <xf numFmtId="0" fontId="39" fillId="2" borderId="145" xfId="0" applyFont="1" applyFill="1" applyBorder="1" applyAlignment="1">
      <alignment horizontal="left" vertical="center" shrinkToFit="1"/>
    </xf>
    <xf numFmtId="0" fontId="39" fillId="2" borderId="160" xfId="0" applyFont="1" applyFill="1" applyBorder="1" applyAlignment="1">
      <alignment horizontal="left" vertical="center" shrinkToFit="1"/>
    </xf>
    <xf numFmtId="0" fontId="39" fillId="2" borderId="103" xfId="0" applyFont="1" applyFill="1" applyBorder="1" applyAlignment="1">
      <alignment horizontal="left" vertical="center" shrinkToFit="1"/>
    </xf>
    <xf numFmtId="176" fontId="39" fillId="2" borderId="162" xfId="0" applyNumberFormat="1" applyFont="1" applyFill="1" applyBorder="1" applyAlignment="1">
      <alignment horizontal="right" vertical="center" shrinkToFit="1"/>
    </xf>
    <xf numFmtId="176" fontId="39" fillId="2" borderId="134" xfId="0" applyNumberFormat="1" applyFont="1" applyFill="1" applyBorder="1" applyAlignment="1">
      <alignment horizontal="right" vertical="center" shrinkToFit="1"/>
    </xf>
    <xf numFmtId="0" fontId="22" fillId="2" borderId="56" xfId="0" applyFont="1" applyFill="1" applyBorder="1" applyAlignment="1">
      <alignment horizontal="left" vertical="center"/>
    </xf>
    <xf numFmtId="0" fontId="22" fillId="2" borderId="131" xfId="0" applyFont="1" applyFill="1" applyBorder="1" applyAlignment="1">
      <alignment horizontal="left" vertical="center"/>
    </xf>
    <xf numFmtId="0" fontId="22" fillId="2" borderId="7" xfId="0" applyFont="1" applyFill="1" applyBorder="1" applyAlignment="1">
      <alignment horizontal="left" vertical="center"/>
    </xf>
    <xf numFmtId="0" fontId="39" fillId="0" borderId="74" xfId="0" applyFont="1" applyBorder="1" applyAlignment="1" applyProtection="1">
      <alignment horizontal="left" vertical="center" wrapText="1"/>
      <protection locked="0"/>
    </xf>
    <xf numFmtId="0" fontId="39" fillId="0" borderId="98" xfId="0" applyFont="1" applyBorder="1" applyAlignment="1" applyProtection="1">
      <alignment horizontal="left" vertical="center" wrapText="1"/>
      <protection locked="0"/>
    </xf>
    <xf numFmtId="0" fontId="39" fillId="0" borderId="22" xfId="0" applyFont="1" applyBorder="1" applyAlignment="1" applyProtection="1">
      <alignment horizontal="left" vertical="center" wrapText="1"/>
      <protection locked="0"/>
    </xf>
    <xf numFmtId="0" fontId="39" fillId="0" borderId="29" xfId="0" applyFont="1" applyBorder="1" applyAlignment="1" applyProtection="1">
      <alignment horizontal="left" vertical="center" wrapText="1"/>
      <protection locked="0"/>
    </xf>
    <xf numFmtId="0" fontId="39" fillId="0" borderId="30" xfId="0" applyFont="1" applyBorder="1" applyAlignment="1" applyProtection="1">
      <alignment horizontal="left" vertical="center" wrapText="1"/>
      <protection locked="0"/>
    </xf>
    <xf numFmtId="0" fontId="39" fillId="0" borderId="27" xfId="0" applyFont="1" applyBorder="1" applyAlignment="1" applyProtection="1">
      <alignment horizontal="left" vertical="center" wrapText="1"/>
      <protection locked="0"/>
    </xf>
    <xf numFmtId="0" fontId="39" fillId="0" borderId="90" xfId="0" applyFont="1" applyBorder="1" applyAlignment="1" applyProtection="1">
      <alignment horizontal="left" vertical="center" wrapText="1"/>
      <protection locked="0"/>
    </xf>
    <xf numFmtId="0" fontId="39" fillId="0" borderId="11" xfId="0" applyFont="1" applyFill="1" applyBorder="1" applyAlignment="1" applyProtection="1">
      <alignment horizontal="left" vertical="center" wrapText="1"/>
      <protection locked="0"/>
    </xf>
    <xf numFmtId="0" fontId="39" fillId="0" borderId="50" xfId="0" applyFont="1" applyFill="1" applyBorder="1" applyAlignment="1" applyProtection="1">
      <alignment horizontal="left" vertical="center" wrapText="1"/>
      <protection locked="0"/>
    </xf>
    <xf numFmtId="0" fontId="39" fillId="0" borderId="54" xfId="0" applyFont="1" applyFill="1" applyBorder="1" applyAlignment="1" applyProtection="1">
      <alignment horizontal="left" vertical="center" wrapText="1"/>
      <protection locked="0"/>
    </xf>
    <xf numFmtId="0" fontId="23" fillId="0" borderId="11" xfId="0" applyFont="1" applyFill="1" applyBorder="1" applyAlignment="1" applyProtection="1">
      <alignment horizontal="left" vertical="center" wrapText="1"/>
      <protection locked="0"/>
    </xf>
    <xf numFmtId="0" fontId="23" fillId="0" borderId="50" xfId="0" applyFont="1" applyFill="1" applyBorder="1" applyAlignment="1" applyProtection="1">
      <alignment horizontal="left" vertical="center" wrapText="1"/>
      <protection locked="0"/>
    </xf>
    <xf numFmtId="0" fontId="23" fillId="0" borderId="54" xfId="0" applyFont="1" applyFill="1" applyBorder="1" applyAlignment="1" applyProtection="1">
      <alignment horizontal="left" vertical="center" wrapText="1"/>
      <protection locked="0"/>
    </xf>
    <xf numFmtId="0" fontId="39" fillId="0" borderId="103" xfId="0" applyFont="1" applyBorder="1" applyAlignment="1" applyProtection="1">
      <alignment horizontal="left" vertical="center" wrapText="1"/>
      <protection locked="0"/>
    </xf>
    <xf numFmtId="0" fontId="39" fillId="0" borderId="77" xfId="0" applyFont="1" applyBorder="1" applyAlignment="1" applyProtection="1">
      <alignment horizontal="left" vertical="center" wrapText="1"/>
      <protection locked="0"/>
    </xf>
    <xf numFmtId="0" fontId="39" fillId="0" borderId="76" xfId="0" applyFont="1" applyBorder="1" applyAlignment="1" applyProtection="1">
      <alignment horizontal="left" vertical="center" wrapText="1"/>
      <protection locked="0"/>
    </xf>
    <xf numFmtId="0" fontId="39" fillId="0" borderId="134" xfId="0" applyFont="1" applyBorder="1" applyAlignment="1" applyProtection="1">
      <alignment horizontal="left" vertical="center" wrapText="1"/>
      <protection locked="0"/>
    </xf>
    <xf numFmtId="0" fontId="39" fillId="2" borderId="127" xfId="0" applyFont="1" applyFill="1" applyBorder="1" applyAlignment="1" applyProtection="1">
      <alignment horizontal="center" vertical="center" textRotation="255"/>
    </xf>
    <xf numFmtId="0" fontId="39" fillId="2" borderId="128" xfId="0" applyFont="1" applyFill="1" applyBorder="1" applyAlignment="1" applyProtection="1">
      <alignment horizontal="center" vertical="center" textRotation="255"/>
    </xf>
    <xf numFmtId="0" fontId="39" fillId="2" borderId="58" xfId="0" applyFont="1" applyFill="1" applyBorder="1" applyAlignment="1" applyProtection="1">
      <alignment horizontal="center" vertical="center" textRotation="255"/>
    </xf>
    <xf numFmtId="49" fontId="39" fillId="0" borderId="74" xfId="0" applyNumberFormat="1" applyFont="1" applyBorder="1" applyAlignment="1" applyProtection="1">
      <alignment horizontal="left" vertical="center" wrapText="1"/>
      <protection locked="0"/>
    </xf>
    <xf numFmtId="49" fontId="39" fillId="0" borderId="98" xfId="0" applyNumberFormat="1" applyFont="1" applyBorder="1" applyAlignment="1" applyProtection="1">
      <alignment horizontal="left" vertical="center" wrapText="1"/>
      <protection locked="0"/>
    </xf>
    <xf numFmtId="49" fontId="39" fillId="0" borderId="65" xfId="0" applyNumberFormat="1" applyFont="1" applyBorder="1" applyAlignment="1" applyProtection="1">
      <alignment horizontal="left" vertical="center" wrapText="1"/>
      <protection locked="0"/>
    </xf>
    <xf numFmtId="0" fontId="34" fillId="2" borderId="42" xfId="0" applyFont="1" applyFill="1" applyBorder="1" applyAlignment="1">
      <alignment horizontal="center" vertical="center" shrinkToFit="1"/>
    </xf>
    <xf numFmtId="0" fontId="34" fillId="2" borderId="159" xfId="0" applyFont="1" applyFill="1" applyBorder="1" applyAlignment="1">
      <alignment horizontal="center" vertical="center" shrinkToFit="1"/>
    </xf>
    <xf numFmtId="0" fontId="39" fillId="0" borderId="27" xfId="0" applyFont="1" applyFill="1" applyBorder="1" applyAlignment="1" applyProtection="1">
      <alignment horizontal="left" vertical="center" shrinkToFit="1"/>
      <protection locked="0"/>
    </xf>
    <xf numFmtId="0" fontId="39" fillId="0" borderId="50" xfId="0" applyFont="1" applyFill="1" applyBorder="1" applyAlignment="1" applyProtection="1">
      <alignment horizontal="left" vertical="center" shrinkToFit="1"/>
      <protection locked="0"/>
    </xf>
    <xf numFmtId="0" fontId="39" fillId="0" borderId="66" xfId="0" applyFont="1" applyFill="1" applyBorder="1" applyAlignment="1" applyProtection="1">
      <alignment horizontal="left" vertical="center" shrinkToFit="1"/>
      <protection locked="0"/>
    </xf>
    <xf numFmtId="0" fontId="39" fillId="2" borderId="11" xfId="0" applyFont="1" applyFill="1" applyBorder="1" applyAlignment="1">
      <alignment horizontal="left" vertical="center" wrapText="1"/>
    </xf>
    <xf numFmtId="0" fontId="39" fillId="2" borderId="50" xfId="0" applyFont="1" applyFill="1" applyBorder="1" applyAlignment="1">
      <alignment horizontal="left" vertical="center" wrapText="1"/>
    </xf>
    <xf numFmtId="0" fontId="39" fillId="2" borderId="19" xfId="0" applyFont="1" applyFill="1" applyBorder="1" applyAlignment="1">
      <alignment horizontal="left" vertical="center" shrinkToFit="1"/>
    </xf>
    <xf numFmtId="0" fontId="39" fillId="2" borderId="20" xfId="0" applyFont="1" applyFill="1" applyBorder="1" applyAlignment="1">
      <alignment horizontal="left" vertical="center" shrinkToFit="1"/>
    </xf>
    <xf numFmtId="176" fontId="39" fillId="2" borderId="156" xfId="0" applyNumberFormat="1" applyFont="1" applyFill="1" applyBorder="1" applyAlignment="1">
      <alignment horizontal="right" vertical="center" shrinkToFit="1"/>
    </xf>
    <xf numFmtId="176" fontId="39" fillId="2" borderId="143" xfId="0" applyNumberFormat="1" applyFont="1" applyFill="1" applyBorder="1" applyAlignment="1">
      <alignment horizontal="right" vertical="center" shrinkToFit="1"/>
    </xf>
    <xf numFmtId="176" fontId="39" fillId="2" borderId="157" xfId="0" applyNumberFormat="1" applyFont="1" applyFill="1" applyBorder="1" applyAlignment="1">
      <alignment horizontal="right" vertical="center" shrinkToFit="1"/>
    </xf>
    <xf numFmtId="176" fontId="39" fillId="2" borderId="26" xfId="0" applyNumberFormat="1" applyFont="1" applyFill="1" applyBorder="1" applyAlignment="1">
      <alignment horizontal="right" vertical="center" shrinkToFit="1"/>
    </xf>
    <xf numFmtId="176" fontId="39" fillId="2" borderId="15" xfId="0" applyNumberFormat="1" applyFont="1" applyFill="1" applyBorder="1" applyAlignment="1">
      <alignment horizontal="right" vertical="center" shrinkToFit="1"/>
    </xf>
    <xf numFmtId="176" fontId="39" fillId="2" borderId="75" xfId="0" applyNumberFormat="1" applyFont="1" applyFill="1" applyBorder="1" applyAlignment="1">
      <alignment horizontal="right" vertical="center" shrinkToFit="1"/>
    </xf>
    <xf numFmtId="0" fontId="39" fillId="2" borderId="39" xfId="0" applyFont="1" applyFill="1" applyBorder="1" applyAlignment="1">
      <alignment horizontal="left" vertical="center" shrinkToFit="1"/>
    </xf>
    <xf numFmtId="0" fontId="39" fillId="2" borderId="101" xfId="0" applyFont="1" applyFill="1" applyBorder="1" applyAlignment="1">
      <alignment horizontal="left" vertical="center" shrinkToFit="1"/>
    </xf>
    <xf numFmtId="0" fontId="39" fillId="2" borderId="24" xfId="0" applyFont="1" applyFill="1" applyBorder="1" applyAlignment="1">
      <alignment horizontal="left" vertical="center" shrinkToFit="1"/>
    </xf>
    <xf numFmtId="176" fontId="39" fillId="2" borderId="97" xfId="0" applyNumberFormat="1" applyFont="1" applyFill="1" applyBorder="1" applyAlignment="1">
      <alignment horizontal="right" vertical="center" shrinkToFit="1"/>
    </xf>
    <xf numFmtId="0" fontId="34" fillId="2" borderId="23" xfId="0" applyFont="1" applyFill="1" applyBorder="1" applyAlignment="1">
      <alignment horizontal="left" vertical="center" wrapText="1" shrinkToFit="1"/>
    </xf>
    <xf numFmtId="0" fontId="34" fillId="2" borderId="145" xfId="0" applyFont="1" applyFill="1" applyBorder="1" applyAlignment="1">
      <alignment horizontal="left" vertical="center" shrinkToFit="1"/>
    </xf>
    <xf numFmtId="0" fontId="34" fillId="2" borderId="24" xfId="0" applyFont="1" applyFill="1" applyBorder="1" applyAlignment="1">
      <alignment horizontal="left" vertical="center" shrinkToFit="1"/>
    </xf>
    <xf numFmtId="0" fontId="34" fillId="2" borderId="103" xfId="0" applyFont="1" applyFill="1" applyBorder="1" applyAlignment="1">
      <alignment horizontal="left" vertical="center" shrinkToFit="1"/>
    </xf>
    <xf numFmtId="178" fontId="39" fillId="2" borderId="162" xfId="2" applyNumberFormat="1" applyFont="1" applyFill="1" applyBorder="1" applyAlignment="1">
      <alignment horizontal="right" vertical="center" shrinkToFit="1"/>
    </xf>
    <xf numFmtId="178" fontId="39" fillId="2" borderId="134" xfId="2" applyNumberFormat="1" applyFont="1" applyFill="1" applyBorder="1" applyAlignment="1">
      <alignment horizontal="right" vertical="center" shrinkToFit="1"/>
    </xf>
    <xf numFmtId="0" fontId="39" fillId="2" borderId="127" xfId="0" applyFont="1" applyFill="1" applyBorder="1" applyAlignment="1">
      <alignment horizontal="center" vertical="center" textRotation="255" shrinkToFit="1"/>
    </xf>
    <xf numFmtId="0" fontId="39" fillId="2" borderId="128" xfId="0" applyFont="1" applyFill="1" applyBorder="1" applyAlignment="1">
      <alignment horizontal="center" vertical="center" textRotation="255" shrinkToFit="1"/>
    </xf>
    <xf numFmtId="0" fontId="39" fillId="2" borderId="58" xfId="0" applyFont="1" applyFill="1" applyBorder="1" applyAlignment="1">
      <alignment horizontal="center" vertical="center" textRotation="255" shrinkToFit="1"/>
    </xf>
    <xf numFmtId="182" fontId="39" fillId="2" borderId="27" xfId="0" applyNumberFormat="1" applyFont="1" applyFill="1" applyBorder="1" applyAlignment="1">
      <alignment horizontal="center" vertical="center" wrapText="1"/>
    </xf>
    <xf numFmtId="182" fontId="39" fillId="2" borderId="50" xfId="0" applyNumberFormat="1" applyFont="1" applyFill="1" applyBorder="1" applyAlignment="1">
      <alignment horizontal="center" vertical="center" wrapText="1"/>
    </xf>
    <xf numFmtId="14" fontId="39" fillId="7" borderId="123" xfId="0" applyNumberFormat="1" applyFont="1" applyFill="1" applyBorder="1" applyAlignment="1" applyProtection="1">
      <alignment horizontal="left" vertical="center" shrinkToFit="1"/>
      <protection locked="0"/>
    </xf>
    <xf numFmtId="14" fontId="39" fillId="7" borderId="124" xfId="0" applyNumberFormat="1" applyFont="1" applyFill="1" applyBorder="1" applyAlignment="1" applyProtection="1">
      <alignment horizontal="left" vertical="center" shrinkToFit="1"/>
      <protection locked="0"/>
    </xf>
    <xf numFmtId="14" fontId="39" fillId="7" borderId="130" xfId="0" applyNumberFormat="1" applyFont="1" applyFill="1" applyBorder="1" applyAlignment="1" applyProtection="1">
      <alignment horizontal="left" vertical="center" shrinkToFit="1"/>
      <protection locked="0"/>
    </xf>
    <xf numFmtId="0" fontId="18" fillId="0" borderId="0" xfId="0" applyFont="1" applyFill="1" applyAlignment="1">
      <alignment horizontal="left" vertical="center" wrapText="1"/>
    </xf>
    <xf numFmtId="0" fontId="18" fillId="0" borderId="0" xfId="0" applyFont="1" applyFill="1" applyAlignment="1">
      <alignment horizontal="left" vertical="center"/>
    </xf>
    <xf numFmtId="0" fontId="34" fillId="0" borderId="114" xfId="0" applyFont="1" applyBorder="1" applyAlignment="1" applyProtection="1">
      <alignment horizontal="left" vertical="center" shrinkToFit="1"/>
      <protection locked="0"/>
    </xf>
    <xf numFmtId="0" fontId="34" fillId="0" borderId="115" xfId="0" applyFont="1" applyBorder="1" applyAlignment="1" applyProtection="1">
      <alignment horizontal="left" vertical="center" shrinkToFit="1"/>
      <protection locked="0"/>
    </xf>
    <xf numFmtId="0" fontId="34" fillId="0" borderId="158" xfId="0" applyFont="1" applyBorder="1" applyAlignment="1" applyProtection="1">
      <alignment horizontal="left" vertical="center" shrinkToFit="1"/>
      <protection locked="0"/>
    </xf>
    <xf numFmtId="0" fontId="34" fillId="0" borderId="116" xfId="0" applyFont="1" applyBorder="1" applyAlignment="1" applyProtection="1">
      <alignment horizontal="left" vertical="center" shrinkToFit="1"/>
      <protection locked="0"/>
    </xf>
    <xf numFmtId="0" fontId="39" fillId="0" borderId="102" xfId="0" applyFont="1" applyBorder="1" applyAlignment="1" applyProtection="1">
      <alignment horizontal="left" vertical="center" shrinkToFit="1"/>
      <protection locked="0"/>
    </xf>
    <xf numFmtId="0" fontId="39" fillId="0" borderId="79" xfId="0" applyFont="1" applyBorder="1" applyAlignment="1" applyProtection="1">
      <alignment horizontal="left" vertical="center" shrinkToFit="1"/>
      <protection locked="0"/>
    </xf>
    <xf numFmtId="0" fontId="39" fillId="0" borderId="74" xfId="0" applyFont="1" applyBorder="1" applyAlignment="1" applyProtection="1">
      <alignment horizontal="left" vertical="center" shrinkToFit="1"/>
      <protection locked="0"/>
    </xf>
    <xf numFmtId="0" fontId="39" fillId="0" borderId="52" xfId="0" applyFont="1" applyBorder="1" applyAlignment="1" applyProtection="1">
      <alignment horizontal="left" vertical="center" shrinkToFit="1"/>
      <protection locked="0"/>
    </xf>
    <xf numFmtId="0" fontId="39" fillId="2" borderId="117" xfId="0" applyFont="1" applyFill="1" applyBorder="1" applyAlignment="1">
      <alignment horizontal="left" vertical="center"/>
    </xf>
    <xf numFmtId="0" fontId="39" fillId="2" borderId="81" xfId="0" applyFont="1" applyFill="1" applyBorder="1" applyAlignment="1">
      <alignment horizontal="left" vertical="center"/>
    </xf>
    <xf numFmtId="0" fontId="39" fillId="2" borderId="45" xfId="0" applyFont="1" applyFill="1" applyBorder="1" applyAlignment="1">
      <alignment horizontal="left" vertical="center"/>
    </xf>
    <xf numFmtId="0" fontId="31" fillId="2" borderId="39" xfId="0" applyFont="1" applyFill="1" applyBorder="1" applyAlignment="1">
      <alignment horizontal="left" vertical="center"/>
    </xf>
    <xf numFmtId="0" fontId="31" fillId="2" borderId="40" xfId="0" applyFont="1" applyFill="1" applyBorder="1" applyAlignment="1">
      <alignment horizontal="left" vertical="center"/>
    </xf>
    <xf numFmtId="0" fontId="31" fillId="2" borderId="31" xfId="0" applyFont="1" applyFill="1" applyBorder="1" applyAlignment="1">
      <alignment horizontal="left" vertical="center"/>
    </xf>
    <xf numFmtId="0" fontId="39" fillId="2" borderId="109" xfId="0" applyFont="1" applyFill="1" applyBorder="1" applyAlignment="1">
      <alignment horizontal="left" vertical="center" shrinkToFit="1"/>
    </xf>
    <xf numFmtId="0" fontId="39" fillId="2" borderId="112" xfId="0" applyFont="1" applyFill="1" applyBorder="1" applyAlignment="1">
      <alignment horizontal="left" vertical="center" shrinkToFit="1"/>
    </xf>
    <xf numFmtId="176" fontId="39" fillId="2" borderId="74" xfId="0" applyNumberFormat="1" applyFont="1" applyFill="1" applyBorder="1" applyAlignment="1">
      <alignment horizontal="right" vertical="center" shrinkToFit="1"/>
    </xf>
    <xf numFmtId="176" fontId="39" fillId="2" borderId="98" xfId="0" applyNumberFormat="1" applyFont="1" applyFill="1" applyBorder="1" applyAlignment="1">
      <alignment horizontal="right" vertical="center" shrinkToFit="1"/>
    </xf>
    <xf numFmtId="176" fontId="39" fillId="2" borderId="69" xfId="0" applyNumberFormat="1" applyFont="1" applyFill="1" applyBorder="1" applyAlignment="1">
      <alignment horizontal="right" vertical="center" shrinkToFit="1"/>
    </xf>
    <xf numFmtId="176" fontId="39" fillId="2" borderId="76" xfId="0" applyNumberFormat="1" applyFont="1" applyFill="1" applyBorder="1" applyAlignment="1">
      <alignment horizontal="right" vertical="center" shrinkToFit="1"/>
    </xf>
    <xf numFmtId="176" fontId="39" fillId="2" borderId="160" xfId="0" applyNumberFormat="1" applyFont="1" applyFill="1" applyBorder="1" applyAlignment="1">
      <alignment horizontal="right" vertical="center" shrinkToFit="1"/>
    </xf>
    <xf numFmtId="176" fontId="39" fillId="2" borderId="161" xfId="0" applyNumberFormat="1" applyFont="1" applyFill="1" applyBorder="1" applyAlignment="1">
      <alignment horizontal="right" vertical="center" shrinkToFit="1"/>
    </xf>
    <xf numFmtId="0" fontId="34" fillId="2" borderId="127" xfId="0" applyFont="1" applyFill="1" applyBorder="1" applyAlignment="1">
      <alignment horizontal="center" vertical="center" textRotation="255" shrinkToFit="1"/>
    </xf>
    <xf numFmtId="0" fontId="34" fillId="2" borderId="128" xfId="0" applyFont="1" applyFill="1" applyBorder="1" applyAlignment="1">
      <alignment horizontal="center" vertical="center" textRotation="255" shrinkToFit="1"/>
    </xf>
    <xf numFmtId="0" fontId="34" fillId="2" borderId="58" xfId="0" applyFont="1" applyFill="1" applyBorder="1" applyAlignment="1">
      <alignment horizontal="center" vertical="center" textRotation="255" shrinkToFit="1"/>
    </xf>
    <xf numFmtId="182" fontId="39" fillId="2" borderId="29" xfId="0" applyNumberFormat="1" applyFont="1" applyFill="1" applyBorder="1" applyAlignment="1">
      <alignment horizontal="center" vertical="center" wrapText="1"/>
    </xf>
    <xf numFmtId="0" fontId="39" fillId="6" borderId="27" xfId="0" applyFont="1" applyFill="1" applyBorder="1" applyAlignment="1" applyProtection="1">
      <alignment horizontal="left" vertical="center" shrinkToFit="1"/>
    </xf>
    <xf numFmtId="0" fontId="39" fillId="6" borderId="50" xfId="0" applyFont="1" applyFill="1" applyBorder="1" applyAlignment="1" applyProtection="1">
      <alignment horizontal="left" vertical="center" shrinkToFit="1"/>
    </xf>
    <xf numFmtId="0" fontId="39" fillId="6" borderId="54" xfId="0" applyFont="1" applyFill="1" applyBorder="1" applyAlignment="1" applyProtection="1">
      <alignment horizontal="left" vertical="center" shrinkToFit="1"/>
    </xf>
    <xf numFmtId="0" fontId="39" fillId="2" borderId="27" xfId="0" applyFont="1" applyFill="1" applyBorder="1" applyAlignment="1">
      <alignment vertical="center" wrapText="1"/>
    </xf>
    <xf numFmtId="0" fontId="39" fillId="2" borderId="50" xfId="0" applyFont="1" applyFill="1" applyBorder="1" applyAlignment="1">
      <alignment vertical="center" wrapText="1"/>
    </xf>
    <xf numFmtId="0" fontId="39" fillId="2" borderId="54" xfId="0" applyFont="1" applyFill="1" applyBorder="1" applyAlignment="1">
      <alignment vertical="center" wrapText="1"/>
    </xf>
    <xf numFmtId="0" fontId="39" fillId="0" borderId="54" xfId="0" applyFont="1" applyFill="1" applyBorder="1" applyAlignment="1" applyProtection="1">
      <alignment horizontal="left" vertical="center" shrinkToFit="1"/>
      <protection locked="0"/>
    </xf>
    <xf numFmtId="0" fontId="47" fillId="0" borderId="0" xfId="0" applyFont="1" applyFill="1" applyAlignment="1">
      <alignment horizontal="center" vertical="top" wrapText="1"/>
    </xf>
    <xf numFmtId="0" fontId="49" fillId="0" borderId="0" xfId="0" applyFont="1" applyFill="1" applyAlignment="1">
      <alignment horizontal="center" vertical="top" wrapText="1"/>
    </xf>
    <xf numFmtId="182" fontId="51" fillId="0" borderId="0" xfId="0" applyNumberFormat="1" applyFont="1" applyFill="1" applyAlignment="1">
      <alignment horizontal="right" vertical="center"/>
    </xf>
    <xf numFmtId="0" fontId="51" fillId="0" borderId="59" xfId="0" applyFont="1" applyFill="1" applyBorder="1" applyAlignment="1">
      <alignment horizontal="left" vertical="top" wrapText="1"/>
    </xf>
    <xf numFmtId="0" fontId="44" fillId="0" borderId="0" xfId="0" applyFont="1" applyFill="1" applyBorder="1" applyAlignment="1">
      <alignment horizontal="left" vertical="center" wrapText="1"/>
    </xf>
    <xf numFmtId="0" fontId="39" fillId="2" borderId="122" xfId="0" applyFont="1" applyFill="1" applyBorder="1" applyAlignment="1">
      <alignment horizontal="center" vertical="center" textRotation="255" shrinkToFit="1"/>
    </xf>
    <xf numFmtId="0" fontId="39" fillId="7" borderId="123" xfId="0" applyFont="1" applyFill="1" applyBorder="1" applyAlignment="1" applyProtection="1">
      <alignment horizontal="left" vertical="center"/>
      <protection locked="0"/>
    </xf>
    <xf numFmtId="0" fontId="39" fillId="7" borderId="124" xfId="0" applyFont="1" applyFill="1" applyBorder="1" applyAlignment="1" applyProtection="1">
      <alignment horizontal="left" vertical="center"/>
      <protection locked="0"/>
    </xf>
    <xf numFmtId="0" fontId="39" fillId="7" borderId="125" xfId="0" applyFont="1" applyFill="1" applyBorder="1" applyAlignment="1" applyProtection="1">
      <alignment horizontal="left" vertical="center"/>
      <protection locked="0"/>
    </xf>
    <xf numFmtId="0" fontId="42" fillId="0" borderId="33" xfId="0" applyFont="1" applyBorder="1" applyAlignment="1">
      <alignment horizontal="left" vertical="top" wrapText="1"/>
    </xf>
    <xf numFmtId="184" fontId="23" fillId="2" borderId="57" xfId="0" applyNumberFormat="1" applyFont="1" applyFill="1" applyBorder="1" applyAlignment="1">
      <alignment horizontal="center" vertical="center" shrinkToFit="1"/>
    </xf>
    <xf numFmtId="184" fontId="23" fillId="2" borderId="20" xfId="0" applyNumberFormat="1" applyFont="1" applyFill="1" applyBorder="1" applyAlignment="1">
      <alignment horizontal="center" vertical="center" shrinkToFit="1"/>
    </xf>
    <xf numFmtId="184" fontId="23" fillId="2" borderId="17" xfId="0" applyNumberFormat="1" applyFont="1" applyFill="1" applyBorder="1" applyAlignment="1">
      <alignment horizontal="center" vertical="center" shrinkToFit="1"/>
    </xf>
    <xf numFmtId="184" fontId="23" fillId="2" borderId="30" xfId="0" applyNumberFormat="1" applyFont="1" applyFill="1" applyBorder="1" applyAlignment="1">
      <alignment horizontal="center" vertical="center" shrinkToFit="1"/>
    </xf>
    <xf numFmtId="38" fontId="23" fillId="2" borderId="11" xfId="2" applyFont="1" applyFill="1" applyBorder="1" applyAlignment="1">
      <alignment horizontal="center" vertical="center" shrinkToFit="1"/>
    </xf>
    <xf numFmtId="38" fontId="23" fillId="2" borderId="66" xfId="2" applyFont="1" applyFill="1" applyBorder="1" applyAlignment="1">
      <alignment horizontal="center" vertical="center" shrinkToFit="1"/>
    </xf>
    <xf numFmtId="38" fontId="23" fillId="2" borderId="39" xfId="2" applyFont="1" applyFill="1" applyBorder="1" applyAlignment="1">
      <alignment horizontal="left" vertical="center" shrinkToFit="1"/>
    </xf>
    <xf numFmtId="38" fontId="23" fillId="2" borderId="40" xfId="2" applyFont="1" applyFill="1" applyBorder="1" applyAlignment="1">
      <alignment horizontal="left" vertical="center" shrinkToFit="1"/>
    </xf>
    <xf numFmtId="38" fontId="23" fillId="2" borderId="31" xfId="2" applyFont="1" applyFill="1" applyBorder="1" applyAlignment="1">
      <alignment horizontal="left" vertical="center" shrinkToFit="1"/>
    </xf>
    <xf numFmtId="0" fontId="23" fillId="2" borderId="118" xfId="0" applyFont="1" applyFill="1" applyBorder="1" applyAlignment="1">
      <alignment horizontal="center" vertical="center" shrinkToFit="1"/>
    </xf>
    <xf numFmtId="0" fontId="23" fillId="2" borderId="135" xfId="0" applyFont="1" applyFill="1" applyBorder="1" applyAlignment="1">
      <alignment horizontal="center" vertical="center" shrinkToFit="1"/>
    </xf>
    <xf numFmtId="0" fontId="23" fillId="2" borderId="129" xfId="0" applyFont="1" applyFill="1" applyBorder="1" applyAlignment="1">
      <alignment horizontal="left" vertical="center" shrinkToFit="1"/>
    </xf>
    <xf numFmtId="0" fontId="23" fillId="2" borderId="120" xfId="0" applyFont="1" applyFill="1" applyBorder="1" applyAlignment="1">
      <alignment horizontal="left" vertical="center" shrinkToFit="1"/>
    </xf>
    <xf numFmtId="0" fontId="23" fillId="2" borderId="10" xfId="0" applyFont="1" applyFill="1" applyBorder="1" applyAlignment="1">
      <alignment horizontal="left" vertical="center" wrapText="1"/>
    </xf>
    <xf numFmtId="0" fontId="23" fillId="2" borderId="136" xfId="0" applyFont="1" applyFill="1" applyBorder="1" applyAlignment="1">
      <alignment horizontal="left" vertical="center" wrapText="1"/>
    </xf>
    <xf numFmtId="186" fontId="23" fillId="2" borderId="140" xfId="0" applyNumberFormat="1" applyFont="1" applyFill="1" applyBorder="1" applyAlignment="1">
      <alignment horizontal="center" vertical="center"/>
    </xf>
    <xf numFmtId="186" fontId="23" fillId="2" borderId="141" xfId="0" applyNumberFormat="1" applyFont="1" applyFill="1" applyBorder="1" applyAlignment="1">
      <alignment horizontal="center" vertical="center"/>
    </xf>
    <xf numFmtId="0" fontId="23" fillId="0" borderId="0" xfId="0" applyFont="1" applyBorder="1" applyAlignment="1">
      <alignment horizontal="center" vertical="center"/>
    </xf>
    <xf numFmtId="0" fontId="23" fillId="0" borderId="74" xfId="0" applyNumberFormat="1" applyFont="1" applyFill="1" applyBorder="1" applyAlignment="1" applyProtection="1">
      <alignment horizontal="left" vertical="center" shrinkToFit="1"/>
      <protection locked="0"/>
    </xf>
    <xf numFmtId="0" fontId="23" fillId="0" borderId="98" xfId="0" applyNumberFormat="1" applyFont="1" applyFill="1" applyBorder="1" applyAlignment="1" applyProtection="1">
      <alignment horizontal="left" vertical="center" shrinkToFit="1"/>
      <protection locked="0"/>
    </xf>
    <xf numFmtId="0" fontId="23" fillId="0" borderId="22" xfId="0" applyNumberFormat="1" applyFont="1" applyFill="1" applyBorder="1" applyAlignment="1" applyProtection="1">
      <alignment horizontal="left" vertical="center" shrinkToFit="1"/>
      <protection locked="0"/>
    </xf>
    <xf numFmtId="0" fontId="23" fillId="2" borderId="12" xfId="0" applyFont="1" applyFill="1" applyBorder="1" applyAlignment="1">
      <alignment horizontal="left" vertical="top" wrapText="1"/>
    </xf>
    <xf numFmtId="0" fontId="23" fillId="2" borderId="142" xfId="0" applyFont="1" applyFill="1" applyBorder="1" applyAlignment="1">
      <alignment horizontal="left" vertical="top" wrapText="1"/>
    </xf>
    <xf numFmtId="0" fontId="23" fillId="0" borderId="23" xfId="0" applyFont="1" applyBorder="1" applyAlignment="1" applyProtection="1">
      <alignment horizontal="left" vertical="top" wrapText="1"/>
      <protection locked="0"/>
    </xf>
    <xf numFmtId="0" fontId="23" fillId="0" borderId="143" xfId="0" applyFont="1" applyBorder="1" applyAlignment="1" applyProtection="1">
      <alignment horizontal="left" vertical="top" wrapText="1"/>
      <protection locked="0"/>
    </xf>
    <xf numFmtId="0" fontId="23" fillId="0" borderId="144" xfId="0" applyFont="1" applyBorder="1" applyAlignment="1" applyProtection="1">
      <alignment horizontal="left" vertical="top" wrapText="1"/>
      <protection locked="0"/>
    </xf>
    <xf numFmtId="0" fontId="23" fillId="0" borderId="34"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4" xfId="0" applyFont="1" applyBorder="1" applyAlignment="1" applyProtection="1">
      <alignment horizontal="left" vertical="top" wrapText="1"/>
      <protection locked="0"/>
    </xf>
    <xf numFmtId="0" fontId="23" fillId="0" borderId="41"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xf numFmtId="0" fontId="23" fillId="0" borderId="16" xfId="0" applyFont="1" applyBorder="1" applyAlignment="1" applyProtection="1">
      <alignment horizontal="left" vertical="top" wrapText="1"/>
      <protection locked="0"/>
    </xf>
    <xf numFmtId="183" fontId="23" fillId="2" borderId="47" xfId="0" applyNumberFormat="1" applyFont="1" applyFill="1" applyBorder="1" applyAlignment="1">
      <alignment horizontal="left" vertical="top" wrapText="1" shrinkToFit="1"/>
    </xf>
    <xf numFmtId="183" fontId="23" fillId="2" borderId="131" xfId="0" applyNumberFormat="1" applyFont="1" applyFill="1" applyBorder="1" applyAlignment="1">
      <alignment horizontal="left" vertical="top" wrapText="1" shrinkToFit="1"/>
    </xf>
    <xf numFmtId="183" fontId="23" fillId="2" borderId="132" xfId="0" applyNumberFormat="1" applyFont="1" applyFill="1" applyBorder="1" applyAlignment="1">
      <alignment horizontal="left" vertical="top" wrapText="1" shrinkToFit="1"/>
    </xf>
    <xf numFmtId="0" fontId="23" fillId="2" borderId="137" xfId="0" applyFont="1" applyFill="1" applyBorder="1" applyAlignment="1">
      <alignment horizontal="center" vertical="center" wrapText="1"/>
    </xf>
    <xf numFmtId="0" fontId="23" fillId="2" borderId="40" xfId="0" applyFont="1" applyFill="1" applyBorder="1" applyAlignment="1">
      <alignment horizontal="center" vertical="center" wrapText="1"/>
    </xf>
    <xf numFmtId="0" fontId="23" fillId="2" borderId="73"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80"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59" xfId="0" applyFont="1" applyFill="1" applyBorder="1" applyAlignment="1">
      <alignment horizontal="center" vertical="center" wrapText="1"/>
    </xf>
    <xf numFmtId="0" fontId="23" fillId="2" borderId="138" xfId="0" applyFont="1" applyFill="1" applyBorder="1" applyAlignment="1">
      <alignment horizontal="center" vertical="center" wrapText="1"/>
    </xf>
    <xf numFmtId="0" fontId="23" fillId="0" borderId="39" xfId="0" applyFont="1" applyBorder="1" applyAlignment="1" applyProtection="1">
      <alignment horizontal="left" vertical="top" wrapText="1"/>
      <protection locked="0"/>
    </xf>
    <xf numFmtId="0" fontId="23" fillId="0" borderId="40" xfId="0" applyFont="1" applyBorder="1" applyAlignment="1" applyProtection="1">
      <alignment horizontal="left" vertical="top" wrapText="1"/>
      <protection locked="0"/>
    </xf>
    <xf numFmtId="0" fontId="23" fillId="0" borderId="31" xfId="0" applyFont="1" applyBorder="1" applyAlignment="1" applyProtection="1">
      <alignment horizontal="left" vertical="top" wrapText="1"/>
      <protection locked="0"/>
    </xf>
    <xf numFmtId="0" fontId="23" fillId="0" borderId="42" xfId="0" applyFont="1" applyBorder="1" applyAlignment="1" applyProtection="1">
      <alignment horizontal="left" vertical="top" wrapText="1"/>
      <protection locked="0"/>
    </xf>
    <xf numFmtId="0" fontId="23" fillId="0" borderId="59" xfId="0" applyFont="1" applyBorder="1" applyAlignment="1" applyProtection="1">
      <alignment horizontal="left" vertical="top" wrapText="1"/>
      <protection locked="0"/>
    </xf>
    <xf numFmtId="0" fontId="23" fillId="0" borderId="55" xfId="0" applyFont="1" applyBorder="1" applyAlignment="1" applyProtection="1">
      <alignment horizontal="left" vertical="top" wrapText="1"/>
      <protection locked="0"/>
    </xf>
    <xf numFmtId="0" fontId="23" fillId="2" borderId="13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75" xfId="0" applyFont="1" applyFill="1" applyBorder="1" applyAlignment="1">
      <alignment horizontal="center" vertical="center" wrapText="1"/>
    </xf>
    <xf numFmtId="183" fontId="23" fillId="2" borderId="57" xfId="0" applyNumberFormat="1" applyFont="1" applyFill="1" applyBorder="1" applyAlignment="1">
      <alignment horizontal="center" vertical="center" shrinkToFit="1"/>
    </xf>
    <xf numFmtId="183" fontId="23" fillId="2" borderId="133" xfId="0" applyNumberFormat="1" applyFont="1" applyFill="1" applyBorder="1" applyAlignment="1">
      <alignment horizontal="center" vertical="center" shrinkToFit="1"/>
    </xf>
    <xf numFmtId="183" fontId="23" fillId="2" borderId="20" xfId="0" applyNumberFormat="1" applyFont="1" applyFill="1" applyBorder="1" applyAlignment="1">
      <alignment horizontal="center" vertical="center" shrinkToFit="1"/>
    </xf>
    <xf numFmtId="38" fontId="23" fillId="2" borderId="127" xfId="2" applyFont="1" applyFill="1" applyBorder="1" applyAlignment="1">
      <alignment horizontal="center" vertical="center" textRotation="255" shrinkToFit="1"/>
    </xf>
    <xf numFmtId="38" fontId="23" fillId="2" borderId="128" xfId="2" applyFont="1" applyFill="1" applyBorder="1" applyAlignment="1">
      <alignment horizontal="center" vertical="center" textRotation="255" shrinkToFit="1"/>
    </xf>
    <xf numFmtId="38" fontId="23" fillId="2" borderId="126" xfId="2" applyFont="1" applyFill="1" applyBorder="1" applyAlignment="1">
      <alignment horizontal="center" vertical="center" textRotation="255" shrinkToFit="1"/>
    </xf>
    <xf numFmtId="38" fontId="23" fillId="2" borderId="0" xfId="2" applyFont="1" applyFill="1" applyBorder="1" applyAlignment="1">
      <alignment horizontal="left" vertical="center" shrinkToFit="1"/>
    </xf>
    <xf numFmtId="0" fontId="23" fillId="0" borderId="57" xfId="0" applyNumberFormat="1" applyFont="1" applyFill="1" applyBorder="1" applyAlignment="1" applyProtection="1">
      <alignment horizontal="left" vertical="center" shrinkToFit="1"/>
      <protection locked="0"/>
    </xf>
    <xf numFmtId="0" fontId="23" fillId="0" borderId="133" xfId="0" applyNumberFormat="1" applyFont="1" applyFill="1" applyBorder="1" applyAlignment="1" applyProtection="1">
      <alignment horizontal="left" vertical="center" shrinkToFit="1"/>
      <protection locked="0"/>
    </xf>
    <xf numFmtId="0" fontId="23" fillId="0" borderId="20" xfId="0" applyNumberFormat="1" applyFont="1" applyFill="1" applyBorder="1" applyAlignment="1" applyProtection="1">
      <alignment horizontal="left" vertical="center" shrinkToFit="1"/>
      <protection locked="0"/>
    </xf>
    <xf numFmtId="183" fontId="23" fillId="2" borderId="19" xfId="0" applyNumberFormat="1" applyFont="1" applyFill="1" applyBorder="1" applyAlignment="1">
      <alignment horizontal="center" vertical="center" shrinkToFit="1"/>
    </xf>
    <xf numFmtId="0" fontId="23" fillId="0" borderId="11" xfId="0" applyFont="1" applyFill="1" applyBorder="1" applyAlignment="1" applyProtection="1">
      <alignment horizontal="left" vertical="center" shrinkToFit="1"/>
      <protection locked="0"/>
    </xf>
    <xf numFmtId="0" fontId="23" fillId="0" borderId="50" xfId="0" applyFont="1" applyFill="1" applyBorder="1" applyAlignment="1" applyProtection="1">
      <alignment horizontal="left" vertical="center" shrinkToFit="1"/>
      <protection locked="0"/>
    </xf>
    <xf numFmtId="0" fontId="23" fillId="0" borderId="66" xfId="0" applyFont="1" applyFill="1" applyBorder="1" applyAlignment="1" applyProtection="1">
      <alignment horizontal="left" vertical="center" shrinkToFit="1"/>
      <protection locked="0"/>
    </xf>
    <xf numFmtId="184" fontId="23" fillId="2" borderId="18" xfId="0" applyNumberFormat="1" applyFont="1" applyFill="1" applyBorder="1" applyAlignment="1">
      <alignment horizontal="center" vertical="center" shrinkToFit="1"/>
    </xf>
    <xf numFmtId="184" fontId="23" fillId="2" borderId="0" xfId="0" applyNumberFormat="1" applyFont="1" applyFill="1" applyBorder="1" applyAlignment="1">
      <alignment horizontal="center" vertical="center" shrinkToFit="1"/>
    </xf>
    <xf numFmtId="184" fontId="23" fillId="2" borderId="14" xfId="0" applyNumberFormat="1" applyFont="1" applyFill="1" applyBorder="1" applyAlignment="1">
      <alignment horizontal="center" vertical="center" shrinkToFit="1"/>
    </xf>
    <xf numFmtId="0" fontId="23" fillId="2" borderId="11" xfId="0" applyFont="1" applyFill="1" applyBorder="1" applyAlignment="1">
      <alignment horizontal="center" vertical="center" shrinkToFit="1"/>
    </xf>
    <xf numFmtId="0" fontId="23" fillId="2" borderId="50" xfId="0" applyFont="1" applyFill="1" applyBorder="1" applyAlignment="1">
      <alignment horizontal="center" vertical="center" shrinkToFit="1"/>
    </xf>
    <xf numFmtId="0" fontId="23" fillId="2" borderId="54" xfId="0" applyFont="1" applyFill="1" applyBorder="1" applyAlignment="1">
      <alignment horizontal="center" vertical="center" shrinkToFit="1"/>
    </xf>
    <xf numFmtId="183" fontId="23" fillId="2" borderId="145" xfId="0" applyNumberFormat="1" applyFont="1" applyFill="1" applyBorder="1" applyAlignment="1">
      <alignment horizontal="left" vertical="center" shrinkToFit="1"/>
    </xf>
    <xf numFmtId="183" fontId="23" fillId="2" borderId="103" xfId="0" applyNumberFormat="1" applyFont="1" applyFill="1" applyBorder="1" applyAlignment="1">
      <alignment horizontal="left" vertical="center" shrinkToFit="1"/>
    </xf>
    <xf numFmtId="0" fontId="44" fillId="0" borderId="0" xfId="4" applyFont="1" applyFill="1" applyBorder="1" applyAlignment="1" applyProtection="1">
      <alignment horizontal="left" vertical="top" wrapText="1"/>
      <protection locked="0"/>
    </xf>
    <xf numFmtId="0" fontId="44" fillId="0" borderId="0" xfId="4" applyFont="1" applyFill="1" applyBorder="1" applyAlignment="1" applyProtection="1">
      <alignment horizontal="left" vertical="top"/>
      <protection locked="0"/>
    </xf>
    <xf numFmtId="177" fontId="23" fillId="2" borderId="88" xfId="4" applyNumberFormat="1" applyFont="1" applyFill="1" applyBorder="1" applyAlignment="1">
      <alignment horizontal="right" vertical="top" shrinkToFit="1"/>
    </xf>
    <xf numFmtId="177" fontId="23" fillId="2" borderId="146" xfId="4" applyNumberFormat="1" applyFont="1" applyFill="1" applyBorder="1" applyAlignment="1">
      <alignment horizontal="right" vertical="top" shrinkToFit="1"/>
    </xf>
    <xf numFmtId="177" fontId="23" fillId="2" borderId="141" xfId="4" applyNumberFormat="1" applyFont="1" applyFill="1" applyBorder="1" applyAlignment="1">
      <alignment horizontal="right" vertical="top" shrinkToFit="1"/>
    </xf>
    <xf numFmtId="0" fontId="15" fillId="2" borderId="11" xfId="4" applyFont="1" applyFill="1" applyBorder="1" applyAlignment="1">
      <alignment horizontal="left" vertical="center" shrinkToFit="1"/>
    </xf>
    <xf numFmtId="0" fontId="15" fillId="2" borderId="66" xfId="4" applyFont="1" applyFill="1" applyBorder="1" applyAlignment="1">
      <alignment horizontal="left" vertical="center" shrinkToFit="1"/>
    </xf>
    <xf numFmtId="0" fontId="15" fillId="0" borderId="32" xfId="4" applyFont="1" applyFill="1" applyBorder="1" applyAlignment="1">
      <alignment horizontal="center" vertical="center" textRotation="255"/>
    </xf>
    <xf numFmtId="0" fontId="15" fillId="0" borderId="95" xfId="4" applyFont="1" applyFill="1" applyBorder="1" applyAlignment="1">
      <alignment horizontal="center" vertical="center" textRotation="255"/>
    </xf>
    <xf numFmtId="186" fontId="15" fillId="2" borderId="129" xfId="4" applyNumberFormat="1" applyFont="1" applyFill="1" applyBorder="1" applyAlignment="1">
      <alignment horizontal="center" vertical="center"/>
    </xf>
    <xf numFmtId="186" fontId="15" fillId="2" borderId="120" xfId="4" applyNumberFormat="1" applyFont="1" applyFill="1" applyBorder="1" applyAlignment="1">
      <alignment horizontal="center" vertical="center"/>
    </xf>
    <xf numFmtId="0" fontId="15" fillId="2" borderId="9" xfId="4" applyFont="1" applyFill="1" applyBorder="1" applyAlignment="1">
      <alignment horizontal="left" vertical="center" shrinkToFit="1"/>
    </xf>
    <xf numFmtId="177" fontId="23" fillId="2" borderId="88" xfId="4" applyNumberFormat="1" applyFont="1" applyFill="1" applyBorder="1" applyAlignment="1" applyProtection="1">
      <alignment horizontal="right" vertical="top" shrinkToFit="1"/>
    </xf>
    <xf numFmtId="177" fontId="23" fillId="2" borderId="146" xfId="4" applyNumberFormat="1" applyFont="1" applyFill="1" applyBorder="1" applyAlignment="1" applyProtection="1">
      <alignment horizontal="right" vertical="top" shrinkToFit="1"/>
    </xf>
    <xf numFmtId="177" fontId="23" fillId="2" borderId="147" xfId="4" applyNumberFormat="1" applyFont="1" applyFill="1" applyBorder="1" applyAlignment="1" applyProtection="1">
      <alignment horizontal="right" vertical="top" shrinkToFit="1"/>
    </xf>
    <xf numFmtId="0" fontId="44" fillId="0" borderId="0" xfId="4" applyFont="1" applyFill="1" applyBorder="1" applyAlignment="1">
      <alignment horizontal="left" vertical="top" wrapText="1"/>
    </xf>
    <xf numFmtId="0" fontId="44" fillId="0" borderId="0" xfId="4" applyFont="1" applyFill="1" applyBorder="1" applyAlignment="1">
      <alignment horizontal="left" vertical="top"/>
    </xf>
    <xf numFmtId="177" fontId="23" fillId="2" borderId="147" xfId="4" applyNumberFormat="1" applyFont="1" applyFill="1" applyBorder="1" applyAlignment="1">
      <alignment horizontal="right" vertical="top" shrinkToFit="1"/>
    </xf>
    <xf numFmtId="177" fontId="23" fillId="2" borderId="11" xfId="0" applyNumberFormat="1" applyFont="1" applyFill="1" applyBorder="1" applyAlignment="1">
      <alignment horizontal="left" vertical="center" shrinkToFit="1"/>
    </xf>
    <xf numFmtId="177" fontId="23" fillId="2" borderId="50" xfId="0" applyNumberFormat="1" applyFont="1" applyFill="1" applyBorder="1" applyAlignment="1">
      <alignment horizontal="left" vertical="center" shrinkToFit="1"/>
    </xf>
    <xf numFmtId="177" fontId="23" fillId="2" borderId="66" xfId="0" applyNumberFormat="1" applyFont="1" applyFill="1" applyBorder="1" applyAlignment="1">
      <alignment horizontal="left" vertical="center" shrinkToFit="1"/>
    </xf>
    <xf numFmtId="0" fontId="23" fillId="2" borderId="11" xfId="0" applyFont="1" applyFill="1" applyBorder="1" applyAlignment="1">
      <alignment horizontal="left" vertical="center" shrinkToFit="1"/>
    </xf>
    <xf numFmtId="0" fontId="23" fillId="2" borderId="50" xfId="0" applyFont="1" applyFill="1" applyBorder="1" applyAlignment="1">
      <alignment horizontal="left" vertical="center" shrinkToFit="1"/>
    </xf>
    <xf numFmtId="0" fontId="23" fillId="2" borderId="66" xfId="0" applyFont="1" applyFill="1" applyBorder="1" applyAlignment="1">
      <alignment horizontal="left" vertical="center" shrinkToFit="1"/>
    </xf>
    <xf numFmtId="0" fontId="23" fillId="2" borderId="66" xfId="0" applyFont="1" applyFill="1" applyBorder="1" applyAlignment="1">
      <alignment horizontal="center" vertical="center" shrinkToFit="1"/>
    </xf>
    <xf numFmtId="0" fontId="18" fillId="3" borderId="118" xfId="0" applyFont="1" applyFill="1" applyBorder="1" applyAlignment="1">
      <alignment horizontal="center" vertical="center" shrinkToFit="1"/>
    </xf>
    <xf numFmtId="0" fontId="18" fillId="3" borderId="49" xfId="0" applyFont="1" applyFill="1" applyBorder="1" applyAlignment="1">
      <alignment horizontal="center" vertical="center" shrinkToFit="1"/>
    </xf>
    <xf numFmtId="14" fontId="23" fillId="2" borderId="41" xfId="0" applyNumberFormat="1" applyFont="1" applyFill="1" applyBorder="1" applyAlignment="1">
      <alignment horizontal="left" vertical="center" shrinkToFit="1"/>
    </xf>
    <xf numFmtId="14" fontId="23" fillId="2" borderId="15" xfId="0" applyNumberFormat="1" applyFont="1" applyFill="1" applyBorder="1" applyAlignment="1">
      <alignment horizontal="left" vertical="center" shrinkToFit="1"/>
    </xf>
    <xf numFmtId="14" fontId="23" fillId="2" borderId="75" xfId="0" applyNumberFormat="1" applyFont="1" applyFill="1" applyBorder="1" applyAlignment="1">
      <alignment horizontal="left" vertical="center" shrinkToFit="1"/>
    </xf>
    <xf numFmtId="0" fontId="23" fillId="2" borderId="2" xfId="4" applyFont="1" applyFill="1" applyBorder="1" applyAlignment="1">
      <alignment horizontal="left" vertical="center"/>
    </xf>
    <xf numFmtId="0" fontId="23" fillId="2" borderId="104" xfId="4" applyFont="1" applyFill="1" applyBorder="1" applyAlignment="1">
      <alignment horizontal="left" vertical="center"/>
    </xf>
    <xf numFmtId="0" fontId="23" fillId="2" borderId="3" xfId="4" applyFont="1" applyFill="1" applyBorder="1" applyAlignment="1">
      <alignment horizontal="left" vertical="center"/>
    </xf>
    <xf numFmtId="0" fontId="23" fillId="2" borderId="105" xfId="4" applyFont="1" applyFill="1" applyBorder="1" applyAlignment="1">
      <alignment horizontal="left" vertical="center"/>
    </xf>
    <xf numFmtId="0" fontId="23" fillId="2" borderId="102" xfId="4" applyFont="1" applyFill="1" applyBorder="1" applyAlignment="1">
      <alignment horizontal="left" vertical="center"/>
    </xf>
    <xf numFmtId="0" fontId="23" fillId="2" borderId="106" xfId="4" applyFont="1" applyFill="1" applyBorder="1" applyAlignment="1">
      <alignment horizontal="left" vertical="center"/>
    </xf>
    <xf numFmtId="0" fontId="37" fillId="0" borderId="0" xfId="0" applyFont="1" applyAlignment="1">
      <alignment horizontal="left" vertical="top" wrapText="1"/>
    </xf>
    <xf numFmtId="177" fontId="23" fillId="2" borderId="146" xfId="0" applyNumberFormat="1" applyFont="1" applyFill="1" applyBorder="1" applyAlignment="1">
      <alignment horizontal="right" vertical="top" shrinkToFit="1"/>
    </xf>
    <xf numFmtId="177" fontId="23" fillId="2" borderId="141" xfId="0" applyNumberFormat="1" applyFont="1" applyFill="1" applyBorder="1" applyAlignment="1">
      <alignment horizontal="right" vertical="top" shrinkToFit="1"/>
    </xf>
    <xf numFmtId="177" fontId="23" fillId="2" borderId="88" xfId="0" applyNumberFormat="1" applyFont="1" applyFill="1" applyBorder="1" applyAlignment="1">
      <alignment horizontal="right" vertical="top" shrinkToFit="1"/>
    </xf>
    <xf numFmtId="177" fontId="23" fillId="2" borderId="147" xfId="0" applyNumberFormat="1" applyFont="1" applyFill="1" applyBorder="1" applyAlignment="1">
      <alignment horizontal="right" vertical="top" shrinkToFit="1"/>
    </xf>
    <xf numFmtId="0" fontId="23" fillId="2" borderId="41" xfId="4" applyFont="1" applyFill="1" applyBorder="1" applyAlignment="1">
      <alignment horizontal="left" vertical="center"/>
    </xf>
    <xf numFmtId="0" fontId="23" fillId="2" borderId="15" xfId="4" applyFont="1" applyFill="1" applyBorder="1" applyAlignment="1">
      <alignment horizontal="left" vertical="center"/>
    </xf>
    <xf numFmtId="0" fontId="23" fillId="2" borderId="75" xfId="4" applyFont="1" applyFill="1" applyBorder="1" applyAlignment="1">
      <alignment horizontal="left" vertical="center"/>
    </xf>
    <xf numFmtId="0" fontId="23" fillId="4" borderId="11" xfId="4" applyFont="1" applyFill="1" applyBorder="1" applyAlignment="1">
      <alignment horizontal="left" vertical="center"/>
    </xf>
    <xf numFmtId="0" fontId="23" fillId="4" borderId="50" xfId="4" applyFont="1" applyFill="1" applyBorder="1" applyAlignment="1">
      <alignment horizontal="left" vertical="center"/>
    </xf>
    <xf numFmtId="0" fontId="23" fillId="4" borderId="66" xfId="4" applyFont="1" applyFill="1" applyBorder="1" applyAlignment="1">
      <alignment horizontal="left" vertical="center"/>
    </xf>
    <xf numFmtId="177" fontId="23" fillId="2" borderId="148" xfId="0" applyNumberFormat="1" applyFont="1" applyFill="1" applyBorder="1" applyAlignment="1">
      <alignment horizontal="center" vertical="top" shrinkToFit="1"/>
    </xf>
    <xf numFmtId="177" fontId="23" fillId="2" borderId="149" xfId="0" applyNumberFormat="1" applyFont="1" applyFill="1" applyBorder="1" applyAlignment="1">
      <alignment horizontal="center" vertical="top" shrinkToFit="1"/>
    </xf>
    <xf numFmtId="177" fontId="23" fillId="2" borderId="150" xfId="0" applyNumberFormat="1" applyFont="1" applyFill="1" applyBorder="1" applyAlignment="1">
      <alignment horizontal="center" vertical="top" shrinkToFit="1"/>
    </xf>
    <xf numFmtId="0" fontId="23" fillId="4" borderId="5" xfId="4" applyFont="1" applyFill="1" applyBorder="1" applyAlignment="1">
      <alignment horizontal="left" vertical="center"/>
    </xf>
    <xf numFmtId="0" fontId="23" fillId="4" borderId="140" xfId="4" applyFont="1" applyFill="1" applyBorder="1" applyAlignment="1">
      <alignment horizontal="left" vertical="center"/>
    </xf>
    <xf numFmtId="0" fontId="23" fillId="2" borderId="11" xfId="4" applyFont="1" applyFill="1" applyBorder="1" applyAlignment="1">
      <alignment horizontal="left" vertical="center"/>
    </xf>
    <xf numFmtId="0" fontId="23" fillId="2" borderId="50" xfId="4" applyFont="1" applyFill="1" applyBorder="1" applyAlignment="1">
      <alignment horizontal="left" vertical="center"/>
    </xf>
    <xf numFmtId="0" fontId="23" fillId="2" borderId="66" xfId="4" applyFont="1" applyFill="1" applyBorder="1" applyAlignment="1">
      <alignment horizontal="left" vertical="center"/>
    </xf>
    <xf numFmtId="177" fontId="23" fillId="2" borderId="31" xfId="0" applyNumberFormat="1" applyFont="1" applyFill="1" applyBorder="1" applyAlignment="1">
      <alignment horizontal="right" vertical="top" shrinkToFit="1"/>
    </xf>
    <xf numFmtId="177" fontId="23" fillId="2" borderId="14" xfId="0" applyNumberFormat="1" applyFont="1" applyFill="1" applyBorder="1" applyAlignment="1">
      <alignment horizontal="right" vertical="top" shrinkToFit="1"/>
    </xf>
    <xf numFmtId="177" fontId="23" fillId="2" borderId="16" xfId="0" applyNumberFormat="1" applyFont="1" applyFill="1" applyBorder="1" applyAlignment="1">
      <alignment horizontal="right" vertical="top" shrinkToFit="1"/>
    </xf>
    <xf numFmtId="0" fontId="44" fillId="0" borderId="34" xfId="0" applyFont="1" applyBorder="1" applyAlignment="1">
      <alignment horizontal="left" vertical="center" wrapText="1"/>
    </xf>
    <xf numFmtId="0" fontId="37" fillId="0" borderId="34" xfId="0" applyFont="1" applyBorder="1" applyAlignment="1">
      <alignment horizontal="left" vertical="center" wrapText="1"/>
    </xf>
    <xf numFmtId="186" fontId="0" fillId="2" borderId="129" xfId="0" applyNumberFormat="1" applyFont="1" applyFill="1" applyBorder="1" applyAlignment="1">
      <alignment horizontal="center" vertical="center"/>
    </xf>
    <xf numFmtId="186" fontId="0" fillId="2" borderId="120" xfId="0" applyNumberFormat="1" applyFont="1" applyFill="1" applyBorder="1" applyAlignment="1">
      <alignment horizontal="center" vertical="center"/>
    </xf>
    <xf numFmtId="177" fontId="23" fillId="2" borderId="151" xfId="0" applyNumberFormat="1" applyFont="1" applyFill="1" applyBorder="1" applyAlignment="1">
      <alignment horizontal="center" vertical="top" shrinkToFit="1"/>
    </xf>
    <xf numFmtId="177" fontId="23" fillId="2" borderId="152" xfId="0" applyNumberFormat="1" applyFont="1" applyFill="1" applyBorder="1" applyAlignment="1">
      <alignment horizontal="center" vertical="top" shrinkToFit="1"/>
    </xf>
    <xf numFmtId="177" fontId="23" fillId="2" borderId="153" xfId="0" applyNumberFormat="1" applyFont="1" applyFill="1" applyBorder="1" applyAlignment="1">
      <alignment horizontal="center" vertical="top" shrinkToFit="1"/>
    </xf>
    <xf numFmtId="177" fontId="19" fillId="3" borderId="154" xfId="0" applyNumberFormat="1" applyFont="1" applyFill="1" applyBorder="1" applyAlignment="1">
      <alignment horizontal="center" vertical="center" wrapText="1" shrinkToFit="1"/>
    </xf>
    <xf numFmtId="177" fontId="19" fillId="3" borderId="155" xfId="0" applyNumberFormat="1" applyFont="1" applyFill="1" applyBorder="1" applyAlignment="1">
      <alignment horizontal="center" vertical="center" wrapText="1" shrinkToFit="1"/>
    </xf>
    <xf numFmtId="0" fontId="6" fillId="6" borderId="9" xfId="7" applyNumberFormat="1" applyFont="1" applyFill="1" applyBorder="1" applyAlignment="1" applyProtection="1">
      <alignment horizontal="left" vertical="center" shrinkToFit="1"/>
    </xf>
    <xf numFmtId="177" fontId="13" fillId="6" borderId="29" xfId="7" applyNumberFormat="1" applyFont="1" applyFill="1" applyBorder="1" applyAlignment="1" applyProtection="1">
      <alignment horizontal="center" vertical="center" wrapText="1"/>
    </xf>
    <xf numFmtId="0" fontId="35" fillId="6" borderId="30" xfId="5" applyFont="1" applyFill="1" applyBorder="1" applyAlignment="1">
      <alignment vertical="center"/>
    </xf>
    <xf numFmtId="4" fontId="13" fillId="6" borderId="11" xfId="7" applyNumberFormat="1" applyFont="1" applyFill="1" applyBorder="1" applyAlignment="1" applyProtection="1">
      <alignment horizontal="center" vertical="center" shrinkToFit="1"/>
    </xf>
    <xf numFmtId="4" fontId="13" fillId="6" borderId="50" xfId="7" applyNumberFormat="1" applyFont="1" applyFill="1" applyBorder="1" applyAlignment="1" applyProtection="1">
      <alignment horizontal="center" vertical="center" shrinkToFit="1"/>
    </xf>
    <xf numFmtId="4" fontId="13" fillId="6" borderId="73" xfId="7" applyNumberFormat="1" applyFont="1" applyFill="1" applyBorder="1" applyAlignment="1" applyProtection="1">
      <alignment horizontal="center" vertical="center" shrinkToFit="1"/>
    </xf>
    <xf numFmtId="186" fontId="18" fillId="2" borderId="9" xfId="5" applyNumberFormat="1" applyFont="1" applyFill="1" applyBorder="1" applyAlignment="1">
      <alignment horizontal="center"/>
    </xf>
    <xf numFmtId="177" fontId="13" fillId="6" borderId="17" xfId="7" applyNumberFormat="1" applyFont="1" applyFill="1" applyBorder="1" applyAlignment="1" applyProtection="1">
      <alignment horizontal="center" vertical="center" wrapText="1" shrinkToFit="1"/>
    </xf>
    <xf numFmtId="0" fontId="35" fillId="6" borderId="30" xfId="5" applyFont="1" applyFill="1" applyBorder="1" applyAlignment="1">
      <alignment vertical="center" shrinkToFit="1"/>
    </xf>
    <xf numFmtId="186" fontId="18" fillId="2" borderId="9" xfId="5" applyNumberFormat="1" applyFont="1" applyFill="1" applyBorder="1" applyAlignment="1" applyProtection="1">
      <alignment horizontal="center" shrinkToFit="1"/>
    </xf>
    <xf numFmtId="0" fontId="27" fillId="0" borderId="0" xfId="0" applyFont="1" applyAlignment="1">
      <alignment horizontal="center" vertical="center"/>
    </xf>
    <xf numFmtId="0" fontId="23" fillId="2" borderId="49" xfId="0" applyFont="1" applyFill="1" applyBorder="1" applyAlignment="1">
      <alignment horizontal="left" vertical="center" shrinkToFit="1"/>
    </xf>
    <xf numFmtId="0" fontId="23" fillId="2" borderId="37" xfId="0" applyFont="1" applyFill="1" applyBorder="1" applyAlignment="1">
      <alignment horizontal="left" vertical="center" shrinkToFit="1"/>
    </xf>
    <xf numFmtId="0" fontId="23" fillId="2" borderId="38" xfId="0" applyFont="1" applyFill="1" applyBorder="1" applyAlignment="1">
      <alignment horizontal="left" vertical="center" shrinkToFit="1"/>
    </xf>
    <xf numFmtId="0" fontId="23" fillId="2" borderId="163" xfId="0" applyFont="1" applyFill="1" applyBorder="1" applyAlignment="1">
      <alignment horizontal="center" vertical="center"/>
    </xf>
    <xf numFmtId="0" fontId="23" fillId="2" borderId="67" xfId="0" applyFont="1" applyFill="1" applyBorder="1" applyAlignment="1">
      <alignment horizontal="center" vertical="center"/>
    </xf>
    <xf numFmtId="0" fontId="23" fillId="2" borderId="81" xfId="0" applyFont="1" applyFill="1" applyBorder="1" applyAlignment="1">
      <alignment horizontal="left" vertical="center"/>
    </xf>
    <xf numFmtId="0" fontId="23" fillId="2" borderId="45" xfId="0" applyFont="1" applyFill="1" applyBorder="1" applyAlignment="1">
      <alignment horizontal="left" vertical="center"/>
    </xf>
    <xf numFmtId="0" fontId="23" fillId="2" borderId="137" xfId="0" applyFont="1" applyFill="1" applyBorder="1" applyAlignment="1">
      <alignment horizontal="center" vertical="center"/>
    </xf>
    <xf numFmtId="0" fontId="23" fillId="2" borderId="73" xfId="0" applyFont="1" applyFill="1" applyBorder="1" applyAlignment="1">
      <alignment horizontal="center" vertical="center"/>
    </xf>
    <xf numFmtId="0" fontId="23" fillId="2" borderId="139" xfId="0" applyFont="1" applyFill="1" applyBorder="1" applyAlignment="1">
      <alignment horizontal="center" vertical="center"/>
    </xf>
    <xf numFmtId="0" fontId="23" fillId="2" borderId="75"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131"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61" xfId="0" applyFont="1" applyFill="1" applyBorder="1" applyAlignment="1">
      <alignment horizontal="center" vertical="center"/>
    </xf>
    <xf numFmtId="182" fontId="23" fillId="2" borderId="21" xfId="0" applyNumberFormat="1" applyFont="1" applyFill="1" applyBorder="1" applyAlignment="1">
      <alignment horizontal="center" vertical="center" shrinkToFit="1"/>
    </xf>
    <xf numFmtId="182" fontId="23" fillId="2" borderId="98" xfId="0" applyNumberFormat="1" applyFont="1" applyFill="1" applyBorder="1" applyAlignment="1">
      <alignment horizontal="center" vertical="center" shrinkToFit="1"/>
    </xf>
    <xf numFmtId="182" fontId="23" fillId="2" borderId="22" xfId="0" applyNumberFormat="1" applyFont="1" applyFill="1" applyBorder="1" applyAlignment="1">
      <alignment horizontal="center" vertical="center" shrinkToFit="1"/>
    </xf>
    <xf numFmtId="0" fontId="23" fillId="2" borderId="137" xfId="0" applyFont="1" applyFill="1" applyBorder="1" applyAlignment="1">
      <alignment horizontal="center" vertical="top"/>
    </xf>
    <xf numFmtId="0" fontId="23" fillId="2" borderId="73" xfId="0" applyFont="1" applyFill="1" applyBorder="1" applyAlignment="1">
      <alignment horizontal="center" vertical="top"/>
    </xf>
    <xf numFmtId="0" fontId="23" fillId="2" borderId="33" xfId="0" applyFont="1" applyFill="1" applyBorder="1" applyAlignment="1">
      <alignment horizontal="center" vertical="top"/>
    </xf>
    <xf numFmtId="0" fontId="23" fillId="2" borderId="80" xfId="0" applyFont="1" applyFill="1" applyBorder="1" applyAlignment="1">
      <alignment horizontal="center" vertical="top"/>
    </xf>
    <xf numFmtId="0" fontId="23" fillId="2" borderId="35" xfId="0" applyFont="1" applyFill="1" applyBorder="1" applyAlignment="1">
      <alignment horizontal="center" vertical="top"/>
    </xf>
    <xf numFmtId="0" fontId="23" fillId="2" borderId="138" xfId="0" applyFont="1" applyFill="1" applyBorder="1" applyAlignment="1">
      <alignment horizontal="center" vertical="top"/>
    </xf>
    <xf numFmtId="0" fontId="23" fillId="0" borderId="4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0" xfId="0" applyFont="1" applyAlignment="1">
      <alignment horizontal="center" vertical="center" wrapText="1"/>
    </xf>
    <xf numFmtId="0" fontId="23" fillId="0" borderId="14"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55" xfId="0" applyFont="1" applyBorder="1" applyAlignment="1">
      <alignment horizontal="center" vertical="center" wrapText="1"/>
    </xf>
    <xf numFmtId="0" fontId="23" fillId="2" borderId="85" xfId="0" applyFont="1" applyFill="1" applyBorder="1" applyAlignment="1">
      <alignment horizontal="center" vertical="center"/>
    </xf>
    <xf numFmtId="0" fontId="23" fillId="2" borderId="66" xfId="0" applyFont="1" applyFill="1" applyBorder="1" applyAlignment="1">
      <alignment horizontal="center" vertical="center"/>
    </xf>
    <xf numFmtId="0" fontId="23" fillId="2" borderId="50" xfId="0" applyFont="1" applyFill="1" applyBorder="1" applyAlignment="1">
      <alignment horizontal="left" vertical="center"/>
    </xf>
    <xf numFmtId="0" fontId="23" fillId="0" borderId="50" xfId="0" applyFont="1" applyBorder="1" applyAlignment="1">
      <alignment horizontal="left" vertical="center" shrinkToFit="1"/>
    </xf>
    <xf numFmtId="0" fontId="18" fillId="2" borderId="137" xfId="0" applyFont="1" applyFill="1" applyBorder="1" applyAlignment="1">
      <alignment horizontal="center" vertical="center" shrinkToFit="1"/>
    </xf>
    <xf numFmtId="0" fontId="18" fillId="2" borderId="73"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8" fillId="2" borderId="80" xfId="0" applyFont="1" applyFill="1" applyBorder="1" applyAlignment="1">
      <alignment horizontal="center" vertical="center" shrinkToFit="1"/>
    </xf>
    <xf numFmtId="0" fontId="18" fillId="2" borderId="139" xfId="0" applyFont="1" applyFill="1" applyBorder="1" applyAlignment="1">
      <alignment horizontal="center" vertical="center" shrinkToFit="1"/>
    </xf>
    <xf numFmtId="0" fontId="18" fillId="2" borderId="75" xfId="0" applyFont="1" applyFill="1" applyBorder="1" applyAlignment="1">
      <alignment horizontal="center" vertical="center" shrinkToFit="1"/>
    </xf>
    <xf numFmtId="0" fontId="23" fillId="0" borderId="61" xfId="0" applyFont="1" applyBorder="1" applyAlignment="1">
      <alignment horizontal="left" vertical="center" shrinkToFit="1"/>
    </xf>
    <xf numFmtId="0" fontId="23" fillId="0" borderId="25" xfId="0" applyFont="1" applyBorder="1" applyAlignment="1">
      <alignment horizontal="left" vertical="center" shrinkToFit="1"/>
    </xf>
    <xf numFmtId="0" fontId="23" fillId="0" borderId="134" xfId="0" applyFont="1" applyBorder="1" applyAlignment="1">
      <alignment horizontal="left" vertical="center" shrinkToFit="1"/>
    </xf>
    <xf numFmtId="0" fontId="23" fillId="0" borderId="79" xfId="0" applyFont="1" applyBorder="1" applyAlignment="1">
      <alignment horizontal="left" vertical="center" shrinkToFit="1"/>
    </xf>
    <xf numFmtId="0" fontId="23" fillId="0" borderId="52" xfId="0" applyFont="1" applyBorder="1" applyAlignment="1">
      <alignment horizontal="left" vertical="center" shrinkToFit="1"/>
    </xf>
    <xf numFmtId="0" fontId="23" fillId="0" borderId="0" xfId="0" applyFont="1" applyAlignment="1">
      <alignment horizontal="center" vertical="center"/>
    </xf>
    <xf numFmtId="0" fontId="24" fillId="0" borderId="0" xfId="0" applyFont="1" applyAlignment="1">
      <alignment horizontal="left" vertical="center" shrinkToFit="1"/>
    </xf>
    <xf numFmtId="0" fontId="57" fillId="0" borderId="0" xfId="0" applyFont="1" applyAlignment="1">
      <alignment horizontal="center" vertical="center"/>
    </xf>
    <xf numFmtId="38" fontId="23" fillId="0" borderId="0" xfId="2" applyFont="1" applyAlignment="1">
      <alignment horizontal="center" vertical="center"/>
    </xf>
    <xf numFmtId="182" fontId="24" fillId="0" borderId="0" xfId="0" applyNumberFormat="1" applyFont="1" applyAlignment="1">
      <alignment horizontal="center" vertical="center" shrinkToFit="1"/>
    </xf>
    <xf numFmtId="0" fontId="0" fillId="0" borderId="0" xfId="0" applyAlignment="1">
      <alignment horizontal="left" vertical="center" wrapText="1"/>
    </xf>
    <xf numFmtId="0" fontId="24" fillId="0" borderId="0" xfId="0" applyFont="1" applyAlignment="1">
      <alignment horizontal="left" vertical="center"/>
    </xf>
    <xf numFmtId="182" fontId="24" fillId="0" borderId="0" xfId="0" applyNumberFormat="1" applyFont="1" applyAlignment="1">
      <alignment horizontal="center" vertical="center"/>
    </xf>
    <xf numFmtId="0" fontId="19" fillId="0" borderId="0" xfId="0" applyFont="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horizontal="left" vertical="center"/>
    </xf>
    <xf numFmtId="0" fontId="23" fillId="0" borderId="25" xfId="0" applyFont="1" applyBorder="1" applyAlignment="1">
      <alignment horizontal="left" vertical="center"/>
    </xf>
    <xf numFmtId="38" fontId="23" fillId="0" borderId="25" xfId="2" applyFont="1" applyBorder="1" applyAlignment="1">
      <alignment horizontal="left" vertical="center"/>
    </xf>
    <xf numFmtId="178" fontId="0" fillId="0" borderId="9" xfId="0" applyNumberFormat="1" applyBorder="1">
      <alignment vertical="center"/>
    </xf>
    <xf numFmtId="0" fontId="43" fillId="0" borderId="0" xfId="0" applyFont="1">
      <alignment vertical="center"/>
    </xf>
    <xf numFmtId="0" fontId="23" fillId="2" borderId="12" xfId="0" applyFont="1" applyFill="1" applyBorder="1" applyAlignment="1">
      <alignment horizontal="left" vertical="center" wrapText="1"/>
    </xf>
    <xf numFmtId="0" fontId="23" fillId="2" borderId="142" xfId="0" applyFont="1" applyFill="1" applyBorder="1" applyAlignment="1">
      <alignment horizontal="left" vertical="center" wrapText="1"/>
    </xf>
    <xf numFmtId="0" fontId="23" fillId="0" borderId="0" xfId="0" applyFont="1" applyAlignment="1" applyProtection="1">
      <alignment horizontal="left" vertical="top" wrapText="1"/>
      <protection locked="0"/>
    </xf>
    <xf numFmtId="0" fontId="44" fillId="0" borderId="0" xfId="0" applyFont="1" applyAlignment="1">
      <alignment horizontal="left" wrapText="1"/>
    </xf>
    <xf numFmtId="0" fontId="43" fillId="0" borderId="0" xfId="0" applyFont="1" applyBorder="1" applyAlignment="1">
      <alignment vertical="top" wrapText="1"/>
    </xf>
  </cellXfs>
  <cellStyles count="9">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 name="標準 4" xfId="8" xr:uid="{00000000-0005-0000-0000-000006000000}"/>
    <cellStyle name="標準_「神様からひと言」（予実算）" xfId="6" xr:uid="{00000000-0005-0000-0000-000007000000}"/>
    <cellStyle name="標準_new実行予算" xfId="7" xr:uid="{00000000-0005-0000-0000-000008000000}"/>
  </cellStyles>
  <dxfs count="12">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EAEAEA"/>
        </patternFill>
      </fill>
    </dxf>
    <dxf>
      <fill>
        <patternFill>
          <bgColor rgb="FFEAEAEA"/>
        </patternFill>
      </fill>
    </dxf>
    <dxf>
      <font>
        <strike val="0"/>
      </font>
      <numFmt numFmtId="0" formatCode="General"/>
      <fill>
        <patternFill>
          <bgColor rgb="FFEAEAEA"/>
        </patternFill>
      </fill>
    </dxf>
    <dxf>
      <fill>
        <patternFill>
          <bgColor theme="2"/>
        </patternFill>
      </fill>
    </dxf>
    <dxf>
      <fill>
        <patternFill>
          <bgColor theme="2"/>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11"/>
    </tableStyle>
    <tableStyle name="ピボットテーブル スタイル 1" table="0" count="2" xr9:uid="{00000000-0011-0000-FFFF-FFFF01000000}">
      <tableStyleElement type="wholeTable" dxfId="10"/>
      <tableStyleElement type="headerRow" dxfId="9"/>
    </tableStyle>
  </tableStyles>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2_R3&#30003;&#35531;&#26360;_&#26144;&#30011;&#35069;&#20316;/R3-2_hojo_shinsei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22312;&#23429;&#26989;&#21209;&#12487;&#12540;&#12479;_0318\&#21215;&#38598;&#26696;&#20869;&#25913;&#35330;&#29992;\&#26144;&#30011;&#35069;&#20316;\01_&#35201;&#26395;&#26360;\&#31532;2&#22238;&#21215;&#38598;\R3_youbou_eigaseisaku_2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R3_yobo_kasseika_ippan_b1+b3-b5_00base_sohyo-etc&#65288;step+fukusu&#20849;&#3689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20201007&#36865;&#20184;&#65288;datas&#38750;&#34920;&#31034;&#65289;\1002&#20462;&#27491;_R3_11_ongaku_yobo_kiki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ri-s\Desktop\&#22312;&#23429;&#26989;&#21209;&#12487;&#12540;&#12479;_0318\&#25163;&#24341;&#12365;&#25913;&#35330;\01_&#27096;&#24335;&#12487;&#12540;&#12479;_R3&#25163;&#24341;&#12365;\R3_shinsei_eigasa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劇映画)"/>
      <sheetName val="《非表示》チェック表(記録映画)"/>
      <sheetName val="《非表示》チェック表(アニメ映画)"/>
      <sheetName val="総表"/>
      <sheetName val="datas"/>
      <sheetName val="総表（押印用）"/>
      <sheetName val="個表"/>
      <sheetName val="収入"/>
      <sheetName val="支出"/>
      <sheetName val="スタッフ費内訳"/>
      <sheetName val="キャスト費内訳"/>
      <sheetName val="団体概要"/>
      <sheetName val="【参考】記載可能経費一覧"/>
    </sheetNames>
    <sheetDataSet>
      <sheetData sheetId="0"/>
      <sheetData sheetId="1"/>
      <sheetData sheetId="2"/>
      <sheetData sheetId="3"/>
      <sheetData sheetId="4"/>
      <sheetData sheetId="5"/>
      <sheetData sheetId="6"/>
      <sheetData sheetId="7"/>
      <sheetData sheetId="8">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1"/>
      <sheetName val="総表2"/>
      <sheetName val="datas"/>
      <sheetName val="個表"/>
      <sheetName val="支出予算書"/>
      <sheetName val="【非表示】経費一覧"/>
      <sheetName val="収支計画書"/>
      <sheetName val="別紙入場料詳細"/>
      <sheetName val="団体概要"/>
      <sheetName val="団体概要別紙"/>
      <sheetName val="個人略歴1"/>
      <sheetName val="個人略歴2"/>
      <sheetName val="【非表示】分野・ジャンル"/>
    </sheetNames>
    <sheetDataSet>
      <sheetData sheetId="0" refreshError="1"/>
      <sheetData sheetId="1" refreshError="1"/>
      <sheetData sheetId="2" refreshError="1"/>
      <sheetData sheetId="3" refreshError="1"/>
      <sheetData sheetId="4" refreshError="1"/>
      <sheetData sheetId="5">
        <row r="2">
          <cell r="C2" t="str">
            <v>稽古料</v>
          </cell>
        </row>
        <row r="3">
          <cell r="C3" t="str">
            <v>稽古場借料</v>
          </cell>
        </row>
        <row r="55">
          <cell r="C55" t="str">
            <v>会場使用料</v>
          </cell>
        </row>
        <row r="56">
          <cell r="C56" t="str">
            <v>付帯設備使用料</v>
          </cell>
        </row>
      </sheetData>
      <sheetData sheetId="6" refreshError="1"/>
      <sheetData sheetId="7" refreshError="1"/>
      <sheetData sheetId="8" refreshError="1"/>
      <sheetData sheetId="9" refreshError="1"/>
      <sheetData sheetId="10" refreshError="1"/>
      <sheetData sheetId="11" refreshError="1"/>
      <sheetData sheetId="12">
        <row r="1">
          <cell r="A1" t="str">
            <v>音楽</v>
          </cell>
          <cell r="B1" t="str">
            <v>舞踊</v>
          </cell>
          <cell r="C1" t="str">
            <v>演劇</v>
          </cell>
          <cell r="D1" t="str">
            <v>伝統芸能</v>
          </cell>
          <cell r="E1" t="str">
            <v>大衆芸能</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総表(押印用)"/>
      <sheetName val="個表"/>
      <sheetName val="収入"/>
      <sheetName val="別紙　入場料詳細"/>
      <sheetName val="支出"/>
      <sheetName val="記載可能経費一覧"/>
      <sheetName val="団体概要"/>
      <sheetName val="団体概要 (別紙)"/>
      <sheetName val="個人略歴1"/>
      <sheetName val="個人略歴2"/>
    </sheetNames>
    <sheetDataSet>
      <sheetData sheetId="0">
        <row r="1">
          <cell r="N1" t="str">
            <v>現代舞台芸術創造普及活動・音楽</v>
          </cell>
          <cell r="O1" t="str">
            <v>現代舞台芸術創造普及活動・舞踊</v>
          </cell>
          <cell r="P1" t="str">
            <v>現代舞台芸術創造普及活動・演劇</v>
          </cell>
          <cell r="Q1" t="str">
            <v>伝統芸能の公開活動</v>
          </cell>
          <cell r="R1" t="str">
            <v>多分野共同等芸術創造活動</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別紙　入場料詳細"/>
      <sheetName val="支出"/>
      <sheetName val="別紙（上映作品詳細一覧）"/>
      <sheetName val="別紙（共催等）"/>
      <sheetName val="別紙（会場資料）"/>
      <sheetName val="変更理由書"/>
    </sheetNames>
    <sheetDataSet>
      <sheetData sheetId="0"/>
      <sheetData sheetId="1"/>
      <sheetData sheetId="2"/>
      <sheetData sheetId="3"/>
      <sheetData sheetId="4"/>
      <sheetData sheetId="5">
        <row r="14">
          <cell r="R14" t="str">
            <v>感染症予防用品購入費</v>
          </cell>
        </row>
        <row r="15">
          <cell r="R15" t="str">
            <v>消毒関係消耗品購入費</v>
          </cell>
        </row>
        <row r="16">
          <cell r="R16" t="str">
            <v>消毒作業費</v>
          </cell>
        </row>
        <row r="17">
          <cell r="R17" t="str">
            <v>感染症対策機材購入・借用費</v>
          </cell>
        </row>
        <row r="18">
          <cell r="R18" t="str">
            <v>検査費</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U73"/>
  <sheetViews>
    <sheetView tabSelected="1" view="pageBreakPreview" zoomScale="70" zoomScaleNormal="70" zoomScaleSheetLayoutView="70" workbookViewId="0">
      <selection sqref="A1:C1"/>
    </sheetView>
  </sheetViews>
  <sheetFormatPr defaultColWidth="9" defaultRowHeight="18"/>
  <cols>
    <col min="1" max="1" width="9" style="1"/>
    <col min="2" max="2" width="19.58203125" style="1" customWidth="1"/>
    <col min="3" max="3" width="22.5" style="1" customWidth="1"/>
    <col min="4" max="4" width="5.25" style="1" customWidth="1"/>
    <col min="5" max="6" width="8.58203125" style="1" customWidth="1"/>
    <col min="7" max="7" width="4.25" style="1" customWidth="1"/>
    <col min="8" max="9" width="9.83203125" style="1" customWidth="1"/>
    <col min="10" max="10" width="23.5" style="1" customWidth="1"/>
    <col min="11" max="11" width="98.58203125" style="1" customWidth="1"/>
    <col min="12" max="13" width="9" style="1" customWidth="1"/>
    <col min="14" max="14" width="26.83203125" style="1" customWidth="1"/>
    <col min="15" max="15" width="11" style="1" customWidth="1"/>
    <col min="16" max="17" width="9" style="1" customWidth="1"/>
    <col min="18" max="16384" width="9" style="1"/>
  </cols>
  <sheetData>
    <row r="1" spans="1:21" ht="40.5" customHeight="1">
      <c r="A1" s="569" t="s">
        <v>292</v>
      </c>
      <c r="B1" s="570"/>
      <c r="C1" s="570"/>
      <c r="K1" s="377" t="s">
        <v>204</v>
      </c>
    </row>
    <row r="2" spans="1:21" ht="75" customHeight="1">
      <c r="A2" s="604" t="s">
        <v>350</v>
      </c>
      <c r="B2" s="604"/>
      <c r="C2" s="604"/>
      <c r="D2" s="604"/>
      <c r="E2" s="604"/>
      <c r="F2" s="604"/>
      <c r="G2" s="604"/>
      <c r="H2" s="604"/>
      <c r="I2" s="604"/>
      <c r="J2" s="604"/>
      <c r="K2" s="430" t="s">
        <v>247</v>
      </c>
    </row>
    <row r="3" spans="1:21" s="433" customFormat="1" ht="7.5" customHeight="1">
      <c r="A3" s="431"/>
      <c r="B3" s="431"/>
      <c r="C3" s="431"/>
      <c r="D3" s="431"/>
      <c r="E3" s="431"/>
      <c r="F3" s="431"/>
      <c r="G3" s="431"/>
      <c r="H3" s="605"/>
      <c r="I3" s="605"/>
      <c r="J3" s="605"/>
      <c r="K3" s="432"/>
    </row>
    <row r="4" spans="1:21" s="433" customFormat="1" ht="21">
      <c r="A4" s="434"/>
      <c r="H4" s="606" t="s">
        <v>288</v>
      </c>
      <c r="I4" s="606"/>
      <c r="J4" s="606"/>
      <c r="K4" s="435" t="s">
        <v>289</v>
      </c>
    </row>
    <row r="5" spans="1:21" s="433" customFormat="1" ht="21">
      <c r="A5" s="436" t="s">
        <v>290</v>
      </c>
      <c r="J5" s="432"/>
      <c r="N5" s="27"/>
      <c r="O5" s="27" t="s">
        <v>75</v>
      </c>
    </row>
    <row r="6" spans="1:21" s="433" customFormat="1" ht="7.5" customHeight="1">
      <c r="J6" s="432"/>
      <c r="N6" s="56" t="s">
        <v>356</v>
      </c>
      <c r="O6" s="825">
        <v>5350</v>
      </c>
    </row>
    <row r="7" spans="1:21" s="433" customFormat="1" ht="44.25" customHeight="1" thickBot="1">
      <c r="A7" s="607" t="s">
        <v>291</v>
      </c>
      <c r="B7" s="607"/>
      <c r="C7" s="607"/>
      <c r="D7" s="607"/>
      <c r="E7" s="607"/>
      <c r="F7" s="607"/>
      <c r="G7" s="607"/>
      <c r="H7" s="607"/>
      <c r="I7" s="607"/>
      <c r="J7" s="607"/>
      <c r="N7" s="56" t="s">
        <v>357</v>
      </c>
      <c r="O7" s="825">
        <v>8239</v>
      </c>
    </row>
    <row r="8" spans="1:21" ht="33.75" customHeight="1">
      <c r="A8" s="119" t="s">
        <v>12</v>
      </c>
      <c r="B8" s="579" t="s">
        <v>226</v>
      </c>
      <c r="C8" s="580"/>
      <c r="D8" s="580"/>
      <c r="E8" s="580"/>
      <c r="F8" s="580"/>
      <c r="G8" s="580"/>
      <c r="H8" s="580"/>
      <c r="I8" s="580"/>
      <c r="J8" s="581"/>
      <c r="K8" s="376" t="s">
        <v>267</v>
      </c>
    </row>
    <row r="9" spans="1:21" ht="33.75" customHeight="1">
      <c r="A9" s="609" t="s">
        <v>4</v>
      </c>
      <c r="B9" s="582" t="s">
        <v>26</v>
      </c>
      <c r="C9" s="583"/>
      <c r="D9" s="583"/>
      <c r="E9" s="583"/>
      <c r="F9" s="583"/>
      <c r="G9" s="583"/>
      <c r="H9" s="583"/>
      <c r="I9" s="583"/>
      <c r="J9" s="584"/>
      <c r="K9" s="383" t="s">
        <v>360</v>
      </c>
    </row>
    <row r="10" spans="1:21" ht="33.75" customHeight="1" thickBot="1">
      <c r="A10" s="563"/>
      <c r="B10" s="209" t="s">
        <v>17</v>
      </c>
      <c r="C10" s="610" t="s">
        <v>358</v>
      </c>
      <c r="D10" s="611"/>
      <c r="E10" s="611"/>
      <c r="F10" s="611"/>
      <c r="G10" s="611"/>
      <c r="H10" s="611"/>
      <c r="I10" s="611"/>
      <c r="J10" s="612"/>
      <c r="K10" s="826" t="s">
        <v>359</v>
      </c>
      <c r="T10" s="26"/>
      <c r="U10" s="26"/>
    </row>
    <row r="11" spans="1:21" ht="24.75" customHeight="1">
      <c r="A11" s="593" t="s">
        <v>0</v>
      </c>
      <c r="B11" s="203" t="s">
        <v>5</v>
      </c>
      <c r="C11" s="206"/>
      <c r="D11" s="207" t="s">
        <v>9</v>
      </c>
      <c r="E11" s="480"/>
      <c r="F11" s="481"/>
      <c r="G11" s="482"/>
      <c r="H11" s="367"/>
      <c r="I11" s="368"/>
      <c r="J11" s="369"/>
      <c r="K11" s="608" t="s">
        <v>268</v>
      </c>
      <c r="T11" s="26"/>
      <c r="U11" s="26"/>
    </row>
    <row r="12" spans="1:21" ht="15" customHeight="1">
      <c r="A12" s="594"/>
      <c r="B12" s="489" t="s">
        <v>10</v>
      </c>
      <c r="C12" s="5" t="s">
        <v>27</v>
      </c>
      <c r="D12" s="510" t="s">
        <v>28</v>
      </c>
      <c r="E12" s="511"/>
      <c r="F12" s="511"/>
      <c r="G12" s="512"/>
      <c r="H12" s="370" t="s">
        <v>29</v>
      </c>
      <c r="I12" s="371"/>
      <c r="J12" s="372"/>
      <c r="K12" s="608"/>
    </row>
    <row r="13" spans="1:21" ht="31.5" customHeight="1">
      <c r="A13" s="594"/>
      <c r="B13" s="490"/>
      <c r="C13" s="208" t="s">
        <v>258</v>
      </c>
      <c r="D13" s="513"/>
      <c r="E13" s="514"/>
      <c r="F13" s="514"/>
      <c r="G13" s="515"/>
      <c r="H13" s="533"/>
      <c r="I13" s="534"/>
      <c r="J13" s="535"/>
      <c r="K13" s="376"/>
    </row>
    <row r="14" spans="1:21" ht="22.5" customHeight="1">
      <c r="A14" s="594"/>
      <c r="B14" s="204" t="s">
        <v>285</v>
      </c>
      <c r="C14" s="492"/>
      <c r="D14" s="493"/>
      <c r="E14" s="493"/>
      <c r="F14" s="493"/>
      <c r="G14" s="493"/>
      <c r="H14" s="493"/>
      <c r="I14" s="494"/>
      <c r="J14" s="495"/>
      <c r="K14" s="491" t="s">
        <v>286</v>
      </c>
    </row>
    <row r="15" spans="1:21" ht="31.5" customHeight="1">
      <c r="A15" s="594"/>
      <c r="B15" s="204" t="s">
        <v>11</v>
      </c>
      <c r="C15" s="516"/>
      <c r="D15" s="517"/>
      <c r="E15" s="517"/>
      <c r="F15" s="517"/>
      <c r="G15" s="517"/>
      <c r="H15" s="517"/>
      <c r="I15" s="518"/>
      <c r="J15" s="519"/>
      <c r="K15" s="491"/>
    </row>
    <row r="16" spans="1:21" ht="31.5" customHeight="1">
      <c r="A16" s="594"/>
      <c r="B16" s="204" t="s">
        <v>32</v>
      </c>
      <c r="C16" s="516"/>
      <c r="D16" s="517"/>
      <c r="E16" s="517"/>
      <c r="F16" s="517"/>
      <c r="G16" s="517"/>
      <c r="H16" s="517"/>
      <c r="I16" s="518"/>
      <c r="J16" s="519"/>
      <c r="K16" s="378"/>
    </row>
    <row r="17" spans="1:11" ht="31.5" customHeight="1">
      <c r="A17" s="594"/>
      <c r="B17" s="204" t="s">
        <v>6</v>
      </c>
      <c r="C17" s="516"/>
      <c r="D17" s="517"/>
      <c r="E17" s="517"/>
      <c r="F17" s="517"/>
      <c r="G17" s="517"/>
      <c r="H17" s="517"/>
      <c r="I17" s="518"/>
      <c r="J17" s="519"/>
      <c r="K17" s="378"/>
    </row>
    <row r="18" spans="1:11" ht="31.5" customHeight="1" thickBot="1">
      <c r="A18" s="595"/>
      <c r="B18" s="366" t="s">
        <v>263</v>
      </c>
      <c r="C18" s="526"/>
      <c r="D18" s="527"/>
      <c r="E18" s="527"/>
      <c r="F18" s="527"/>
      <c r="G18" s="527"/>
      <c r="H18" s="527"/>
      <c r="I18" s="528"/>
      <c r="J18" s="529"/>
      <c r="K18" s="378"/>
    </row>
    <row r="19" spans="1:11" ht="24.75" customHeight="1">
      <c r="A19" s="530" t="s">
        <v>255</v>
      </c>
      <c r="B19" s="362" t="s">
        <v>256</v>
      </c>
      <c r="C19" s="206"/>
      <c r="D19" s="207" t="s">
        <v>9</v>
      </c>
      <c r="E19" s="480"/>
      <c r="F19" s="481"/>
      <c r="G19" s="482"/>
      <c r="H19" s="367"/>
      <c r="I19" s="368"/>
      <c r="J19" s="369"/>
      <c r="K19" s="379" t="s">
        <v>269</v>
      </c>
    </row>
    <row r="20" spans="1:11" ht="15" customHeight="1">
      <c r="A20" s="531"/>
      <c r="B20" s="489" t="s">
        <v>257</v>
      </c>
      <c r="C20" s="5" t="s">
        <v>27</v>
      </c>
      <c r="D20" s="510" t="s">
        <v>28</v>
      </c>
      <c r="E20" s="511"/>
      <c r="F20" s="511"/>
      <c r="G20" s="512"/>
      <c r="H20" s="370" t="s">
        <v>29</v>
      </c>
      <c r="I20" s="371"/>
      <c r="J20" s="372"/>
      <c r="K20" s="376"/>
    </row>
    <row r="21" spans="1:11" ht="31.5" customHeight="1">
      <c r="A21" s="531"/>
      <c r="B21" s="490"/>
      <c r="C21" s="208" t="s">
        <v>258</v>
      </c>
      <c r="D21" s="513"/>
      <c r="E21" s="514"/>
      <c r="F21" s="514"/>
      <c r="G21" s="515"/>
      <c r="H21" s="533"/>
      <c r="I21" s="534"/>
      <c r="J21" s="535"/>
      <c r="K21" s="376"/>
    </row>
    <row r="22" spans="1:11" ht="32.15" customHeight="1">
      <c r="A22" s="531"/>
      <c r="B22" s="363" t="s">
        <v>259</v>
      </c>
      <c r="C22" s="520"/>
      <c r="D22" s="521"/>
      <c r="E22" s="521"/>
      <c r="F22" s="521"/>
      <c r="G22" s="521"/>
      <c r="H22" s="521"/>
      <c r="I22" s="521"/>
      <c r="J22" s="522"/>
      <c r="K22" s="380"/>
    </row>
    <row r="23" spans="1:11" ht="32.15" customHeight="1">
      <c r="A23" s="531"/>
      <c r="B23" s="364" t="s">
        <v>260</v>
      </c>
      <c r="C23" s="523"/>
      <c r="D23" s="524"/>
      <c r="E23" s="524"/>
      <c r="F23" s="524"/>
      <c r="G23" s="524"/>
      <c r="H23" s="524"/>
      <c r="I23" s="524"/>
      <c r="J23" s="525"/>
      <c r="K23" s="380" t="s">
        <v>270</v>
      </c>
    </row>
    <row r="24" spans="1:11" ht="32.15" customHeight="1">
      <c r="A24" s="531"/>
      <c r="B24" s="364" t="s">
        <v>261</v>
      </c>
      <c r="C24" s="523"/>
      <c r="D24" s="524"/>
      <c r="E24" s="524"/>
      <c r="F24" s="524"/>
      <c r="G24" s="524"/>
      <c r="H24" s="524"/>
      <c r="I24" s="524"/>
      <c r="J24" s="525"/>
      <c r="K24" s="376"/>
    </row>
    <row r="25" spans="1:11" ht="32.15" customHeight="1" thickBot="1">
      <c r="A25" s="532"/>
      <c r="B25" s="365" t="s">
        <v>262</v>
      </c>
      <c r="C25" s="483"/>
      <c r="D25" s="484"/>
      <c r="E25" s="484"/>
      <c r="F25" s="484"/>
      <c r="G25" s="484"/>
      <c r="H25" s="484"/>
      <c r="I25" s="484"/>
      <c r="J25" s="485"/>
      <c r="K25" s="380" t="s">
        <v>271</v>
      </c>
    </row>
    <row r="26" spans="1:11" ht="25.5" customHeight="1">
      <c r="A26" s="561" t="s">
        <v>348</v>
      </c>
      <c r="B26" s="120" t="s">
        <v>30</v>
      </c>
      <c r="C26" s="571"/>
      <c r="D26" s="572"/>
      <c r="E26" s="572"/>
      <c r="F26" s="572"/>
      <c r="G26" s="572"/>
      <c r="H26" s="572"/>
      <c r="I26" s="573"/>
      <c r="J26" s="574"/>
      <c r="K26" s="491" t="s">
        <v>272</v>
      </c>
    </row>
    <row r="27" spans="1:11" ht="36" customHeight="1">
      <c r="A27" s="562"/>
      <c r="B27" s="472" t="s">
        <v>346</v>
      </c>
      <c r="C27" s="575"/>
      <c r="D27" s="576"/>
      <c r="E27" s="576"/>
      <c r="F27" s="576"/>
      <c r="G27" s="576"/>
      <c r="H27" s="576"/>
      <c r="I27" s="577"/>
      <c r="J27" s="578"/>
      <c r="K27" s="491"/>
    </row>
    <row r="28" spans="1:11" ht="30" customHeight="1">
      <c r="A28" s="562"/>
      <c r="B28" s="473" t="s">
        <v>24</v>
      </c>
      <c r="C28" s="210" t="s">
        <v>18</v>
      </c>
      <c r="D28" s="476"/>
      <c r="E28" s="477"/>
      <c r="F28" s="477"/>
      <c r="G28" s="211" t="s">
        <v>31</v>
      </c>
      <c r="H28" s="478" t="s">
        <v>19</v>
      </c>
      <c r="I28" s="479"/>
      <c r="J28" s="212"/>
      <c r="K28" s="377" t="s">
        <v>274</v>
      </c>
    </row>
    <row r="29" spans="1:11" ht="30" customHeight="1">
      <c r="A29" s="562"/>
      <c r="B29" s="474"/>
      <c r="C29" s="210" t="s">
        <v>21</v>
      </c>
      <c r="D29" s="597" t="str">
        <f>個表!E29</f>
        <v>●●株式会社</v>
      </c>
      <c r="E29" s="598"/>
      <c r="F29" s="598"/>
      <c r="G29" s="598"/>
      <c r="H29" s="598"/>
      <c r="I29" s="598"/>
      <c r="J29" s="599"/>
      <c r="K29" s="377" t="s">
        <v>273</v>
      </c>
    </row>
    <row r="30" spans="1:11" ht="30" customHeight="1">
      <c r="A30" s="562"/>
      <c r="B30" s="474"/>
      <c r="C30" s="210" t="s">
        <v>22</v>
      </c>
      <c r="D30" s="486"/>
      <c r="E30" s="487"/>
      <c r="F30" s="487"/>
      <c r="G30" s="487"/>
      <c r="H30" s="487"/>
      <c r="I30" s="487"/>
      <c r="J30" s="488"/>
      <c r="K30" s="491" t="s">
        <v>275</v>
      </c>
    </row>
    <row r="31" spans="1:11" ht="30" customHeight="1">
      <c r="A31" s="562"/>
      <c r="B31" s="474"/>
      <c r="C31" s="210" t="s">
        <v>23</v>
      </c>
      <c r="D31" s="486"/>
      <c r="E31" s="487"/>
      <c r="F31" s="487"/>
      <c r="G31" s="487"/>
      <c r="H31" s="487"/>
      <c r="I31" s="487"/>
      <c r="J31" s="488"/>
      <c r="K31" s="491"/>
    </row>
    <row r="32" spans="1:11" ht="30" customHeight="1">
      <c r="A32" s="562"/>
      <c r="B32" s="474"/>
      <c r="C32" s="210" t="s">
        <v>362</v>
      </c>
      <c r="D32" s="486"/>
      <c r="E32" s="487"/>
      <c r="F32" s="487"/>
      <c r="G32" s="487"/>
      <c r="H32" s="487"/>
      <c r="I32" s="487"/>
      <c r="J32" s="488"/>
      <c r="K32" s="377"/>
    </row>
    <row r="33" spans="1:17" ht="30" customHeight="1">
      <c r="A33" s="562"/>
      <c r="B33" s="474"/>
      <c r="C33" s="210" t="s">
        <v>361</v>
      </c>
      <c r="D33" s="486"/>
      <c r="E33" s="487"/>
      <c r="F33" s="487"/>
      <c r="G33" s="487"/>
      <c r="H33" s="487"/>
      <c r="I33" s="487"/>
      <c r="J33" s="488"/>
      <c r="K33" s="377"/>
    </row>
    <row r="34" spans="1:17" ht="30" customHeight="1">
      <c r="A34" s="562"/>
      <c r="B34" s="474"/>
      <c r="C34" s="210" t="s">
        <v>25</v>
      </c>
      <c r="D34" s="538"/>
      <c r="E34" s="539"/>
      <c r="F34" s="539"/>
      <c r="G34" s="539"/>
      <c r="H34" s="539"/>
      <c r="I34" s="539"/>
      <c r="J34" s="603"/>
      <c r="K34" s="377"/>
    </row>
    <row r="35" spans="1:17" ht="31.5" customHeight="1">
      <c r="A35" s="562"/>
      <c r="B35" s="475"/>
      <c r="C35" s="373" t="s">
        <v>264</v>
      </c>
      <c r="D35" s="374" t="s">
        <v>282</v>
      </c>
      <c r="E35" s="375" t="s">
        <v>265</v>
      </c>
      <c r="F35" s="538"/>
      <c r="G35" s="539"/>
      <c r="H35" s="540"/>
      <c r="I35" s="382" t="s">
        <v>266</v>
      </c>
      <c r="J35" s="397"/>
      <c r="K35" s="376" t="s">
        <v>276</v>
      </c>
    </row>
    <row r="36" spans="1:17" ht="31.5" customHeight="1">
      <c r="A36" s="562"/>
      <c r="B36" s="204" t="s">
        <v>20</v>
      </c>
      <c r="C36" s="213">
        <f>個表!E22</f>
        <v>44591</v>
      </c>
      <c r="D36" s="214" t="s">
        <v>13</v>
      </c>
      <c r="E36" s="564">
        <f>個表!G24</f>
        <v>44806</v>
      </c>
      <c r="F36" s="565"/>
      <c r="G36" s="565"/>
      <c r="H36" s="541" t="s">
        <v>57</v>
      </c>
      <c r="I36" s="542"/>
      <c r="J36" s="215" t="str">
        <f>個表!L24&amp;個表!M24&amp;個表!N24&amp;個表!O24&amp;個表!P24</f>
        <v>令和4年12月</v>
      </c>
      <c r="K36" s="377" t="s">
        <v>277</v>
      </c>
    </row>
    <row r="37" spans="1:17" ht="31.5" customHeight="1">
      <c r="A37" s="562"/>
      <c r="B37" s="204" t="s">
        <v>14</v>
      </c>
      <c r="C37" s="213">
        <f>個表!E27</f>
        <v>45017</v>
      </c>
      <c r="D37" s="214" t="s">
        <v>13</v>
      </c>
      <c r="E37" s="564">
        <f>個表!G27</f>
        <v>45040</v>
      </c>
      <c r="F37" s="565"/>
      <c r="G37" s="596"/>
      <c r="H37" s="600" t="str">
        <f>"（"&amp;個表!H27&amp;個表!I27&amp;"）"</f>
        <v>（3週間）</v>
      </c>
      <c r="I37" s="601"/>
      <c r="J37" s="602"/>
      <c r="K37" s="377" t="s">
        <v>278</v>
      </c>
    </row>
    <row r="38" spans="1:17" ht="26.25" customHeight="1">
      <c r="A38" s="562"/>
      <c r="B38" s="585"/>
      <c r="C38" s="216" t="s">
        <v>15</v>
      </c>
      <c r="D38" s="498">
        <f>収入!D4</f>
        <v>0</v>
      </c>
      <c r="E38" s="499"/>
      <c r="F38" s="499"/>
      <c r="G38" s="500"/>
      <c r="H38" s="551" t="s">
        <v>1</v>
      </c>
      <c r="I38" s="552"/>
      <c r="J38" s="554">
        <f>支出!G5</f>
        <v>0</v>
      </c>
      <c r="K38" s="377" t="s">
        <v>279</v>
      </c>
    </row>
    <row r="39" spans="1:17" ht="26.25" customHeight="1">
      <c r="A39" s="562"/>
      <c r="B39" s="585"/>
      <c r="C39" s="216" t="s">
        <v>2</v>
      </c>
      <c r="D39" s="498">
        <f>収入!D3</f>
        <v>0</v>
      </c>
      <c r="E39" s="499"/>
      <c r="F39" s="499"/>
      <c r="G39" s="500"/>
      <c r="H39" s="553"/>
      <c r="I39" s="507"/>
      <c r="J39" s="509"/>
      <c r="K39" s="377"/>
    </row>
    <row r="40" spans="1:17" ht="26.25" customHeight="1">
      <c r="A40" s="562"/>
      <c r="B40" s="585"/>
      <c r="C40" s="216" t="s">
        <v>8</v>
      </c>
      <c r="D40" s="587">
        <f>D45-D39-D44</f>
        <v>-8239</v>
      </c>
      <c r="E40" s="588"/>
      <c r="F40" s="588"/>
      <c r="G40" s="589"/>
      <c r="H40" s="543" t="s">
        <v>7</v>
      </c>
      <c r="I40" s="544"/>
      <c r="J40" s="217">
        <f>支出!H9</f>
        <v>0</v>
      </c>
      <c r="K40" s="377"/>
    </row>
    <row r="41" spans="1:17" ht="36.75" customHeight="1">
      <c r="A41" s="562"/>
      <c r="B41" s="585"/>
      <c r="C41" s="447" t="s">
        <v>299</v>
      </c>
      <c r="D41" s="590">
        <f>IF($C$10=$N$6,$O$6,IF($C$10=$N$7,$O$7,IF($C$10=#REF!,#REF!,IF($C$10=#REF!,#REF!,IF($C$10=#REF!,#REF!,IF($C$10=#REF!,#REF!,IF($C$10=#REF!,#REF!,IF($C$10=#REF!,#REF!,#REF!))))))))</f>
        <v>8239</v>
      </c>
      <c r="E41" s="591"/>
      <c r="F41" s="591"/>
      <c r="G41" s="592"/>
      <c r="H41" s="555" t="s">
        <v>295</v>
      </c>
      <c r="I41" s="556"/>
      <c r="J41" s="559">
        <f>支出!H10</f>
        <v>0</v>
      </c>
      <c r="K41" s="377" t="s">
        <v>297</v>
      </c>
    </row>
    <row r="42" spans="1:17" ht="26.25" customHeight="1">
      <c r="A42" s="562"/>
      <c r="B42" s="585"/>
      <c r="C42" s="437" t="s">
        <v>293</v>
      </c>
      <c r="D42" s="498">
        <f>ROUNDDOWN(IF(支出!$G$11&gt;1000,1000,支出!$G$11),-1)</f>
        <v>0</v>
      </c>
      <c r="E42" s="499"/>
      <c r="F42" s="499"/>
      <c r="G42" s="500"/>
      <c r="H42" s="557"/>
      <c r="I42" s="558"/>
      <c r="J42" s="560"/>
      <c r="K42" s="377"/>
    </row>
    <row r="43" spans="1:17" ht="26.25" customHeight="1" thickBot="1">
      <c r="A43" s="562"/>
      <c r="B43" s="585"/>
      <c r="C43" s="438" t="s">
        <v>74</v>
      </c>
      <c r="D43" s="545">
        <f>ROUNDDOWN(IF(支出!$G$12&gt;1000,1000,支出!$G$12),-1)</f>
        <v>0</v>
      </c>
      <c r="E43" s="546"/>
      <c r="F43" s="546"/>
      <c r="G43" s="547"/>
      <c r="H43" s="504" t="s">
        <v>3</v>
      </c>
      <c r="I43" s="505"/>
      <c r="J43" s="508">
        <f>支出!G13</f>
        <v>0</v>
      </c>
      <c r="K43" s="377"/>
      <c r="N43" s="3"/>
      <c r="O43" s="3"/>
    </row>
    <row r="44" spans="1:17" ht="36.75" customHeight="1" thickBot="1">
      <c r="A44" s="562"/>
      <c r="B44" s="586"/>
      <c r="C44" s="121" t="s">
        <v>294</v>
      </c>
      <c r="D44" s="501">
        <f>D41+D42+D43</f>
        <v>8239</v>
      </c>
      <c r="E44" s="502"/>
      <c r="F44" s="502"/>
      <c r="G44" s="503"/>
      <c r="H44" s="506"/>
      <c r="I44" s="507"/>
      <c r="J44" s="509"/>
      <c r="K44" s="377"/>
      <c r="N44" s="4"/>
      <c r="O44" s="4"/>
    </row>
    <row r="45" spans="1:17" ht="26.25" customHeight="1">
      <c r="A45" s="562"/>
      <c r="B45" s="586"/>
      <c r="C45" s="218" t="s">
        <v>296</v>
      </c>
      <c r="D45" s="548">
        <f>J45</f>
        <v>0</v>
      </c>
      <c r="E45" s="549"/>
      <c r="F45" s="549"/>
      <c r="G45" s="550"/>
      <c r="H45" s="496" t="s">
        <v>248</v>
      </c>
      <c r="I45" s="497"/>
      <c r="J45" s="219">
        <f>支出!G4</f>
        <v>0</v>
      </c>
      <c r="K45" s="377"/>
      <c r="N45" s="2"/>
      <c r="O45" s="2"/>
    </row>
    <row r="46" spans="1:17" s="3" customFormat="1" ht="26.25" customHeight="1" thickBot="1">
      <c r="A46" s="563"/>
      <c r="B46" s="205" t="s">
        <v>16</v>
      </c>
      <c r="C46" s="566" t="s">
        <v>241</v>
      </c>
      <c r="D46" s="567"/>
      <c r="E46" s="567"/>
      <c r="F46" s="567"/>
      <c r="G46" s="568"/>
      <c r="H46" s="536" t="s">
        <v>191</v>
      </c>
      <c r="I46" s="537"/>
      <c r="J46" s="122"/>
      <c r="K46" s="381" t="s">
        <v>280</v>
      </c>
      <c r="N46" s="2"/>
      <c r="O46" s="2"/>
    </row>
    <row r="47" spans="1:17" ht="20">
      <c r="K47" s="381" t="s">
        <v>281</v>
      </c>
      <c r="L47" s="2"/>
      <c r="M47" s="2"/>
      <c r="N47" s="2"/>
      <c r="O47" s="2"/>
      <c r="P47" s="2"/>
      <c r="Q47" s="2"/>
    </row>
    <row r="48" spans="1:17">
      <c r="K48" s="94"/>
      <c r="L48" s="2"/>
      <c r="M48" s="2"/>
      <c r="N48" s="2"/>
      <c r="O48" s="2"/>
      <c r="P48" s="2"/>
      <c r="Q48" s="2"/>
    </row>
    <row r="49" spans="11:17">
      <c r="K49" s="94"/>
      <c r="L49" s="2"/>
      <c r="M49" s="2"/>
      <c r="N49" s="2"/>
      <c r="O49" s="2"/>
      <c r="P49" s="2"/>
      <c r="Q49" s="2"/>
    </row>
    <row r="50" spans="11:17">
      <c r="K50" s="94"/>
      <c r="L50" s="2"/>
      <c r="M50" s="2"/>
      <c r="N50" s="2"/>
      <c r="O50" s="2"/>
      <c r="P50" s="2"/>
      <c r="Q50" s="2"/>
    </row>
    <row r="51" spans="11:17">
      <c r="K51" s="94"/>
      <c r="L51" s="2"/>
      <c r="M51" s="2"/>
      <c r="N51" s="2"/>
      <c r="O51" s="2"/>
      <c r="P51" s="2"/>
      <c r="Q51" s="2"/>
    </row>
    <row r="52" spans="11:17">
      <c r="K52" s="94"/>
      <c r="L52" s="2"/>
      <c r="M52" s="2"/>
      <c r="N52" s="2"/>
      <c r="O52" s="2"/>
      <c r="P52" s="2"/>
      <c r="Q52" s="2"/>
    </row>
    <row r="53" spans="11:17">
      <c r="K53" s="94"/>
      <c r="L53" s="2"/>
      <c r="M53" s="2"/>
      <c r="N53" s="2"/>
      <c r="O53" s="2"/>
      <c r="P53" s="2"/>
      <c r="Q53" s="2"/>
    </row>
    <row r="54" spans="11:17">
      <c r="K54" s="94"/>
      <c r="L54" s="2"/>
      <c r="M54" s="2"/>
      <c r="N54" s="2"/>
      <c r="O54" s="2"/>
      <c r="P54" s="2"/>
      <c r="Q54" s="2"/>
    </row>
    <row r="55" spans="11:17">
      <c r="K55" s="94"/>
      <c r="L55" s="2"/>
      <c r="M55" s="2"/>
      <c r="N55" s="2"/>
      <c r="O55" s="2"/>
      <c r="P55" s="2"/>
      <c r="Q55" s="2"/>
    </row>
    <row r="56" spans="11:17">
      <c r="K56" s="94"/>
      <c r="L56" s="2"/>
      <c r="M56" s="2"/>
      <c r="N56" s="2"/>
      <c r="O56" s="2"/>
      <c r="P56" s="2"/>
      <c r="Q56" s="2"/>
    </row>
    <row r="57" spans="11:17">
      <c r="K57" s="94"/>
      <c r="L57" s="2"/>
      <c r="M57" s="2"/>
      <c r="N57" s="2"/>
      <c r="O57" s="2"/>
      <c r="P57" s="2"/>
      <c r="Q57" s="2"/>
    </row>
    <row r="58" spans="11:17">
      <c r="K58" s="94"/>
      <c r="L58" s="2"/>
      <c r="M58" s="2"/>
      <c r="N58" s="2"/>
      <c r="O58" s="2"/>
      <c r="P58" s="2"/>
      <c r="Q58" s="2"/>
    </row>
    <row r="59" spans="11:17">
      <c r="K59" s="94"/>
      <c r="L59" s="2"/>
      <c r="M59" s="2"/>
      <c r="N59" s="2"/>
      <c r="O59" s="2"/>
      <c r="P59" s="2"/>
      <c r="Q59" s="2"/>
    </row>
    <row r="60" spans="11:17">
      <c r="K60" s="94"/>
      <c r="L60" s="2"/>
      <c r="M60" s="2"/>
      <c r="N60" s="2"/>
      <c r="O60" s="2"/>
      <c r="P60" s="2"/>
      <c r="Q60" s="2"/>
    </row>
    <row r="61" spans="11:17">
      <c r="K61" s="94"/>
      <c r="L61" s="2"/>
      <c r="M61" s="2"/>
      <c r="N61" s="2"/>
      <c r="O61" s="2"/>
      <c r="P61" s="2"/>
      <c r="Q61" s="2"/>
    </row>
    <row r="62" spans="11:17">
      <c r="K62" s="94"/>
      <c r="L62" s="2"/>
      <c r="M62" s="2"/>
      <c r="N62" s="2"/>
      <c r="O62" s="2"/>
      <c r="P62" s="2"/>
      <c r="Q62" s="2"/>
    </row>
    <row r="63" spans="11:17">
      <c r="K63" s="94"/>
      <c r="L63" s="2"/>
      <c r="M63" s="2"/>
      <c r="N63" s="2"/>
      <c r="O63" s="2"/>
      <c r="P63" s="2"/>
      <c r="Q63" s="2"/>
    </row>
    <row r="64" spans="11:17">
      <c r="K64" s="94"/>
      <c r="L64" s="2"/>
      <c r="M64" s="2"/>
      <c r="N64" s="2"/>
      <c r="O64" s="2"/>
      <c r="P64" s="2"/>
      <c r="Q64" s="2"/>
    </row>
    <row r="65" spans="11:17">
      <c r="K65" s="94"/>
      <c r="L65" s="2"/>
      <c r="M65" s="2"/>
      <c r="N65" s="2"/>
      <c r="O65" s="2"/>
      <c r="P65" s="2"/>
      <c r="Q65" s="2"/>
    </row>
    <row r="66" spans="11:17">
      <c r="K66" s="94"/>
      <c r="L66" s="2"/>
      <c r="M66" s="2"/>
      <c r="N66" s="2"/>
      <c r="O66" s="2"/>
      <c r="P66" s="2"/>
      <c r="Q66" s="2"/>
    </row>
    <row r="67" spans="11:17">
      <c r="K67" s="94"/>
      <c r="L67" s="2"/>
      <c r="M67" s="2"/>
      <c r="N67" s="2"/>
      <c r="O67" s="2"/>
      <c r="P67" s="2"/>
      <c r="Q67" s="2"/>
    </row>
    <row r="68" spans="11:17">
      <c r="K68" s="94"/>
      <c r="L68" s="2"/>
      <c r="M68" s="2"/>
      <c r="N68" s="2"/>
      <c r="O68" s="2"/>
      <c r="P68" s="2"/>
      <c r="Q68" s="2"/>
    </row>
    <row r="69" spans="11:17">
      <c r="K69" s="94"/>
      <c r="L69" s="2"/>
      <c r="M69" s="2"/>
      <c r="N69" s="2"/>
      <c r="O69" s="2"/>
      <c r="P69" s="2"/>
      <c r="Q69" s="2"/>
    </row>
    <row r="70" spans="11:17">
      <c r="K70" s="94"/>
      <c r="L70" s="2"/>
      <c r="M70" s="2"/>
      <c r="N70" s="2"/>
      <c r="O70" s="2"/>
      <c r="P70" s="2"/>
      <c r="Q70" s="2"/>
    </row>
    <row r="71" spans="11:17">
      <c r="K71" s="94"/>
      <c r="L71" s="2"/>
      <c r="M71" s="2"/>
      <c r="N71" s="2"/>
      <c r="O71" s="2"/>
      <c r="P71" s="2"/>
      <c r="Q71" s="2"/>
    </row>
    <row r="72" spans="11:17">
      <c r="K72" s="94"/>
      <c r="L72" s="2"/>
      <c r="M72" s="2"/>
      <c r="P72" s="2"/>
      <c r="Q72" s="2"/>
    </row>
    <row r="73" spans="11:17">
      <c r="K73" s="94"/>
      <c r="L73" s="2"/>
      <c r="M73" s="2"/>
      <c r="P73" s="2"/>
      <c r="Q73" s="2"/>
    </row>
  </sheetData>
  <mergeCells count="70">
    <mergeCell ref="A2:J2"/>
    <mergeCell ref="H3:J3"/>
    <mergeCell ref="H4:J4"/>
    <mergeCell ref="A7:J7"/>
    <mergeCell ref="K11:K12"/>
    <mergeCell ref="A9:A10"/>
    <mergeCell ref="C10:J10"/>
    <mergeCell ref="E37:G37"/>
    <mergeCell ref="D29:J29"/>
    <mergeCell ref="D30:J30"/>
    <mergeCell ref="H37:J37"/>
    <mergeCell ref="D32:J32"/>
    <mergeCell ref="D33:J33"/>
    <mergeCell ref="D34:J34"/>
    <mergeCell ref="K26:K27"/>
    <mergeCell ref="A26:A46"/>
    <mergeCell ref="E36:G36"/>
    <mergeCell ref="C46:G46"/>
    <mergeCell ref="A1:C1"/>
    <mergeCell ref="C26:J26"/>
    <mergeCell ref="C27:J27"/>
    <mergeCell ref="C15:J15"/>
    <mergeCell ref="B12:B13"/>
    <mergeCell ref="B8:J8"/>
    <mergeCell ref="B9:J9"/>
    <mergeCell ref="B38:B45"/>
    <mergeCell ref="D40:G40"/>
    <mergeCell ref="D41:G41"/>
    <mergeCell ref="A11:A18"/>
    <mergeCell ref="H21:J21"/>
    <mergeCell ref="A19:A25"/>
    <mergeCell ref="D12:G12"/>
    <mergeCell ref="D13:G13"/>
    <mergeCell ref="H13:J13"/>
    <mergeCell ref="H46:I46"/>
    <mergeCell ref="F35:H35"/>
    <mergeCell ref="H36:I36"/>
    <mergeCell ref="H40:I40"/>
    <mergeCell ref="D43:G43"/>
    <mergeCell ref="D45:G45"/>
    <mergeCell ref="D38:G38"/>
    <mergeCell ref="D39:G39"/>
    <mergeCell ref="H38:I39"/>
    <mergeCell ref="J38:J39"/>
    <mergeCell ref="H41:I42"/>
    <mergeCell ref="J41:J42"/>
    <mergeCell ref="K30:K31"/>
    <mergeCell ref="C14:J14"/>
    <mergeCell ref="K14:K15"/>
    <mergeCell ref="H45:I45"/>
    <mergeCell ref="D42:G42"/>
    <mergeCell ref="D44:G44"/>
    <mergeCell ref="H43:I44"/>
    <mergeCell ref="J43:J44"/>
    <mergeCell ref="D20:G20"/>
    <mergeCell ref="D21:G21"/>
    <mergeCell ref="C16:J16"/>
    <mergeCell ref="C17:J17"/>
    <mergeCell ref="C22:J22"/>
    <mergeCell ref="C23:J23"/>
    <mergeCell ref="C24:J24"/>
    <mergeCell ref="C18:J18"/>
    <mergeCell ref="B28:B35"/>
    <mergeCell ref="D28:F28"/>
    <mergeCell ref="H28:I28"/>
    <mergeCell ref="E11:G11"/>
    <mergeCell ref="C25:J25"/>
    <mergeCell ref="D31:J31"/>
    <mergeCell ref="B20:B21"/>
    <mergeCell ref="E19:G19"/>
  </mergeCells>
  <phoneticPr fontId="2"/>
  <conditionalFormatting sqref="I35:J35">
    <cfRule type="expression" dxfId="8" priority="3">
      <formula>$D$35="無"</formula>
    </cfRule>
  </conditionalFormatting>
  <conditionalFormatting sqref="F35:H35">
    <cfRule type="expression" dxfId="7" priority="1">
      <formula>$D$35="無"</formula>
    </cfRule>
  </conditionalFormatting>
  <conditionalFormatting sqref="D32:J32">
    <cfRule type="expression" dxfId="6" priority="11" stopIfTrue="1">
      <formula>OR($C$10=#REF!,$C$10=#REF!,#REF!)</formula>
    </cfRule>
  </conditionalFormatting>
  <conditionalFormatting sqref="D33:J33">
    <cfRule type="expression" dxfId="5" priority="12" stopIfTrue="1">
      <formula>OR($C$10=#REF!,$C$10=#REF!,$C$10=#REF!)</formula>
    </cfRule>
  </conditionalFormatting>
  <dataValidations xWindow="292" yWindow="730" count="8">
    <dataValidation imeMode="halfAlpha" operator="greaterThanOrEqual" allowBlank="1" showInputMessage="1" showErrorMessage="1" sqref="C19:C20 C11:C12 H19:I19 E19:F19 H11:I11 E11:F11" xr:uid="{00000000-0002-0000-0000-000000000000}"/>
    <dataValidation type="date" allowBlank="1" showInputMessage="1" sqref="E36:F37 C36:C37" xr:uid="{00000000-0002-0000-0000-000001000000}">
      <formula1>44287</formula1>
      <formula2>44651</formula2>
    </dataValidation>
    <dataValidation type="list" allowBlank="1" showInputMessage="1" sqref="C46:G46" xr:uid="{00000000-0002-0000-0000-000002000000}">
      <formula1>"課税事業者,免税事業者及び簡易課税事業者"</formula1>
    </dataValidation>
    <dataValidation type="list" allowBlank="1" showInputMessage="1" sqref="J28" xr:uid="{00000000-0002-0000-0000-000004000000}">
      <formula1>"DCP,35mmフィルム,16mmフィルム,DVD,ブルーレイ,ビデオテープ,その他"</formula1>
    </dataValidation>
    <dataValidation type="whole" operator="greaterThanOrEqual" allowBlank="1" showInputMessage="1" showErrorMessage="1" sqref="D28" xr:uid="{00000000-0002-0000-0000-000005000000}">
      <formula1>0</formula1>
    </dataValidation>
    <dataValidation type="list" allowBlank="1" showInputMessage="1" sqref="C21 C13"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35" xr:uid="{00000000-0002-0000-0000-000007000000}">
      <formula1>"有,無"</formula1>
    </dataValidation>
    <dataValidation type="list" allowBlank="1" showInputMessage="1" sqref="C10:J10" xr:uid="{BCE23B7C-8F08-46BD-BDA4-50E8191068B2}">
      <formula1>"劇映画（B）,劇映画（B、若手・新進映画作家支援）"</formula1>
    </dataValidation>
  </dataValidations>
  <printOptions horizontalCentered="1"/>
  <pageMargins left="0.78740157480314965" right="0.19685039370078741" top="0.39370078740157483" bottom="0.19685039370078741" header="0.19685039370078741" footer="0.11811023622047245"/>
  <pageSetup paperSize="9" scale="57"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Q65"/>
  <sheetViews>
    <sheetView view="pageBreakPreview" topLeftCell="B54" zoomScale="80" zoomScaleNormal="100" zoomScaleSheetLayoutView="80" workbookViewId="0">
      <selection activeCell="B1" sqref="B1:C1"/>
    </sheetView>
  </sheetViews>
  <sheetFormatPr defaultColWidth="9" defaultRowHeight="22.5"/>
  <cols>
    <col min="1" max="1" width="3.75" style="4" bestFit="1" customWidth="1"/>
    <col min="2" max="2" width="3.75" style="6" bestFit="1" customWidth="1"/>
    <col min="3" max="3" width="6.08203125" style="6" customWidth="1"/>
    <col min="4" max="4" width="21.25" style="6" customWidth="1"/>
    <col min="5" max="5" width="22.5" style="6" customWidth="1"/>
    <col min="6" max="6" width="5.58203125" style="6" customWidth="1"/>
    <col min="7" max="7" width="22.5" style="6" customWidth="1"/>
    <col min="8" max="8" width="13.75" style="6" customWidth="1"/>
    <col min="9" max="9" width="8.75" style="6" customWidth="1"/>
    <col min="10" max="10" width="13.75" style="6" customWidth="1"/>
    <col min="11" max="11" width="10.75" style="6" customWidth="1"/>
    <col min="12" max="12" width="7.08203125" style="6" customWidth="1"/>
    <col min="13" max="13" width="5.58203125" style="6" customWidth="1"/>
    <col min="14" max="14" width="4.5" style="6" customWidth="1"/>
    <col min="15" max="15" width="5.58203125" style="6" customWidth="1"/>
    <col min="16" max="16" width="3.58203125" style="6" customWidth="1"/>
    <col min="17" max="17" width="77.83203125" style="4" customWidth="1"/>
    <col min="18" max="18" width="68.75" style="4" customWidth="1"/>
    <col min="19" max="16384" width="9" style="4"/>
  </cols>
  <sheetData>
    <row r="1" spans="1:17" ht="23" thickBot="1">
      <c r="B1" s="623" t="s">
        <v>237</v>
      </c>
      <c r="C1" s="624"/>
      <c r="D1" s="625">
        <f>総表!C27</f>
        <v>0</v>
      </c>
      <c r="E1" s="625"/>
      <c r="F1" s="625"/>
      <c r="G1" s="625"/>
      <c r="H1" s="220" t="s">
        <v>238</v>
      </c>
      <c r="I1" s="625">
        <f>総表!C15</f>
        <v>0</v>
      </c>
      <c r="J1" s="625"/>
      <c r="K1" s="625"/>
      <c r="L1" s="625"/>
      <c r="M1" s="625"/>
      <c r="N1" s="625"/>
      <c r="O1" s="625"/>
      <c r="P1" s="626"/>
      <c r="Q1" s="384"/>
    </row>
    <row r="2" spans="1:17" ht="18.75" customHeight="1">
      <c r="B2" s="670" t="s">
        <v>33</v>
      </c>
      <c r="C2" s="627" t="s">
        <v>34</v>
      </c>
      <c r="D2" s="627"/>
      <c r="E2" s="627"/>
      <c r="F2" s="627"/>
      <c r="G2" s="627"/>
      <c r="H2" s="627"/>
      <c r="I2" s="627"/>
      <c r="J2" s="627"/>
      <c r="K2" s="627"/>
      <c r="L2" s="627"/>
      <c r="M2" s="627"/>
      <c r="N2" s="627"/>
      <c r="O2" s="627"/>
      <c r="P2" s="628"/>
      <c r="Q2" s="384" t="s">
        <v>203</v>
      </c>
    </row>
    <row r="3" spans="1:17" ht="24" customHeight="1">
      <c r="A3" s="4">
        <v>1</v>
      </c>
      <c r="B3" s="671"/>
      <c r="C3" s="637"/>
      <c r="D3" s="638"/>
      <c r="E3" s="638"/>
      <c r="F3" s="638"/>
      <c r="G3" s="638"/>
      <c r="H3" s="638"/>
      <c r="I3" s="638"/>
      <c r="J3" s="638"/>
      <c r="K3" s="638"/>
      <c r="L3" s="638"/>
      <c r="M3" s="638"/>
      <c r="N3" s="638"/>
      <c r="O3" s="638"/>
      <c r="P3" s="639"/>
      <c r="Q3" s="385" t="s">
        <v>253</v>
      </c>
    </row>
    <row r="4" spans="1:17" ht="24" customHeight="1">
      <c r="A4" s="4">
        <v>2</v>
      </c>
      <c r="B4" s="671"/>
      <c r="C4" s="640"/>
      <c r="D4" s="641"/>
      <c r="E4" s="641"/>
      <c r="F4" s="641"/>
      <c r="G4" s="641"/>
      <c r="H4" s="641"/>
      <c r="I4" s="641"/>
      <c r="J4" s="641"/>
      <c r="K4" s="641"/>
      <c r="L4" s="641"/>
      <c r="M4" s="641"/>
      <c r="N4" s="641"/>
      <c r="O4" s="641"/>
      <c r="P4" s="642"/>
      <c r="Q4" s="386" t="s">
        <v>214</v>
      </c>
    </row>
    <row r="5" spans="1:17" ht="24" customHeight="1">
      <c r="A5" s="4">
        <v>3</v>
      </c>
      <c r="B5" s="671"/>
      <c r="C5" s="640"/>
      <c r="D5" s="641"/>
      <c r="E5" s="641"/>
      <c r="F5" s="641"/>
      <c r="G5" s="641"/>
      <c r="H5" s="641"/>
      <c r="I5" s="641"/>
      <c r="J5" s="641"/>
      <c r="K5" s="641"/>
      <c r="L5" s="641"/>
      <c r="M5" s="641"/>
      <c r="N5" s="641"/>
      <c r="O5" s="641"/>
      <c r="P5" s="642"/>
      <c r="Q5" s="386"/>
    </row>
    <row r="6" spans="1:17" ht="24" customHeight="1">
      <c r="A6" s="4">
        <v>4</v>
      </c>
      <c r="B6" s="671"/>
      <c r="C6" s="640"/>
      <c r="D6" s="641"/>
      <c r="E6" s="641"/>
      <c r="F6" s="641"/>
      <c r="G6" s="641"/>
      <c r="H6" s="641"/>
      <c r="I6" s="641"/>
      <c r="J6" s="641"/>
      <c r="K6" s="641"/>
      <c r="L6" s="641"/>
      <c r="M6" s="641"/>
      <c r="N6" s="641"/>
      <c r="O6" s="641"/>
      <c r="P6" s="642"/>
      <c r="Q6" s="831" t="s">
        <v>366</v>
      </c>
    </row>
    <row r="7" spans="1:17" ht="24" customHeight="1">
      <c r="A7" s="4">
        <v>5</v>
      </c>
      <c r="B7" s="671"/>
      <c r="C7" s="640"/>
      <c r="D7" s="641"/>
      <c r="E7" s="641"/>
      <c r="F7" s="641"/>
      <c r="G7" s="641"/>
      <c r="H7" s="641"/>
      <c r="I7" s="641"/>
      <c r="J7" s="641"/>
      <c r="K7" s="641"/>
      <c r="L7" s="641"/>
      <c r="M7" s="641"/>
      <c r="N7" s="641"/>
      <c r="O7" s="641"/>
      <c r="P7" s="642"/>
      <c r="Q7" s="389"/>
    </row>
    <row r="8" spans="1:17" ht="24" customHeight="1">
      <c r="A8" s="4">
        <v>6</v>
      </c>
      <c r="B8" s="671"/>
      <c r="C8" s="640"/>
      <c r="D8" s="641"/>
      <c r="E8" s="641"/>
      <c r="F8" s="641"/>
      <c r="G8" s="641"/>
      <c r="H8" s="641"/>
      <c r="I8" s="641"/>
      <c r="J8" s="641"/>
      <c r="K8" s="641"/>
      <c r="L8" s="641"/>
      <c r="M8" s="641"/>
      <c r="N8" s="641"/>
      <c r="O8" s="641"/>
      <c r="P8" s="642"/>
      <c r="Q8" s="389"/>
    </row>
    <row r="9" spans="1:17" ht="24" customHeight="1">
      <c r="A9" s="4">
        <v>7</v>
      </c>
      <c r="B9" s="671"/>
      <c r="C9" s="640"/>
      <c r="D9" s="641"/>
      <c r="E9" s="641"/>
      <c r="F9" s="641"/>
      <c r="G9" s="641"/>
      <c r="H9" s="641"/>
      <c r="I9" s="641"/>
      <c r="J9" s="641"/>
      <c r="K9" s="641"/>
      <c r="L9" s="641"/>
      <c r="M9" s="641"/>
      <c r="N9" s="641"/>
      <c r="O9" s="641"/>
      <c r="P9" s="642"/>
      <c r="Q9" s="389"/>
    </row>
    <row r="10" spans="1:17" ht="24" customHeight="1">
      <c r="A10" s="4">
        <v>8</v>
      </c>
      <c r="B10" s="671"/>
      <c r="C10" s="640"/>
      <c r="D10" s="641"/>
      <c r="E10" s="641"/>
      <c r="F10" s="641"/>
      <c r="G10" s="641"/>
      <c r="H10" s="641"/>
      <c r="I10" s="641"/>
      <c r="J10" s="641"/>
      <c r="K10" s="641"/>
      <c r="L10" s="641"/>
      <c r="M10" s="641"/>
      <c r="N10" s="641"/>
      <c r="O10" s="641"/>
      <c r="P10" s="642"/>
      <c r="Q10" s="389"/>
    </row>
    <row r="11" spans="1:17" ht="24" customHeight="1">
      <c r="A11" s="4">
        <v>9</v>
      </c>
      <c r="B11" s="671"/>
      <c r="C11" s="640"/>
      <c r="D11" s="641"/>
      <c r="E11" s="641"/>
      <c r="F11" s="641"/>
      <c r="G11" s="641"/>
      <c r="H11" s="641"/>
      <c r="I11" s="641"/>
      <c r="J11" s="641"/>
      <c r="K11" s="641"/>
      <c r="L11" s="641"/>
      <c r="M11" s="641"/>
      <c r="N11" s="641"/>
      <c r="O11" s="641"/>
      <c r="P11" s="642"/>
      <c r="Q11" s="389"/>
    </row>
    <row r="12" spans="1:17" ht="24" customHeight="1">
      <c r="A12" s="4">
        <v>10</v>
      </c>
      <c r="B12" s="671"/>
      <c r="C12" s="640"/>
      <c r="D12" s="641"/>
      <c r="E12" s="641"/>
      <c r="F12" s="641"/>
      <c r="G12" s="641"/>
      <c r="H12" s="641"/>
      <c r="I12" s="641"/>
      <c r="J12" s="641"/>
      <c r="K12" s="641"/>
      <c r="L12" s="641"/>
      <c r="M12" s="641"/>
      <c r="N12" s="641"/>
      <c r="O12" s="641"/>
      <c r="P12" s="642"/>
      <c r="Q12" s="389"/>
    </row>
    <row r="13" spans="1:17" ht="18.75" customHeight="1">
      <c r="B13" s="671"/>
      <c r="C13" s="827" t="s">
        <v>363</v>
      </c>
      <c r="D13" s="827"/>
      <c r="E13" s="827"/>
      <c r="F13" s="827"/>
      <c r="G13" s="827"/>
      <c r="H13" s="827"/>
      <c r="I13" s="827"/>
      <c r="J13" s="827"/>
      <c r="K13" s="827"/>
      <c r="L13" s="827"/>
      <c r="M13" s="827"/>
      <c r="N13" s="827"/>
      <c r="O13" s="827"/>
      <c r="P13" s="828"/>
      <c r="Q13" s="384" t="s">
        <v>204</v>
      </c>
    </row>
    <row r="14" spans="1:17" ht="24" customHeight="1">
      <c r="A14" s="4">
        <v>1</v>
      </c>
      <c r="B14" s="671"/>
      <c r="C14" s="637"/>
      <c r="D14" s="638"/>
      <c r="E14" s="638"/>
      <c r="F14" s="638"/>
      <c r="G14" s="638"/>
      <c r="H14" s="638"/>
      <c r="I14" s="638"/>
      <c r="J14" s="638"/>
      <c r="K14" s="638"/>
      <c r="L14" s="638"/>
      <c r="M14" s="638"/>
      <c r="N14" s="638"/>
      <c r="O14" s="638"/>
      <c r="P14" s="639"/>
      <c r="Q14" s="385" t="s">
        <v>364</v>
      </c>
    </row>
    <row r="15" spans="1:17" ht="24" customHeight="1">
      <c r="A15" s="4">
        <v>2</v>
      </c>
      <c r="B15" s="671"/>
      <c r="C15" s="640"/>
      <c r="D15" s="829"/>
      <c r="E15" s="829"/>
      <c r="F15" s="829"/>
      <c r="G15" s="829"/>
      <c r="H15" s="829"/>
      <c r="I15" s="829"/>
      <c r="J15" s="829"/>
      <c r="K15" s="829"/>
      <c r="L15" s="829"/>
      <c r="M15" s="829"/>
      <c r="N15" s="829"/>
      <c r="O15" s="829"/>
      <c r="P15" s="642"/>
      <c r="Q15" s="386" t="s">
        <v>365</v>
      </c>
    </row>
    <row r="16" spans="1:17" ht="24" customHeight="1">
      <c r="A16" s="4">
        <v>3</v>
      </c>
      <c r="B16" s="671"/>
      <c r="C16" s="640"/>
      <c r="D16" s="829"/>
      <c r="E16" s="829"/>
      <c r="F16" s="829"/>
      <c r="G16" s="829"/>
      <c r="H16" s="829"/>
      <c r="I16" s="829"/>
      <c r="J16" s="829"/>
      <c r="K16" s="829"/>
      <c r="L16" s="829"/>
      <c r="M16" s="829"/>
      <c r="N16" s="829"/>
      <c r="O16" s="829"/>
      <c r="P16" s="642"/>
      <c r="Q16" s="831" t="s">
        <v>366</v>
      </c>
    </row>
    <row r="17" spans="1:17" ht="24" customHeight="1">
      <c r="A17" s="4">
        <v>4</v>
      </c>
      <c r="B17" s="671"/>
      <c r="C17" s="640"/>
      <c r="D17" s="829"/>
      <c r="E17" s="829"/>
      <c r="F17" s="829"/>
      <c r="G17" s="829"/>
      <c r="H17" s="829"/>
      <c r="I17" s="829"/>
      <c r="J17" s="829"/>
      <c r="K17" s="829"/>
      <c r="L17" s="829"/>
      <c r="M17" s="829"/>
      <c r="N17" s="829"/>
      <c r="O17" s="829"/>
      <c r="P17" s="642"/>
      <c r="Q17" s="830"/>
    </row>
    <row r="18" spans="1:17" ht="24" customHeight="1">
      <c r="A18" s="4">
        <v>5</v>
      </c>
      <c r="B18" s="671"/>
      <c r="C18" s="643"/>
      <c r="D18" s="644"/>
      <c r="E18" s="644"/>
      <c r="F18" s="644"/>
      <c r="G18" s="644"/>
      <c r="H18" s="644"/>
      <c r="I18" s="644"/>
      <c r="J18" s="644"/>
      <c r="K18" s="644"/>
      <c r="L18" s="644"/>
      <c r="M18" s="644"/>
      <c r="N18" s="644"/>
      <c r="O18" s="644"/>
      <c r="P18" s="645"/>
      <c r="Q18" s="385"/>
    </row>
    <row r="19" spans="1:17" ht="39.75" customHeight="1">
      <c r="B19" s="671"/>
      <c r="C19" s="618" t="s">
        <v>18</v>
      </c>
      <c r="D19" s="619"/>
      <c r="E19" s="221">
        <f>総表!D28</f>
        <v>0</v>
      </c>
      <c r="F19" s="222" t="s">
        <v>54</v>
      </c>
      <c r="G19" s="223" t="s">
        <v>35</v>
      </c>
      <c r="H19" s="678"/>
      <c r="I19" s="679"/>
      <c r="J19" s="680"/>
      <c r="K19" s="223" t="s">
        <v>36</v>
      </c>
      <c r="L19" s="684">
        <f>総表!J28</f>
        <v>0</v>
      </c>
      <c r="M19" s="685"/>
      <c r="N19" s="685"/>
      <c r="O19" s="685"/>
      <c r="P19" s="686"/>
      <c r="Q19" s="384" t="s">
        <v>246</v>
      </c>
    </row>
    <row r="20" spans="1:17" ht="26.25" customHeight="1">
      <c r="B20" s="671"/>
      <c r="C20" s="620" t="s">
        <v>37</v>
      </c>
      <c r="D20" s="621"/>
      <c r="E20" s="621"/>
      <c r="F20" s="621"/>
      <c r="G20" s="621"/>
      <c r="H20" s="621"/>
      <c r="I20" s="621"/>
      <c r="J20" s="621"/>
      <c r="K20" s="621"/>
      <c r="L20" s="621"/>
      <c r="M20" s="621"/>
      <c r="N20" s="621"/>
      <c r="O20" s="621"/>
      <c r="P20" s="622"/>
      <c r="Q20" s="384"/>
    </row>
    <row r="21" spans="1:17" ht="26.25" customHeight="1">
      <c r="B21" s="671"/>
      <c r="C21" s="677"/>
      <c r="D21" s="669"/>
      <c r="E21" s="667" t="s">
        <v>56</v>
      </c>
      <c r="F21" s="668"/>
      <c r="G21" s="669"/>
      <c r="H21" s="614" t="s">
        <v>208</v>
      </c>
      <c r="I21" s="615"/>
      <c r="J21" s="224"/>
      <c r="K21" s="225"/>
      <c r="L21" s="225"/>
      <c r="M21" s="225"/>
      <c r="N21" s="225"/>
      <c r="O21" s="225"/>
      <c r="P21" s="226"/>
      <c r="Q21" s="384" t="s">
        <v>209</v>
      </c>
    </row>
    <row r="22" spans="1:17" ht="26.25" customHeight="1">
      <c r="B22" s="671"/>
      <c r="C22" s="227"/>
      <c r="D22" s="228" t="s">
        <v>39</v>
      </c>
      <c r="E22" s="229">
        <v>44591</v>
      </c>
      <c r="F22" s="230" t="s">
        <v>38</v>
      </c>
      <c r="G22" s="231">
        <v>44640</v>
      </c>
      <c r="H22" s="232">
        <v>40</v>
      </c>
      <c r="I22" s="233" t="s">
        <v>42</v>
      </c>
      <c r="J22" s="681"/>
      <c r="K22" s="682"/>
      <c r="L22" s="682"/>
      <c r="M22" s="682"/>
      <c r="N22" s="682"/>
      <c r="O22" s="682"/>
      <c r="P22" s="683"/>
      <c r="Q22" s="384" t="s">
        <v>210</v>
      </c>
    </row>
    <row r="23" spans="1:17" ht="26.25" customHeight="1">
      <c r="B23" s="671"/>
      <c r="C23" s="227"/>
      <c r="D23" s="228" t="s">
        <v>40</v>
      </c>
      <c r="E23" s="229">
        <v>44661</v>
      </c>
      <c r="F23" s="230" t="s">
        <v>38</v>
      </c>
      <c r="G23" s="231">
        <v>44762</v>
      </c>
      <c r="H23" s="232">
        <v>60</v>
      </c>
      <c r="I23" s="233" t="s">
        <v>42</v>
      </c>
      <c r="J23" s="681"/>
      <c r="K23" s="682"/>
      <c r="L23" s="682"/>
      <c r="M23" s="682"/>
      <c r="N23" s="682"/>
      <c r="O23" s="682"/>
      <c r="P23" s="683"/>
      <c r="Q23" s="384"/>
    </row>
    <row r="24" spans="1:17" ht="26.25" customHeight="1">
      <c r="B24" s="671"/>
      <c r="C24" s="234"/>
      <c r="D24" s="235" t="s">
        <v>41</v>
      </c>
      <c r="E24" s="236">
        <v>44763</v>
      </c>
      <c r="F24" s="237" t="s">
        <v>38</v>
      </c>
      <c r="G24" s="238">
        <v>44806</v>
      </c>
      <c r="H24" s="239">
        <v>30</v>
      </c>
      <c r="I24" s="240" t="s">
        <v>42</v>
      </c>
      <c r="J24" s="616" t="s">
        <v>52</v>
      </c>
      <c r="K24" s="617"/>
      <c r="L24" s="241" t="s">
        <v>207</v>
      </c>
      <c r="M24" s="242">
        <v>4</v>
      </c>
      <c r="N24" s="241" t="s">
        <v>205</v>
      </c>
      <c r="O24" s="243">
        <v>12</v>
      </c>
      <c r="P24" s="244" t="s">
        <v>206</v>
      </c>
      <c r="Q24" s="384" t="s">
        <v>287</v>
      </c>
    </row>
    <row r="25" spans="1:17" ht="26.25" customHeight="1">
      <c r="B25" s="671"/>
      <c r="C25" s="620" t="s">
        <v>47</v>
      </c>
      <c r="D25" s="621"/>
      <c r="E25" s="621"/>
      <c r="F25" s="621"/>
      <c r="G25" s="621"/>
      <c r="H25" s="621"/>
      <c r="I25" s="621"/>
      <c r="J25" s="673"/>
      <c r="K25" s="621"/>
      <c r="L25" s="621"/>
      <c r="M25" s="621"/>
      <c r="N25" s="621"/>
      <c r="O25" s="621"/>
      <c r="P25" s="622"/>
      <c r="Q25" s="384"/>
    </row>
    <row r="26" spans="1:17" ht="26.25" customHeight="1">
      <c r="B26" s="671"/>
      <c r="C26" s="245"/>
      <c r="D26" s="687" t="s">
        <v>48</v>
      </c>
      <c r="E26" s="667" t="s">
        <v>55</v>
      </c>
      <c r="F26" s="668"/>
      <c r="G26" s="669"/>
      <c r="H26" s="614" t="s">
        <v>49</v>
      </c>
      <c r="I26" s="615"/>
      <c r="J26" s="246" t="s">
        <v>53</v>
      </c>
      <c r="K26" s="225"/>
      <c r="L26" s="225"/>
      <c r="M26" s="225"/>
      <c r="N26" s="225"/>
      <c r="O26" s="225"/>
      <c r="P26" s="226"/>
      <c r="Q26" s="384" t="s">
        <v>211</v>
      </c>
    </row>
    <row r="27" spans="1:17" ht="26.25" customHeight="1">
      <c r="B27" s="671"/>
      <c r="C27" s="247"/>
      <c r="D27" s="688"/>
      <c r="E27" s="231">
        <v>45017</v>
      </c>
      <c r="F27" s="248" t="s">
        <v>38</v>
      </c>
      <c r="G27" s="231">
        <v>45040</v>
      </c>
      <c r="H27" s="232">
        <v>3</v>
      </c>
      <c r="I27" s="249" t="s">
        <v>194</v>
      </c>
      <c r="J27" s="250" t="s">
        <v>227</v>
      </c>
      <c r="K27" s="251"/>
      <c r="L27" s="225"/>
      <c r="M27" s="225"/>
      <c r="N27" s="225"/>
      <c r="O27" s="225"/>
      <c r="P27" s="226"/>
      <c r="Q27" s="384" t="s">
        <v>232</v>
      </c>
    </row>
    <row r="28" spans="1:17" ht="26.25" customHeight="1">
      <c r="B28" s="671"/>
      <c r="C28" s="227"/>
      <c r="D28" s="228" t="s">
        <v>50</v>
      </c>
      <c r="E28" s="674" t="s">
        <v>228</v>
      </c>
      <c r="F28" s="675"/>
      <c r="G28" s="675"/>
      <c r="H28" s="675"/>
      <c r="I28" s="676"/>
      <c r="J28" s="250" t="s">
        <v>230</v>
      </c>
      <c r="K28" s="251"/>
      <c r="L28" s="225"/>
      <c r="M28" s="225"/>
      <c r="N28" s="225"/>
      <c r="O28" s="225"/>
      <c r="P28" s="226"/>
      <c r="Q28" s="384" t="s">
        <v>212</v>
      </c>
    </row>
    <row r="29" spans="1:17" ht="26.25" customHeight="1">
      <c r="B29" s="671"/>
      <c r="C29" s="234"/>
      <c r="D29" s="235" t="s">
        <v>51</v>
      </c>
      <c r="E29" s="632" t="s">
        <v>229</v>
      </c>
      <c r="F29" s="633"/>
      <c r="G29" s="633"/>
      <c r="H29" s="633"/>
      <c r="I29" s="634"/>
      <c r="J29" s="252" t="s">
        <v>231</v>
      </c>
      <c r="K29" s="253"/>
      <c r="L29" s="254"/>
      <c r="M29" s="254"/>
      <c r="N29" s="254"/>
      <c r="O29" s="254"/>
      <c r="P29" s="255"/>
      <c r="Q29" s="384" t="s">
        <v>213</v>
      </c>
    </row>
    <row r="30" spans="1:17" ht="18.75" customHeight="1">
      <c r="B30" s="671"/>
      <c r="C30" s="646" t="s">
        <v>46</v>
      </c>
      <c r="D30" s="647"/>
      <c r="E30" s="647"/>
      <c r="F30" s="647"/>
      <c r="G30" s="647"/>
      <c r="H30" s="647"/>
      <c r="I30" s="647"/>
      <c r="J30" s="647"/>
      <c r="K30" s="647"/>
      <c r="L30" s="647"/>
      <c r="M30" s="647"/>
      <c r="N30" s="647"/>
      <c r="O30" s="647"/>
      <c r="P30" s="648"/>
      <c r="Q30" s="384"/>
    </row>
    <row r="31" spans="1:17" ht="24" customHeight="1">
      <c r="A31" s="4">
        <v>1</v>
      </c>
      <c r="B31" s="671"/>
      <c r="C31" s="640"/>
      <c r="D31" s="641"/>
      <c r="E31" s="641"/>
      <c r="F31" s="641"/>
      <c r="G31" s="641"/>
      <c r="H31" s="641"/>
      <c r="I31" s="641"/>
      <c r="J31" s="641"/>
      <c r="K31" s="641"/>
      <c r="L31" s="641"/>
      <c r="M31" s="641"/>
      <c r="N31" s="641"/>
      <c r="O31" s="641"/>
      <c r="P31" s="642"/>
      <c r="Q31" s="613" t="s">
        <v>254</v>
      </c>
    </row>
    <row r="32" spans="1:17" ht="24" customHeight="1">
      <c r="A32" s="4">
        <v>2</v>
      </c>
      <c r="B32" s="671"/>
      <c r="C32" s="640"/>
      <c r="D32" s="641"/>
      <c r="E32" s="641"/>
      <c r="F32" s="641"/>
      <c r="G32" s="641"/>
      <c r="H32" s="641"/>
      <c r="I32" s="641"/>
      <c r="J32" s="641"/>
      <c r="K32" s="641"/>
      <c r="L32" s="641"/>
      <c r="M32" s="641"/>
      <c r="N32" s="641"/>
      <c r="O32" s="641"/>
      <c r="P32" s="642"/>
      <c r="Q32" s="613"/>
    </row>
    <row r="33" spans="1:17" ht="24" customHeight="1">
      <c r="A33" s="4">
        <v>3</v>
      </c>
      <c r="B33" s="671"/>
      <c r="C33" s="640"/>
      <c r="D33" s="641"/>
      <c r="E33" s="641"/>
      <c r="F33" s="641"/>
      <c r="G33" s="641"/>
      <c r="H33" s="641"/>
      <c r="I33" s="641"/>
      <c r="J33" s="641"/>
      <c r="K33" s="641"/>
      <c r="L33" s="641"/>
      <c r="M33" s="641"/>
      <c r="N33" s="641"/>
      <c r="O33" s="641"/>
      <c r="P33" s="642"/>
      <c r="Q33" s="386" t="s">
        <v>215</v>
      </c>
    </row>
    <row r="34" spans="1:17" ht="24" customHeight="1">
      <c r="A34" s="4">
        <v>4</v>
      </c>
      <c r="B34" s="671"/>
      <c r="C34" s="640"/>
      <c r="D34" s="641"/>
      <c r="E34" s="641"/>
      <c r="F34" s="641"/>
      <c r="G34" s="641"/>
      <c r="H34" s="641"/>
      <c r="I34" s="641"/>
      <c r="J34" s="641"/>
      <c r="K34" s="641"/>
      <c r="L34" s="641"/>
      <c r="M34" s="641"/>
      <c r="N34" s="641"/>
      <c r="O34" s="641"/>
      <c r="P34" s="642"/>
      <c r="Q34" s="384"/>
    </row>
    <row r="35" spans="1:17" ht="24" customHeight="1">
      <c r="A35" s="4">
        <v>5</v>
      </c>
      <c r="B35" s="671"/>
      <c r="C35" s="640"/>
      <c r="D35" s="641"/>
      <c r="E35" s="641"/>
      <c r="F35" s="641"/>
      <c r="G35" s="641"/>
      <c r="H35" s="641"/>
      <c r="I35" s="641"/>
      <c r="J35" s="641"/>
      <c r="K35" s="641"/>
      <c r="L35" s="641"/>
      <c r="M35" s="641"/>
      <c r="N35" s="641"/>
      <c r="O35" s="641"/>
      <c r="P35" s="642"/>
      <c r="Q35" s="384"/>
    </row>
    <row r="36" spans="1:17" ht="24" customHeight="1">
      <c r="A36" s="4">
        <v>6</v>
      </c>
      <c r="B36" s="671"/>
      <c r="C36" s="640"/>
      <c r="D36" s="641"/>
      <c r="E36" s="641"/>
      <c r="F36" s="641"/>
      <c r="G36" s="641"/>
      <c r="H36" s="641"/>
      <c r="I36" s="641"/>
      <c r="J36" s="641"/>
      <c r="K36" s="641"/>
      <c r="L36" s="641"/>
      <c r="M36" s="641"/>
      <c r="N36" s="641"/>
      <c r="O36" s="641"/>
      <c r="P36" s="642"/>
      <c r="Q36" s="386"/>
    </row>
    <row r="37" spans="1:17" ht="24" customHeight="1">
      <c r="A37" s="4">
        <v>7</v>
      </c>
      <c r="B37" s="671"/>
      <c r="C37" s="640"/>
      <c r="D37" s="641"/>
      <c r="E37" s="641"/>
      <c r="F37" s="641"/>
      <c r="G37" s="641"/>
      <c r="H37" s="641"/>
      <c r="I37" s="641"/>
      <c r="J37" s="641"/>
      <c r="K37" s="641"/>
      <c r="L37" s="641"/>
      <c r="M37" s="641"/>
      <c r="N37" s="641"/>
      <c r="O37" s="641"/>
      <c r="P37" s="642"/>
      <c r="Q37" s="386"/>
    </row>
    <row r="38" spans="1:17" ht="24" customHeight="1">
      <c r="A38" s="4">
        <v>8</v>
      </c>
      <c r="B38" s="671"/>
      <c r="C38" s="640"/>
      <c r="D38" s="641"/>
      <c r="E38" s="641"/>
      <c r="F38" s="641"/>
      <c r="G38" s="641"/>
      <c r="H38" s="641"/>
      <c r="I38" s="641"/>
      <c r="J38" s="641"/>
      <c r="K38" s="641"/>
      <c r="L38" s="641"/>
      <c r="M38" s="641"/>
      <c r="N38" s="641"/>
      <c r="O38" s="641"/>
      <c r="P38" s="642"/>
      <c r="Q38" s="386"/>
    </row>
    <row r="39" spans="1:17" ht="24" customHeight="1">
      <c r="A39" s="4">
        <v>9</v>
      </c>
      <c r="B39" s="671"/>
      <c r="C39" s="640"/>
      <c r="D39" s="641"/>
      <c r="E39" s="641"/>
      <c r="F39" s="641"/>
      <c r="G39" s="641"/>
      <c r="H39" s="641"/>
      <c r="I39" s="641"/>
      <c r="J39" s="641"/>
      <c r="K39" s="641"/>
      <c r="L39" s="641"/>
      <c r="M39" s="641"/>
      <c r="N39" s="641"/>
      <c r="O39" s="641"/>
      <c r="P39" s="642"/>
      <c r="Q39" s="386"/>
    </row>
    <row r="40" spans="1:17" ht="24" customHeight="1">
      <c r="A40" s="4">
        <v>10</v>
      </c>
      <c r="B40" s="671"/>
      <c r="C40" s="640"/>
      <c r="D40" s="641"/>
      <c r="E40" s="641"/>
      <c r="F40" s="641"/>
      <c r="G40" s="641"/>
      <c r="H40" s="641"/>
      <c r="I40" s="641"/>
      <c r="J40" s="641"/>
      <c r="K40" s="641"/>
      <c r="L40" s="641"/>
      <c r="M40" s="641"/>
      <c r="N40" s="641"/>
      <c r="O40" s="641"/>
      <c r="P40" s="642"/>
      <c r="Q40" s="384"/>
    </row>
    <row r="41" spans="1:17" ht="24" customHeight="1">
      <c r="A41" s="4">
        <v>11</v>
      </c>
      <c r="B41" s="671"/>
      <c r="C41" s="640"/>
      <c r="D41" s="641"/>
      <c r="E41" s="641"/>
      <c r="F41" s="641"/>
      <c r="G41" s="641"/>
      <c r="H41" s="641"/>
      <c r="I41" s="641"/>
      <c r="J41" s="641"/>
      <c r="K41" s="641"/>
      <c r="L41" s="641"/>
      <c r="M41" s="641"/>
      <c r="N41" s="641"/>
      <c r="O41" s="641"/>
      <c r="P41" s="642"/>
      <c r="Q41" s="386"/>
    </row>
    <row r="42" spans="1:17" ht="24" customHeight="1">
      <c r="A42" s="4">
        <v>12</v>
      </c>
      <c r="B42" s="671"/>
      <c r="C42" s="640"/>
      <c r="D42" s="641"/>
      <c r="E42" s="641"/>
      <c r="F42" s="641"/>
      <c r="G42" s="641"/>
      <c r="H42" s="641"/>
      <c r="I42" s="641"/>
      <c r="J42" s="641"/>
      <c r="K42" s="641"/>
      <c r="L42" s="641"/>
      <c r="M42" s="641"/>
      <c r="N42" s="641"/>
      <c r="O42" s="641"/>
      <c r="P42" s="642"/>
      <c r="Q42" s="386"/>
    </row>
    <row r="43" spans="1:17">
      <c r="B43" s="671"/>
      <c r="C43" s="635" t="s">
        <v>43</v>
      </c>
      <c r="D43" s="635"/>
      <c r="E43" s="635"/>
      <c r="F43" s="635"/>
      <c r="G43" s="635"/>
      <c r="H43" s="635"/>
      <c r="I43" s="635"/>
      <c r="J43" s="635"/>
      <c r="K43" s="635"/>
      <c r="L43" s="635"/>
      <c r="M43" s="635"/>
      <c r="N43" s="635"/>
      <c r="O43" s="635"/>
      <c r="P43" s="636"/>
      <c r="Q43" s="384"/>
    </row>
    <row r="44" spans="1:17" ht="24" customHeight="1">
      <c r="A44" s="4">
        <v>1</v>
      </c>
      <c r="B44" s="671"/>
      <c r="C44" s="637" t="s">
        <v>242</v>
      </c>
      <c r="D44" s="638"/>
      <c r="E44" s="638"/>
      <c r="F44" s="638"/>
      <c r="G44" s="638"/>
      <c r="H44" s="638"/>
      <c r="I44" s="638"/>
      <c r="J44" s="638"/>
      <c r="K44" s="638"/>
      <c r="L44" s="638"/>
      <c r="M44" s="638"/>
      <c r="N44" s="638"/>
      <c r="O44" s="638"/>
      <c r="P44" s="639"/>
      <c r="Q44" s="387" t="s">
        <v>252</v>
      </c>
    </row>
    <row r="45" spans="1:17" ht="24" customHeight="1">
      <c r="A45" s="4">
        <v>2</v>
      </c>
      <c r="B45" s="671"/>
      <c r="C45" s="640"/>
      <c r="D45" s="641"/>
      <c r="E45" s="641"/>
      <c r="F45" s="641"/>
      <c r="G45" s="641"/>
      <c r="H45" s="641"/>
      <c r="I45" s="641"/>
      <c r="J45" s="641"/>
      <c r="K45" s="641"/>
      <c r="L45" s="641"/>
      <c r="M45" s="641"/>
      <c r="N45" s="641"/>
      <c r="O45" s="641"/>
      <c r="P45" s="642"/>
      <c r="Q45" s="386"/>
    </row>
    <row r="46" spans="1:17" ht="24" customHeight="1">
      <c r="A46" s="4">
        <v>3</v>
      </c>
      <c r="B46" s="671"/>
      <c r="C46" s="640"/>
      <c r="D46" s="641"/>
      <c r="E46" s="641"/>
      <c r="F46" s="641"/>
      <c r="G46" s="641"/>
      <c r="H46" s="641"/>
      <c r="I46" s="641"/>
      <c r="J46" s="641"/>
      <c r="K46" s="641"/>
      <c r="L46" s="641"/>
      <c r="M46" s="641"/>
      <c r="N46" s="641"/>
      <c r="O46" s="641"/>
      <c r="P46" s="642"/>
      <c r="Q46" s="386" t="s">
        <v>217</v>
      </c>
    </row>
    <row r="47" spans="1:17" ht="24" customHeight="1">
      <c r="A47" s="4">
        <v>4</v>
      </c>
      <c r="B47" s="671"/>
      <c r="C47" s="640"/>
      <c r="D47" s="641"/>
      <c r="E47" s="641"/>
      <c r="F47" s="641"/>
      <c r="G47" s="641"/>
      <c r="H47" s="641"/>
      <c r="I47" s="641"/>
      <c r="J47" s="641"/>
      <c r="K47" s="641"/>
      <c r="L47" s="641"/>
      <c r="M47" s="641"/>
      <c r="N47" s="641"/>
      <c r="O47" s="641"/>
      <c r="P47" s="642"/>
      <c r="Q47" s="386" t="s">
        <v>216</v>
      </c>
    </row>
    <row r="48" spans="1:17" ht="24" customHeight="1">
      <c r="A48" s="4">
        <v>5</v>
      </c>
      <c r="B48" s="671"/>
      <c r="C48" s="640"/>
      <c r="D48" s="641"/>
      <c r="E48" s="641"/>
      <c r="F48" s="641"/>
      <c r="G48" s="641"/>
      <c r="H48" s="641"/>
      <c r="I48" s="641"/>
      <c r="J48" s="641"/>
      <c r="K48" s="641"/>
      <c r="L48" s="641"/>
      <c r="M48" s="641"/>
      <c r="N48" s="641"/>
      <c r="O48" s="641"/>
      <c r="P48" s="642"/>
      <c r="Q48" s="386"/>
    </row>
    <row r="49" spans="1:17">
      <c r="B49" s="671"/>
      <c r="C49" s="635" t="s">
        <v>44</v>
      </c>
      <c r="D49" s="635"/>
      <c r="E49" s="635"/>
      <c r="F49" s="635"/>
      <c r="G49" s="635"/>
      <c r="H49" s="635"/>
      <c r="I49" s="635"/>
      <c r="J49" s="635"/>
      <c r="K49" s="635"/>
      <c r="L49" s="635"/>
      <c r="M49" s="635"/>
      <c r="N49" s="635"/>
      <c r="O49" s="635"/>
      <c r="P49" s="636"/>
      <c r="Q49" s="384"/>
    </row>
    <row r="50" spans="1:17" ht="24.75" customHeight="1">
      <c r="A50" s="4">
        <v>1</v>
      </c>
      <c r="B50" s="671"/>
      <c r="C50" s="637" t="s">
        <v>244</v>
      </c>
      <c r="D50" s="638"/>
      <c r="E50" s="638"/>
      <c r="F50" s="638"/>
      <c r="G50" s="638"/>
      <c r="H50" s="638"/>
      <c r="I50" s="638"/>
      <c r="J50" s="638"/>
      <c r="K50" s="638"/>
      <c r="L50" s="638"/>
      <c r="M50" s="638"/>
      <c r="N50" s="638"/>
      <c r="O50" s="638"/>
      <c r="P50" s="639"/>
      <c r="Q50" s="387" t="s">
        <v>252</v>
      </c>
    </row>
    <row r="51" spans="1:17" ht="24" customHeight="1">
      <c r="A51" s="4">
        <v>2</v>
      </c>
      <c r="B51" s="671"/>
      <c r="C51" s="640"/>
      <c r="D51" s="641"/>
      <c r="E51" s="641"/>
      <c r="F51" s="641"/>
      <c r="G51" s="641"/>
      <c r="H51" s="641"/>
      <c r="I51" s="641"/>
      <c r="J51" s="641"/>
      <c r="K51" s="641"/>
      <c r="L51" s="641"/>
      <c r="M51" s="641"/>
      <c r="N51" s="641"/>
      <c r="O51" s="641"/>
      <c r="P51" s="642"/>
      <c r="Q51" s="386" t="s">
        <v>218</v>
      </c>
    </row>
    <row r="52" spans="1:17" ht="24" customHeight="1">
      <c r="A52" s="4">
        <v>3</v>
      </c>
      <c r="B52" s="671"/>
      <c r="C52" s="640"/>
      <c r="D52" s="641"/>
      <c r="E52" s="641"/>
      <c r="F52" s="641"/>
      <c r="G52" s="641"/>
      <c r="H52" s="641"/>
      <c r="I52" s="641"/>
      <c r="J52" s="641"/>
      <c r="K52" s="641"/>
      <c r="L52" s="641"/>
      <c r="M52" s="641"/>
      <c r="N52" s="641"/>
      <c r="O52" s="641"/>
      <c r="P52" s="642"/>
      <c r="Q52" s="388" t="s">
        <v>219</v>
      </c>
    </row>
    <row r="53" spans="1:17" ht="24" customHeight="1">
      <c r="A53" s="4">
        <v>4</v>
      </c>
      <c r="B53" s="671"/>
      <c r="C53" s="640"/>
      <c r="D53" s="641"/>
      <c r="E53" s="641"/>
      <c r="F53" s="641"/>
      <c r="G53" s="641"/>
      <c r="H53" s="641"/>
      <c r="I53" s="641"/>
      <c r="J53" s="641"/>
      <c r="K53" s="641"/>
      <c r="L53" s="641"/>
      <c r="M53" s="641"/>
      <c r="N53" s="641"/>
      <c r="O53" s="641"/>
      <c r="P53" s="642"/>
      <c r="Q53" s="389" t="s">
        <v>243</v>
      </c>
    </row>
    <row r="54" spans="1:17" ht="24" customHeight="1">
      <c r="A54" s="4">
        <v>5</v>
      </c>
      <c r="B54" s="672"/>
      <c r="C54" s="643"/>
      <c r="D54" s="644"/>
      <c r="E54" s="644"/>
      <c r="F54" s="644"/>
      <c r="G54" s="644"/>
      <c r="H54" s="644"/>
      <c r="I54" s="644"/>
      <c r="J54" s="644"/>
      <c r="K54" s="644"/>
      <c r="L54" s="644"/>
      <c r="M54" s="644"/>
      <c r="N54" s="644"/>
      <c r="O54" s="644"/>
      <c r="P54" s="645"/>
      <c r="Q54" s="389"/>
    </row>
    <row r="55" spans="1:17" ht="24" customHeight="1">
      <c r="A55" s="4">
        <v>1</v>
      </c>
      <c r="B55" s="649" t="s">
        <v>245</v>
      </c>
      <c r="C55" s="650"/>
      <c r="D55" s="651"/>
      <c r="E55" s="658" t="s">
        <v>284</v>
      </c>
      <c r="F55" s="659"/>
      <c r="G55" s="659"/>
      <c r="H55" s="659"/>
      <c r="I55" s="659"/>
      <c r="J55" s="659"/>
      <c r="K55" s="659"/>
      <c r="L55" s="659"/>
      <c r="M55" s="659"/>
      <c r="N55" s="659"/>
      <c r="O55" s="659"/>
      <c r="P55" s="660"/>
      <c r="Q55" s="387" t="s">
        <v>252</v>
      </c>
    </row>
    <row r="56" spans="1:17" ht="24" customHeight="1">
      <c r="A56" s="4">
        <v>2</v>
      </c>
      <c r="B56" s="652"/>
      <c r="C56" s="653"/>
      <c r="D56" s="654"/>
      <c r="E56" s="640"/>
      <c r="F56" s="641"/>
      <c r="G56" s="641"/>
      <c r="H56" s="641"/>
      <c r="I56" s="641"/>
      <c r="J56" s="641"/>
      <c r="K56" s="641"/>
      <c r="L56" s="641"/>
      <c r="M56" s="641"/>
      <c r="N56" s="641"/>
      <c r="O56" s="641"/>
      <c r="P56" s="642"/>
      <c r="Q56" s="386" t="s">
        <v>220</v>
      </c>
    </row>
    <row r="57" spans="1:17" ht="24" customHeight="1">
      <c r="A57" s="4">
        <v>3</v>
      </c>
      <c r="B57" s="652"/>
      <c r="C57" s="653"/>
      <c r="D57" s="654"/>
      <c r="E57" s="640"/>
      <c r="F57" s="641"/>
      <c r="G57" s="641"/>
      <c r="H57" s="641"/>
      <c r="I57" s="641"/>
      <c r="J57" s="641"/>
      <c r="K57" s="641"/>
      <c r="L57" s="641"/>
      <c r="M57" s="641"/>
      <c r="N57" s="641"/>
      <c r="O57" s="641"/>
      <c r="P57" s="642"/>
      <c r="Q57" s="387" t="s">
        <v>221</v>
      </c>
    </row>
    <row r="58" spans="1:17" ht="24" customHeight="1">
      <c r="A58" s="4">
        <v>4</v>
      </c>
      <c r="B58" s="652"/>
      <c r="C58" s="653"/>
      <c r="D58" s="654"/>
      <c r="E58" s="640"/>
      <c r="F58" s="641"/>
      <c r="G58" s="641"/>
      <c r="H58" s="641"/>
      <c r="I58" s="641"/>
      <c r="J58" s="641"/>
      <c r="K58" s="641"/>
      <c r="L58" s="641"/>
      <c r="M58" s="641"/>
      <c r="N58" s="641"/>
      <c r="O58" s="641"/>
      <c r="P58" s="642"/>
      <c r="Q58" s="387" t="s">
        <v>222</v>
      </c>
    </row>
    <row r="59" spans="1:17" ht="24" customHeight="1">
      <c r="A59" s="4">
        <v>5</v>
      </c>
      <c r="B59" s="664"/>
      <c r="C59" s="665"/>
      <c r="D59" s="666"/>
      <c r="E59" s="643"/>
      <c r="F59" s="644"/>
      <c r="G59" s="644"/>
      <c r="H59" s="644"/>
      <c r="I59" s="644"/>
      <c r="J59" s="644"/>
      <c r="K59" s="644"/>
      <c r="L59" s="644"/>
      <c r="M59" s="644"/>
      <c r="N59" s="644"/>
      <c r="O59" s="644"/>
      <c r="P59" s="645"/>
      <c r="Q59" s="386"/>
    </row>
    <row r="60" spans="1:17" ht="24" customHeight="1">
      <c r="A60" s="4">
        <v>1</v>
      </c>
      <c r="B60" s="649" t="s">
        <v>45</v>
      </c>
      <c r="C60" s="650"/>
      <c r="D60" s="651"/>
      <c r="E60" s="658"/>
      <c r="F60" s="659"/>
      <c r="G60" s="659"/>
      <c r="H60" s="659"/>
      <c r="I60" s="659"/>
      <c r="J60" s="659"/>
      <c r="K60" s="659"/>
      <c r="L60" s="659"/>
      <c r="M60" s="659"/>
      <c r="N60" s="659"/>
      <c r="O60" s="659"/>
      <c r="P60" s="660"/>
      <c r="Q60" s="387" t="s">
        <v>252</v>
      </c>
    </row>
    <row r="61" spans="1:17" ht="24" customHeight="1">
      <c r="A61" s="4">
        <v>2</v>
      </c>
      <c r="B61" s="652"/>
      <c r="C61" s="653"/>
      <c r="D61" s="654"/>
      <c r="E61" s="640"/>
      <c r="F61" s="641"/>
      <c r="G61" s="641"/>
      <c r="H61" s="641"/>
      <c r="I61" s="641"/>
      <c r="J61" s="641"/>
      <c r="K61" s="641"/>
      <c r="L61" s="641"/>
      <c r="M61" s="641"/>
      <c r="N61" s="641"/>
      <c r="O61" s="641"/>
      <c r="P61" s="642"/>
      <c r="Q61" s="386" t="s">
        <v>223</v>
      </c>
    </row>
    <row r="62" spans="1:17" ht="24" customHeight="1">
      <c r="A62" s="4">
        <v>3</v>
      </c>
      <c r="B62" s="652"/>
      <c r="C62" s="653"/>
      <c r="D62" s="654"/>
      <c r="E62" s="640"/>
      <c r="F62" s="641"/>
      <c r="G62" s="641"/>
      <c r="H62" s="641"/>
      <c r="I62" s="641"/>
      <c r="J62" s="641"/>
      <c r="K62" s="641"/>
      <c r="L62" s="641"/>
      <c r="M62" s="641"/>
      <c r="N62" s="641"/>
      <c r="O62" s="641"/>
      <c r="P62" s="642"/>
      <c r="Q62" s="387" t="s">
        <v>224</v>
      </c>
    </row>
    <row r="63" spans="1:17" ht="24" customHeight="1">
      <c r="A63" s="4">
        <v>4</v>
      </c>
      <c r="B63" s="652"/>
      <c r="C63" s="653"/>
      <c r="D63" s="654"/>
      <c r="E63" s="640"/>
      <c r="F63" s="641"/>
      <c r="G63" s="641"/>
      <c r="H63" s="641"/>
      <c r="I63" s="641"/>
      <c r="J63" s="641"/>
      <c r="K63" s="641"/>
      <c r="L63" s="641"/>
      <c r="M63" s="641"/>
      <c r="N63" s="641"/>
      <c r="O63" s="641"/>
      <c r="P63" s="642"/>
      <c r="Q63" s="387" t="s">
        <v>225</v>
      </c>
    </row>
    <row r="64" spans="1:17" ht="24" customHeight="1" thickBot="1">
      <c r="A64" s="4">
        <v>5</v>
      </c>
      <c r="B64" s="655"/>
      <c r="C64" s="656"/>
      <c r="D64" s="657"/>
      <c r="E64" s="661"/>
      <c r="F64" s="662"/>
      <c r="G64" s="662"/>
      <c r="H64" s="662"/>
      <c r="I64" s="662"/>
      <c r="J64" s="662"/>
      <c r="K64" s="662"/>
      <c r="L64" s="662"/>
      <c r="M64" s="662"/>
      <c r="N64" s="662"/>
      <c r="O64" s="662"/>
      <c r="P64" s="663"/>
      <c r="Q64" s="386"/>
    </row>
    <row r="65" spans="2:17" ht="23" thickBot="1">
      <c r="B65" s="631"/>
      <c r="C65" s="631"/>
      <c r="D65" s="631"/>
      <c r="E65" s="631"/>
      <c r="F65" s="631"/>
      <c r="G65" s="631"/>
      <c r="H65" s="631"/>
      <c r="I65" s="631"/>
      <c r="J65" s="256" t="s">
        <v>236</v>
      </c>
      <c r="K65" s="629">
        <f>総表!J46</f>
        <v>0</v>
      </c>
      <c r="L65" s="629"/>
      <c r="M65" s="629"/>
      <c r="N65" s="629"/>
      <c r="O65" s="629"/>
      <c r="P65" s="630"/>
      <c r="Q65" s="390"/>
    </row>
  </sheetData>
  <mergeCells count="36">
    <mergeCell ref="E21:G21"/>
    <mergeCell ref="H21:I21"/>
    <mergeCell ref="B2:B54"/>
    <mergeCell ref="E55:P59"/>
    <mergeCell ref="C43:P43"/>
    <mergeCell ref="C44:P48"/>
    <mergeCell ref="C25:P25"/>
    <mergeCell ref="E26:G26"/>
    <mergeCell ref="C3:P12"/>
    <mergeCell ref="E28:I28"/>
    <mergeCell ref="C21:D21"/>
    <mergeCell ref="H19:J19"/>
    <mergeCell ref="J22:P23"/>
    <mergeCell ref="L19:P19"/>
    <mergeCell ref="D26:D27"/>
    <mergeCell ref="B1:C1"/>
    <mergeCell ref="D1:G1"/>
    <mergeCell ref="I1:P1"/>
    <mergeCell ref="C2:P2"/>
    <mergeCell ref="K65:P65"/>
    <mergeCell ref="B65:I65"/>
    <mergeCell ref="E29:I29"/>
    <mergeCell ref="C49:P49"/>
    <mergeCell ref="C50:P54"/>
    <mergeCell ref="C30:P30"/>
    <mergeCell ref="C31:P42"/>
    <mergeCell ref="B60:D64"/>
    <mergeCell ref="E60:P64"/>
    <mergeCell ref="B55:D59"/>
    <mergeCell ref="C13:P13"/>
    <mergeCell ref="C14:P18"/>
    <mergeCell ref="Q31:Q32"/>
    <mergeCell ref="H26:I26"/>
    <mergeCell ref="J24:K24"/>
    <mergeCell ref="C19:D19"/>
    <mergeCell ref="C20:P20"/>
  </mergeCells>
  <phoneticPr fontId="4"/>
  <dataValidations count="12">
    <dataValidation operator="lessThanOrEqual" allowBlank="1" showInputMessage="1" showErrorMessage="1" errorTitle="字数超過" error="300字・6行以内でご記入ください。" sqref="E55:P64 C44:P48 C50:P54" xr:uid="{00000000-0002-0000-0100-000000000000}"/>
    <dataValidation operator="lessThanOrEqual" allowBlank="1" showInputMessage="1" showErrorMessage="1" errorTitle="字数超過" error="800字・12行以内でご記入ください。" sqref="C3:P12 C14" xr:uid="{00000000-0002-0000-0100-000001000000}"/>
    <dataValidation type="list" allowBlank="1" showInputMessage="1" showErrorMessage="1" sqref="J27:J28" xr:uid="{00000000-0002-0000-0100-000002000000}">
      <formula1>"確定,予定"</formula1>
    </dataValidation>
    <dataValidation type="list" allowBlank="1" showInputMessage="1" showErrorMessage="1" sqref="J29" xr:uid="{00000000-0002-0000-0100-000003000000}">
      <formula1>"確定,交渉中,予定"</formula1>
    </dataValidation>
    <dataValidation type="list" allowBlank="1" showInputMessage="1" showErrorMessage="1" sqref="I27" xr:uid="{00000000-0002-0000-0100-000004000000}">
      <formula1>"週間,日間,ヶ月間"</formula1>
    </dataValidation>
    <dataValidation type="whole" allowBlank="1" showInputMessage="1" showErrorMessage="1" sqref="M24" xr:uid="{00000000-0002-0000-0100-000005000000}">
      <formula1>4</formula1>
      <formula2>5</formula2>
    </dataValidation>
    <dataValidation type="whole" allowBlank="1" showInputMessage="1" showErrorMessage="1" sqref="O24" xr:uid="{00000000-0002-0000-0100-000006000000}">
      <formula1>1</formula1>
      <formula2>12</formula2>
    </dataValidation>
    <dataValidation type="date" operator="lessThanOrEqual" allowBlank="1" showInputMessage="1" showErrorMessage="1" sqref="G22:G24 E22:E24" xr:uid="{00000000-0002-0000-0100-000007000000}">
      <formula1>45016</formula1>
    </dataValidation>
    <dataValidation type="whole" operator="greaterThanOrEqual" allowBlank="1" showInputMessage="1" showErrorMessage="1" sqref="H22:H24" xr:uid="{00000000-0002-0000-0100-000008000000}">
      <formula1>0</formula1>
    </dataValidation>
    <dataValidation type="date" operator="greaterThanOrEqual" allowBlank="1" showInputMessage="1" showErrorMessage="1" sqref="G27 E27" xr:uid="{00000000-0002-0000-0100-000009000000}">
      <formula1>44652</formula1>
    </dataValidation>
    <dataValidation type="whole" operator="greaterThanOrEqual" allowBlank="1" showInputMessage="1" showErrorMessage="1" sqref="H27" xr:uid="{00000000-0002-0000-0100-00000A000000}">
      <formula1>1</formula1>
    </dataValidation>
    <dataValidation operator="lessThanOrEqual" allowBlank="1" showInputMessage="1" showErrorMessage="1" errorTitle="字数超過" error="2,000字・30行以下で入力してください。" sqref="C31:P42" xr:uid="{00000000-0002-0000-0100-00000D000000}"/>
  </dataValidations>
  <printOptions horizontalCentered="1"/>
  <pageMargins left="0.78740157480314965" right="0.19685039370078741" top="0.59055118110236227" bottom="0.39370078740157483" header="0.39370078740157483" footer="0.31496062992125984"/>
  <pageSetup paperSize="9" scale="47" orientation="portrait" r:id="rId1"/>
  <headerFooter>
    <oddHeader>&amp;L&amp;14【個表】</oddHeader>
  </headerFooter>
  <colBreaks count="1" manualBreakCount="1">
    <brk id="16" min="1" max="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L42"/>
  <sheetViews>
    <sheetView view="pageBreakPreview" zoomScaleNormal="100" zoomScaleSheetLayoutView="100" workbookViewId="0">
      <selection activeCell="A2" sqref="A2"/>
    </sheetView>
  </sheetViews>
  <sheetFormatPr defaultColWidth="9" defaultRowHeight="20"/>
  <cols>
    <col min="1" max="1" width="6.83203125" style="15" customWidth="1"/>
    <col min="2" max="2" width="8.08203125" style="15" customWidth="1"/>
    <col min="3" max="3" width="31.25" style="15" customWidth="1"/>
    <col min="4" max="4" width="12.5" style="16" customWidth="1"/>
    <col min="5" max="5" width="14.5" style="116" customWidth="1"/>
    <col min="6" max="6" width="17.25" style="111" customWidth="1"/>
    <col min="7" max="7" width="66.58203125" style="129" customWidth="1"/>
    <col min="8" max="8" width="7.83203125" style="17" customWidth="1"/>
    <col min="9" max="16384" width="9" style="16"/>
  </cols>
  <sheetData>
    <row r="1" spans="1:12">
      <c r="A1" s="93" t="s">
        <v>193</v>
      </c>
      <c r="B1" s="694">
        <f>総表!C27</f>
        <v>0</v>
      </c>
      <c r="C1" s="695"/>
      <c r="D1" s="93" t="s">
        <v>192</v>
      </c>
      <c r="E1" s="700">
        <f>総表!C15</f>
        <v>0</v>
      </c>
      <c r="F1" s="700"/>
      <c r="G1" s="391"/>
      <c r="H1" s="62"/>
    </row>
    <row r="2" spans="1:12" ht="7.5" customHeight="1" thickBot="1">
      <c r="G2" s="391"/>
      <c r="H2" s="62"/>
    </row>
    <row r="3" spans="1:12" s="4" customFormat="1" ht="22.5">
      <c r="A3" s="7"/>
      <c r="B3" s="8" t="s">
        <v>58</v>
      </c>
      <c r="C3" s="9"/>
      <c r="D3" s="260">
        <f>SUM(D4:D7)</f>
        <v>0</v>
      </c>
      <c r="E3" s="112"/>
      <c r="F3" s="112"/>
      <c r="G3" s="392"/>
      <c r="I3" s="1"/>
      <c r="J3" s="1"/>
      <c r="K3" s="1"/>
      <c r="L3" s="1"/>
    </row>
    <row r="4" spans="1:12" s="4" customFormat="1" ht="22.5">
      <c r="A4" s="7"/>
      <c r="B4" s="12"/>
      <c r="C4" s="264" t="s">
        <v>68</v>
      </c>
      <c r="D4" s="261">
        <f>F12</f>
        <v>0</v>
      </c>
      <c r="E4" s="113"/>
      <c r="F4" s="113"/>
      <c r="G4" s="392"/>
      <c r="I4" s="1"/>
      <c r="J4" s="1"/>
      <c r="K4" s="1"/>
      <c r="L4" s="1"/>
    </row>
    <row r="5" spans="1:12" s="4" customFormat="1" ht="22.5">
      <c r="A5" s="7"/>
      <c r="B5" s="12"/>
      <c r="C5" s="265" t="s">
        <v>69</v>
      </c>
      <c r="D5" s="262">
        <f>F25</f>
        <v>0</v>
      </c>
      <c r="E5" s="113"/>
      <c r="F5" s="113"/>
      <c r="G5" s="392"/>
      <c r="I5" s="1"/>
      <c r="J5" s="1"/>
      <c r="K5" s="1"/>
      <c r="L5" s="1"/>
    </row>
    <row r="6" spans="1:12" s="4" customFormat="1" ht="22.5">
      <c r="A6" s="7"/>
      <c r="B6" s="12"/>
      <c r="C6" s="265" t="s">
        <v>59</v>
      </c>
      <c r="D6" s="262">
        <f>F31</f>
        <v>0</v>
      </c>
      <c r="E6" s="113"/>
      <c r="F6" s="113"/>
      <c r="G6" s="392"/>
      <c r="I6" s="1"/>
      <c r="J6" s="1"/>
      <c r="K6" s="1"/>
      <c r="L6" s="1"/>
    </row>
    <row r="7" spans="1:12" s="4" customFormat="1" ht="23" thickBot="1">
      <c r="A7" s="7"/>
      <c r="B7" s="14"/>
      <c r="C7" s="266" t="s">
        <v>70</v>
      </c>
      <c r="D7" s="263">
        <f>F37</f>
        <v>0</v>
      </c>
      <c r="E7" s="113"/>
      <c r="F7" s="113"/>
      <c r="G7" s="392"/>
      <c r="I7" s="1"/>
      <c r="J7" s="1"/>
      <c r="K7" s="1"/>
      <c r="L7" s="1"/>
    </row>
    <row r="8" spans="1:12" ht="15" customHeight="1" thickBot="1">
      <c r="G8" s="391"/>
    </row>
    <row r="9" spans="1:12" s="18" customFormat="1" ht="20.5" thickBot="1">
      <c r="A9" s="124" t="s">
        <v>60</v>
      </c>
      <c r="B9" s="125" t="s">
        <v>61</v>
      </c>
      <c r="C9" s="125" t="s">
        <v>63</v>
      </c>
      <c r="D9" s="126" t="s">
        <v>72</v>
      </c>
      <c r="E9" s="127" t="s">
        <v>64</v>
      </c>
      <c r="F9" s="128" t="s">
        <v>65</v>
      </c>
      <c r="G9" s="393" t="s">
        <v>204</v>
      </c>
    </row>
    <row r="10" spans="1:12" ht="30" customHeight="1" thickBot="1">
      <c r="A10" s="24" t="s">
        <v>66</v>
      </c>
      <c r="B10" s="25"/>
      <c r="C10" s="25"/>
      <c r="D10" s="19"/>
      <c r="E10" s="117"/>
      <c r="F10" s="114">
        <f>SUM(F12,F25,F31,F37)</f>
        <v>0</v>
      </c>
      <c r="G10" s="393"/>
      <c r="H10" s="16"/>
    </row>
    <row r="11" spans="1:12" ht="30" customHeight="1">
      <c r="A11" s="20"/>
      <c r="B11" s="267" t="s">
        <v>68</v>
      </c>
      <c r="C11" s="21"/>
      <c r="D11" s="21"/>
      <c r="E11" s="118"/>
      <c r="F11" s="115"/>
      <c r="G11" s="394"/>
      <c r="H11" s="16"/>
    </row>
    <row r="12" spans="1:12" s="98" customFormat="1" ht="20.149999999999999" customHeight="1">
      <c r="A12" s="99"/>
      <c r="B12" s="268"/>
      <c r="C12" s="406"/>
      <c r="D12" s="398"/>
      <c r="E12" s="411"/>
      <c r="F12" s="701">
        <f>ROUNDDOWN((SUM(E12:E23)),-3)/1000</f>
        <v>0</v>
      </c>
      <c r="G12" s="689" t="s">
        <v>283</v>
      </c>
    </row>
    <row r="13" spans="1:12" s="98" customFormat="1" ht="20.149999999999999" customHeight="1">
      <c r="A13" s="99"/>
      <c r="B13" s="268"/>
      <c r="C13" s="407"/>
      <c r="D13" s="399"/>
      <c r="E13" s="412"/>
      <c r="F13" s="702"/>
      <c r="G13" s="690"/>
    </row>
    <row r="14" spans="1:12" s="98" customFormat="1" ht="20.149999999999999" customHeight="1">
      <c r="A14" s="99"/>
      <c r="B14" s="268"/>
      <c r="C14" s="407"/>
      <c r="D14" s="399"/>
      <c r="E14" s="412"/>
      <c r="F14" s="702"/>
      <c r="G14" s="690"/>
    </row>
    <row r="15" spans="1:12" s="98" customFormat="1" ht="20.149999999999999" customHeight="1">
      <c r="A15" s="99"/>
      <c r="B15" s="268"/>
      <c r="C15" s="407"/>
      <c r="D15" s="399"/>
      <c r="E15" s="412"/>
      <c r="F15" s="702"/>
      <c r="G15" s="690"/>
    </row>
    <row r="16" spans="1:12" s="98" customFormat="1" ht="20.149999999999999" customHeight="1">
      <c r="A16" s="99"/>
      <c r="B16" s="268"/>
      <c r="C16" s="407"/>
      <c r="D16" s="399"/>
      <c r="E16" s="412"/>
      <c r="F16" s="702"/>
      <c r="G16" s="690"/>
    </row>
    <row r="17" spans="1:8" s="98" customFormat="1" ht="20.149999999999999" customHeight="1">
      <c r="A17" s="99"/>
      <c r="B17" s="268"/>
      <c r="C17" s="407"/>
      <c r="D17" s="399"/>
      <c r="E17" s="412"/>
      <c r="F17" s="702"/>
      <c r="G17" s="690"/>
    </row>
    <row r="18" spans="1:8" s="98" customFormat="1" ht="20.149999999999999" customHeight="1">
      <c r="A18" s="99"/>
      <c r="B18" s="268"/>
      <c r="C18" s="407"/>
      <c r="D18" s="399"/>
      <c r="E18" s="412"/>
      <c r="F18" s="702"/>
      <c r="G18" s="690"/>
    </row>
    <row r="19" spans="1:8" s="98" customFormat="1" ht="20.149999999999999" customHeight="1">
      <c r="A19" s="99"/>
      <c r="B19" s="268"/>
      <c r="C19" s="407"/>
      <c r="D19" s="399"/>
      <c r="E19" s="412"/>
      <c r="F19" s="702"/>
      <c r="G19" s="690"/>
    </row>
    <row r="20" spans="1:8" s="98" customFormat="1" ht="20.149999999999999" customHeight="1">
      <c r="A20" s="99"/>
      <c r="B20" s="268"/>
      <c r="C20" s="407"/>
      <c r="D20" s="399"/>
      <c r="E20" s="412"/>
      <c r="F20" s="702"/>
      <c r="G20" s="690"/>
    </row>
    <row r="21" spans="1:8" s="98" customFormat="1" ht="20.149999999999999" customHeight="1">
      <c r="A21" s="99"/>
      <c r="B21" s="268"/>
      <c r="C21" s="407"/>
      <c r="D21" s="399"/>
      <c r="E21" s="412"/>
      <c r="F21" s="702"/>
      <c r="G21" s="690"/>
    </row>
    <row r="22" spans="1:8" s="98" customFormat="1" ht="20.149999999999999" customHeight="1">
      <c r="A22" s="99"/>
      <c r="B22" s="268"/>
      <c r="C22" s="407"/>
      <c r="D22" s="399"/>
      <c r="E22" s="412"/>
      <c r="F22" s="702"/>
      <c r="G22" s="690"/>
    </row>
    <row r="23" spans="1:8" s="98" customFormat="1" ht="20.149999999999999" customHeight="1">
      <c r="A23" s="99"/>
      <c r="B23" s="269"/>
      <c r="C23" s="408"/>
      <c r="D23" s="399"/>
      <c r="E23" s="413"/>
      <c r="F23" s="703"/>
      <c r="G23" s="690"/>
    </row>
    <row r="24" spans="1:8" ht="30" customHeight="1">
      <c r="A24" s="20"/>
      <c r="B24" s="270" t="s">
        <v>71</v>
      </c>
      <c r="C24" s="409"/>
      <c r="D24" s="400"/>
      <c r="E24" s="414"/>
      <c r="F24" s="257"/>
      <c r="G24" s="395"/>
      <c r="H24" s="16"/>
    </row>
    <row r="25" spans="1:8" ht="20.149999999999999" customHeight="1">
      <c r="A25" s="20"/>
      <c r="B25" s="271"/>
      <c r="C25" s="406"/>
      <c r="D25" s="401"/>
      <c r="E25" s="415"/>
      <c r="F25" s="691">
        <f>ROUNDDOWN((SUM(E25:E29)),-3)/1000</f>
        <v>0</v>
      </c>
      <c r="G25" s="704" t="s">
        <v>233</v>
      </c>
      <c r="H25" s="16"/>
    </row>
    <row r="26" spans="1:8" ht="20.149999999999999" customHeight="1">
      <c r="A26" s="20"/>
      <c r="B26" s="271"/>
      <c r="C26" s="407"/>
      <c r="D26" s="399"/>
      <c r="E26" s="416"/>
      <c r="F26" s="692"/>
      <c r="G26" s="704"/>
      <c r="H26" s="16"/>
    </row>
    <row r="27" spans="1:8" ht="20.149999999999999" customHeight="1">
      <c r="A27" s="20"/>
      <c r="B27" s="271"/>
      <c r="C27" s="407"/>
      <c r="D27" s="399"/>
      <c r="E27" s="416"/>
      <c r="F27" s="692"/>
      <c r="G27" s="704"/>
      <c r="H27" s="16"/>
    </row>
    <row r="28" spans="1:8" ht="20.149999999999999" customHeight="1">
      <c r="A28" s="20"/>
      <c r="B28" s="271"/>
      <c r="C28" s="407"/>
      <c r="D28" s="399"/>
      <c r="E28" s="416"/>
      <c r="F28" s="692"/>
      <c r="G28" s="704"/>
      <c r="H28" s="16"/>
    </row>
    <row r="29" spans="1:8" ht="20.149999999999999" customHeight="1">
      <c r="A29" s="20"/>
      <c r="B29" s="272"/>
      <c r="C29" s="408"/>
      <c r="D29" s="402"/>
      <c r="E29" s="417"/>
      <c r="F29" s="706"/>
      <c r="G29" s="704"/>
      <c r="H29" s="16"/>
    </row>
    <row r="30" spans="1:8" ht="30" customHeight="1">
      <c r="A30" s="20"/>
      <c r="B30" s="270" t="s">
        <v>67</v>
      </c>
      <c r="C30" s="409"/>
      <c r="D30" s="258"/>
      <c r="E30" s="414"/>
      <c r="F30" s="259"/>
      <c r="G30" s="395"/>
      <c r="H30" s="16"/>
    </row>
    <row r="31" spans="1:8" ht="20.149999999999999" customHeight="1">
      <c r="A31" s="20"/>
      <c r="B31" s="273"/>
      <c r="C31" s="406"/>
      <c r="D31" s="398"/>
      <c r="E31" s="415"/>
      <c r="F31" s="691">
        <f>ROUNDDOWN((SUM(E31:E35)),-3)/1000</f>
        <v>0</v>
      </c>
      <c r="G31" s="704" t="s">
        <v>234</v>
      </c>
      <c r="H31" s="16"/>
    </row>
    <row r="32" spans="1:8" ht="20.149999999999999" customHeight="1">
      <c r="A32" s="20"/>
      <c r="B32" s="273"/>
      <c r="C32" s="407"/>
      <c r="D32" s="399"/>
      <c r="E32" s="416"/>
      <c r="F32" s="692"/>
      <c r="G32" s="704"/>
      <c r="H32" s="16"/>
    </row>
    <row r="33" spans="1:8" ht="20.149999999999999" customHeight="1">
      <c r="A33" s="20"/>
      <c r="B33" s="273"/>
      <c r="C33" s="407"/>
      <c r="D33" s="399"/>
      <c r="E33" s="416"/>
      <c r="F33" s="692"/>
      <c r="G33" s="704"/>
      <c r="H33" s="16"/>
    </row>
    <row r="34" spans="1:8" ht="20.149999999999999" customHeight="1">
      <c r="A34" s="20"/>
      <c r="B34" s="273"/>
      <c r="C34" s="407"/>
      <c r="D34" s="399"/>
      <c r="E34" s="416"/>
      <c r="F34" s="692"/>
      <c r="G34" s="704"/>
      <c r="H34" s="16"/>
    </row>
    <row r="35" spans="1:8" ht="20.149999999999999" customHeight="1">
      <c r="A35" s="20"/>
      <c r="B35" s="274"/>
      <c r="C35" s="408"/>
      <c r="D35" s="399"/>
      <c r="E35" s="417"/>
      <c r="F35" s="706"/>
      <c r="G35" s="704"/>
      <c r="H35" s="16"/>
    </row>
    <row r="36" spans="1:8" ht="30" customHeight="1">
      <c r="A36" s="20"/>
      <c r="B36" s="267" t="s">
        <v>70</v>
      </c>
      <c r="C36" s="409"/>
      <c r="D36" s="258"/>
      <c r="E36" s="414"/>
      <c r="F36" s="259"/>
      <c r="G36" s="395"/>
      <c r="H36" s="16"/>
    </row>
    <row r="37" spans="1:8" ht="20.149999999999999" customHeight="1">
      <c r="A37" s="20"/>
      <c r="B37" s="271"/>
      <c r="C37" s="406"/>
      <c r="D37" s="403"/>
      <c r="E37" s="415"/>
      <c r="F37" s="691">
        <f>ROUNDDOWN((SUM(E37:E41)),-3)/1000</f>
        <v>0</v>
      </c>
      <c r="G37" s="704" t="s">
        <v>235</v>
      </c>
      <c r="H37" s="16"/>
    </row>
    <row r="38" spans="1:8" ht="20.149999999999999" customHeight="1">
      <c r="A38" s="20"/>
      <c r="B38" s="271"/>
      <c r="C38" s="407"/>
      <c r="D38" s="404"/>
      <c r="E38" s="416"/>
      <c r="F38" s="692"/>
      <c r="G38" s="705"/>
      <c r="H38" s="16"/>
    </row>
    <row r="39" spans="1:8" ht="20.149999999999999" customHeight="1">
      <c r="A39" s="20"/>
      <c r="B39" s="271"/>
      <c r="C39" s="407"/>
      <c r="D39" s="404"/>
      <c r="E39" s="416"/>
      <c r="F39" s="692"/>
      <c r="G39" s="705"/>
      <c r="H39" s="16"/>
    </row>
    <row r="40" spans="1:8" ht="20.149999999999999" customHeight="1">
      <c r="A40" s="20"/>
      <c r="B40" s="271"/>
      <c r="C40" s="407"/>
      <c r="D40" s="404"/>
      <c r="E40" s="416"/>
      <c r="F40" s="692"/>
      <c r="G40" s="705"/>
      <c r="H40" s="16"/>
    </row>
    <row r="41" spans="1:8" ht="20.149999999999999" customHeight="1" thickBot="1">
      <c r="A41" s="22"/>
      <c r="B41" s="23"/>
      <c r="C41" s="410"/>
      <c r="D41" s="405"/>
      <c r="E41" s="418"/>
      <c r="F41" s="693"/>
      <c r="G41" s="705"/>
      <c r="H41" s="16"/>
    </row>
    <row r="42" spans="1:8" ht="20.5" thickBot="1">
      <c r="A42" s="696"/>
      <c r="B42" s="696"/>
      <c r="C42" s="697"/>
      <c r="D42" s="92" t="s">
        <v>191</v>
      </c>
      <c r="E42" s="698">
        <f>総表!J46</f>
        <v>0</v>
      </c>
      <c r="F42" s="699"/>
      <c r="G42" s="391"/>
    </row>
  </sheetData>
  <mergeCells count="12">
    <mergeCell ref="G12:G23"/>
    <mergeCell ref="F37:F41"/>
    <mergeCell ref="B1:C1"/>
    <mergeCell ref="A42:C42"/>
    <mergeCell ref="E42:F42"/>
    <mergeCell ref="E1:F1"/>
    <mergeCell ref="F12:F23"/>
    <mergeCell ref="G37:G41"/>
    <mergeCell ref="F31:F35"/>
    <mergeCell ref="G31:G35"/>
    <mergeCell ref="F25:F29"/>
    <mergeCell ref="G25:G29"/>
  </mergeCells>
  <phoneticPr fontId="2"/>
  <conditionalFormatting sqref="F12 E9:E10 D43:F65474 D42:E42 E12:E41">
    <cfRule type="containsText" dxfId="3" priority="9" stopIfTrue="1" operator="containsText" text="ご記入">
      <formula>NOT(ISERROR(SEARCH("ご記入",D9)))</formula>
    </cfRule>
  </conditionalFormatting>
  <conditionalFormatting sqref="F31">
    <cfRule type="containsText" dxfId="2" priority="8" stopIfTrue="1" operator="containsText" text="ご記入">
      <formula>NOT(ISERROR(SEARCH("ご記入",F31)))</formula>
    </cfRule>
  </conditionalFormatting>
  <conditionalFormatting sqref="F25">
    <cfRule type="containsText" dxfId="1" priority="6" stopIfTrue="1" operator="containsText" text="ご記入">
      <formula>NOT(ISERROR(SEARCH("ご記入",F25)))</formula>
    </cfRule>
  </conditionalFormatting>
  <conditionalFormatting sqref="D24">
    <cfRule type="containsText" dxfId="0" priority="1" stopIfTrue="1" operator="containsText" text="ご記入">
      <formula>NOT(ISERROR(SEARCH("ご記入",D24)))</formula>
    </cfRule>
  </conditionalFormatting>
  <dataValidations count="6">
    <dataValidation type="whole" operator="greaterThanOrEqual" allowBlank="1" showInputMessage="1" showErrorMessage="1" sqref="D24 E12:E41" xr:uid="{00000000-0002-0000-0200-000000000000}">
      <formula1>0</formula1>
    </dataValidation>
    <dataValidation imeMode="halfAlpha" allowBlank="1" showInputMessage="1" showErrorMessage="1" sqref="G42:G65474 F9:F10" xr:uid="{00000000-0002-0000-0200-000001000000}"/>
    <dataValidation type="list" allowBlank="1" showInputMessage="1" showErrorMessage="1" sqref="D12:D23 D37:D41" xr:uid="{00000000-0002-0000-0200-000002000000}">
      <formula1>"確定,交渉中,予定"</formula1>
    </dataValidation>
    <dataValidation type="list" allowBlank="1" showInputMessage="1" showErrorMessage="1" sqref="D26:D29" xr:uid="{00000000-0002-0000-0200-000003000000}">
      <formula1>"確定,申請中,予定"</formula1>
    </dataValidation>
    <dataValidation type="list" allowBlank="1" showInputMessage="1" showErrorMessage="1" sqref="D31:D35" xr:uid="{00000000-0002-0000-0200-000004000000}">
      <formula1>"確定,達成,交渉中,実施中,予定,実施予定"</formula1>
    </dataValidation>
    <dataValidation type="list" allowBlank="1" showInputMessage="1" showErrorMessage="1" sqref="D25" xr:uid="{00000000-0002-0000-0200-000005000000}">
      <formula1>"決定,申請中,申請予定"</formula1>
    </dataValidation>
  </dataValidations>
  <printOptions horizontalCentered="1"/>
  <pageMargins left="0.78740157480314965" right="0.19685039370078741" top="0.59055118110236227" bottom="0.39370078740157483" header="0.31496062992125984" footer="0.31496062992125984"/>
  <pageSetup paperSize="9" scale="84" orientation="portrait" r:id="rId1"/>
  <headerFooter>
    <oddHeader>&amp;L活動の収支予算　（収入）【 単年度助成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N94"/>
  <sheetViews>
    <sheetView view="pageBreakPreview" topLeftCell="B1" zoomScaleNormal="100" zoomScaleSheetLayoutView="100" workbookViewId="0">
      <selection activeCell="O19" sqref="O19:O20"/>
    </sheetView>
  </sheetViews>
  <sheetFormatPr defaultColWidth="9" defaultRowHeight="20"/>
  <cols>
    <col min="1" max="1" width="4.83203125" style="32" bestFit="1" customWidth="1"/>
    <col min="2" max="2" width="4.83203125" style="32" customWidth="1"/>
    <col min="3" max="3" width="5.08203125" style="32" customWidth="1"/>
    <col min="4" max="4" width="4.5" style="32" customWidth="1"/>
    <col min="5" max="6" width="25" style="47" customWidth="1"/>
    <col min="7" max="7" width="16.08203125" style="48" customWidth="1"/>
    <col min="8" max="8" width="16.33203125" style="48" customWidth="1"/>
    <col min="9" max="9" width="9.58203125" style="48" bestFit="1" customWidth="1"/>
    <col min="10" max="10" width="14" style="104" customWidth="1"/>
    <col min="11" max="11" width="15" style="48" hidden="1" customWidth="1"/>
    <col min="12" max="12" width="19.08203125" style="48" customWidth="1"/>
    <col min="13" max="13" width="3.08203125" style="74" hidden="1" customWidth="1"/>
    <col min="14" max="14" width="15" style="48" hidden="1" customWidth="1"/>
    <col min="15" max="15" width="80.75" style="138" customWidth="1"/>
    <col min="16" max="16" width="9" style="32"/>
    <col min="17" max="18" width="0" style="32" hidden="1" customWidth="1"/>
    <col min="19" max="19" width="9" style="32" hidden="1" customWidth="1"/>
    <col min="20" max="40" width="0" style="32" hidden="1" customWidth="1"/>
    <col min="41" max="16384" width="9" style="32"/>
  </cols>
  <sheetData>
    <row r="1" spans="1:40" ht="22.5">
      <c r="B1" s="684" t="s">
        <v>188</v>
      </c>
      <c r="C1" s="685"/>
      <c r="D1" s="713"/>
      <c r="E1" s="710">
        <f>総表!C27</f>
        <v>0</v>
      </c>
      <c r="F1" s="711"/>
      <c r="G1" s="712"/>
      <c r="H1" s="356" t="s">
        <v>189</v>
      </c>
      <c r="I1" s="707">
        <f>総表!$C$15</f>
        <v>0</v>
      </c>
      <c r="J1" s="708"/>
      <c r="K1" s="708"/>
      <c r="L1" s="709"/>
    </row>
    <row r="2" spans="1:40" ht="22.5">
      <c r="B2" s="684" t="s">
        <v>187</v>
      </c>
      <c r="C2" s="685"/>
      <c r="D2" s="685"/>
      <c r="E2" s="713"/>
      <c r="F2" s="716" t="str">
        <f>総表!C46</f>
        <v>課税事業者</v>
      </c>
      <c r="G2" s="717"/>
      <c r="H2" s="718"/>
      <c r="I2" s="357"/>
      <c r="J2" s="358"/>
      <c r="K2" s="359"/>
      <c r="L2" s="359"/>
      <c r="M2" s="73"/>
      <c r="N2" s="73"/>
      <c r="O2" s="139"/>
      <c r="P2" s="85"/>
      <c r="Q2" s="85"/>
    </row>
    <row r="3" spans="1:40" ht="12.75" customHeight="1" thickBot="1"/>
    <row r="4" spans="1:40" s="4" customFormat="1" ht="33" customHeight="1">
      <c r="A4" s="7"/>
      <c r="B4" s="7"/>
      <c r="C4" s="329" t="s">
        <v>164</v>
      </c>
      <c r="D4" s="330"/>
      <c r="E4" s="330"/>
      <c r="F4" s="331"/>
      <c r="G4" s="332">
        <f>G5+G13+G11+G12</f>
        <v>0</v>
      </c>
      <c r="H4" s="61" t="s">
        <v>351</v>
      </c>
      <c r="I4" s="10"/>
      <c r="J4" s="105"/>
      <c r="K4" s="11"/>
      <c r="L4" s="11"/>
      <c r="M4" s="75"/>
      <c r="N4" s="11"/>
      <c r="O4" s="138"/>
      <c r="Q4" s="1"/>
    </row>
    <row r="5" spans="1:40" s="4" customFormat="1" ht="19.5" customHeight="1">
      <c r="A5" s="7"/>
      <c r="B5" s="7"/>
      <c r="C5" s="333"/>
      <c r="D5" s="334" t="s">
        <v>162</v>
      </c>
      <c r="E5" s="335"/>
      <c r="F5" s="336"/>
      <c r="G5" s="337">
        <f>SUM(G6:G8)</f>
        <v>0</v>
      </c>
      <c r="H5" s="351">
        <f>SUM(H6:H8)</f>
        <v>0</v>
      </c>
      <c r="I5" s="13"/>
      <c r="J5" s="105"/>
      <c r="K5" s="11"/>
      <c r="L5" s="11"/>
      <c r="M5" s="75"/>
      <c r="N5" s="11"/>
      <c r="O5" s="138"/>
      <c r="Q5" s="1"/>
    </row>
    <row r="6" spans="1:40" s="4" customFormat="1" ht="22.5">
      <c r="A6" s="7"/>
      <c r="B6" s="7"/>
      <c r="C6" s="333"/>
      <c r="D6" s="338"/>
      <c r="E6" s="719" t="s">
        <v>86</v>
      </c>
      <c r="F6" s="720"/>
      <c r="G6" s="339">
        <f>J19</f>
        <v>0</v>
      </c>
      <c r="H6" s="352">
        <f>L19</f>
        <v>0</v>
      </c>
      <c r="I6" s="13"/>
      <c r="J6" s="105"/>
      <c r="K6" s="11"/>
      <c r="L6" s="11"/>
      <c r="M6" s="75"/>
      <c r="N6" s="11"/>
      <c r="O6" s="138"/>
      <c r="Q6" s="1"/>
    </row>
    <row r="7" spans="1:40" s="4" customFormat="1" ht="22.5">
      <c r="A7" s="7"/>
      <c r="B7" s="7"/>
      <c r="C7" s="333"/>
      <c r="D7" s="338"/>
      <c r="E7" s="721" t="s">
        <v>97</v>
      </c>
      <c r="F7" s="722"/>
      <c r="G7" s="339">
        <f>J30</f>
        <v>0</v>
      </c>
      <c r="H7" s="352">
        <f>L30</f>
        <v>0</v>
      </c>
      <c r="I7" s="13"/>
      <c r="J7" s="105"/>
      <c r="K7" s="11"/>
      <c r="L7" s="11"/>
      <c r="M7" s="75"/>
      <c r="N7" s="11"/>
      <c r="O7" s="123"/>
      <c r="Q7" s="1"/>
    </row>
    <row r="8" spans="1:40" s="4" customFormat="1" ht="22.5">
      <c r="A8" s="7"/>
      <c r="B8" s="7"/>
      <c r="C8" s="333"/>
      <c r="D8" s="340"/>
      <c r="E8" s="723" t="s">
        <v>101</v>
      </c>
      <c r="F8" s="724"/>
      <c r="G8" s="341">
        <f>J35</f>
        <v>0</v>
      </c>
      <c r="H8" s="353">
        <f>L35</f>
        <v>0</v>
      </c>
      <c r="I8" s="13"/>
      <c r="J8" s="105"/>
      <c r="K8" s="11"/>
      <c r="L8" s="11"/>
      <c r="M8" s="75"/>
      <c r="N8" s="11"/>
      <c r="O8" s="123"/>
      <c r="Q8" s="1"/>
    </row>
    <row r="9" spans="1:40" s="4" customFormat="1" ht="22.5">
      <c r="A9" s="7"/>
      <c r="B9" s="7"/>
      <c r="C9" s="333"/>
      <c r="D9" s="342" t="s">
        <v>166</v>
      </c>
      <c r="E9" s="343"/>
      <c r="F9" s="344"/>
      <c r="G9" s="345"/>
      <c r="H9" s="354">
        <f>IF($F$2="免税事業者及び簡易課税事業者","",ROUNDDOWN((H5-N17)*10/110,0))</f>
        <v>0</v>
      </c>
      <c r="I9" s="13"/>
      <c r="J9" s="105"/>
      <c r="K9" s="11"/>
      <c r="L9" s="11"/>
      <c r="M9" s="75"/>
      <c r="N9" s="11"/>
      <c r="O9" s="138"/>
      <c r="Q9" s="1"/>
    </row>
    <row r="10" spans="1:40" s="4" customFormat="1" ht="23" thickBot="1">
      <c r="A10" s="7"/>
      <c r="B10" s="7"/>
      <c r="C10" s="333"/>
      <c r="D10" s="733" t="s">
        <v>186</v>
      </c>
      <c r="E10" s="734"/>
      <c r="F10" s="735"/>
      <c r="G10" s="346"/>
      <c r="H10" s="355">
        <f>IF(F2="免税事業者及び簡易課税事業者",H5,(H5-H9))</f>
        <v>0</v>
      </c>
      <c r="I10" s="91" t="str">
        <f>IF(総表!D44&gt;H10,"←交付を受けようとする助成金の金額未満です。","")</f>
        <v>←交付を受けようとする助成金の金額未満です。</v>
      </c>
      <c r="J10" s="106"/>
      <c r="K10" s="90"/>
      <c r="L10" s="90"/>
      <c r="M10" s="75"/>
      <c r="N10" s="11"/>
      <c r="O10" s="725" t="s">
        <v>251</v>
      </c>
      <c r="Q10" s="1"/>
    </row>
    <row r="11" spans="1:40" s="4" customFormat="1" ht="22.5">
      <c r="A11" s="7"/>
      <c r="B11" s="7"/>
      <c r="C11" s="333"/>
      <c r="D11" s="741" t="s">
        <v>163</v>
      </c>
      <c r="E11" s="742"/>
      <c r="F11" s="743"/>
      <c r="G11" s="347">
        <f>J84</f>
        <v>0</v>
      </c>
      <c r="H11" s="135"/>
      <c r="I11" s="13"/>
      <c r="J11" s="105"/>
      <c r="K11" s="11"/>
      <c r="L11" s="11"/>
      <c r="M11" s="75"/>
      <c r="N11" s="11"/>
      <c r="O11" s="725"/>
      <c r="Q11" s="1"/>
    </row>
    <row r="12" spans="1:40" s="4" customFormat="1" ht="22.5">
      <c r="A12" s="7"/>
      <c r="B12" s="7"/>
      <c r="C12" s="333"/>
      <c r="D12" s="730" t="s">
        <v>74</v>
      </c>
      <c r="E12" s="731"/>
      <c r="F12" s="732"/>
      <c r="G12" s="348">
        <f>J87</f>
        <v>0</v>
      </c>
      <c r="H12" s="136"/>
      <c r="I12" s="13"/>
      <c r="J12" s="105"/>
      <c r="K12" s="11"/>
      <c r="L12" s="11"/>
      <c r="M12" s="75"/>
      <c r="N12" s="11"/>
      <c r="O12" s="725"/>
      <c r="Q12" s="1"/>
    </row>
    <row r="13" spans="1:40" s="4" customFormat="1" ht="23" thickBot="1">
      <c r="A13" s="7"/>
      <c r="B13" s="7"/>
      <c r="C13" s="349"/>
      <c r="D13" s="739" t="s">
        <v>76</v>
      </c>
      <c r="E13" s="740"/>
      <c r="F13" s="740"/>
      <c r="G13" s="350">
        <f>J89</f>
        <v>0</v>
      </c>
      <c r="H13" s="137"/>
      <c r="I13" s="13"/>
      <c r="J13" s="105"/>
      <c r="K13" s="11"/>
      <c r="L13" s="11"/>
      <c r="M13" s="75"/>
      <c r="N13" s="11"/>
      <c r="O13" s="138"/>
      <c r="Q13" s="1"/>
    </row>
    <row r="14" spans="1:40" s="4" customFormat="1" ht="20.5" thickBot="1">
      <c r="A14" s="7"/>
      <c r="B14" s="28"/>
      <c r="C14" s="29"/>
      <c r="D14" s="29"/>
      <c r="E14" s="29"/>
      <c r="F14" s="30"/>
      <c r="G14" s="31"/>
      <c r="H14" s="31"/>
      <c r="J14" s="107"/>
      <c r="K14" s="1"/>
      <c r="L14" s="1"/>
      <c r="M14" s="1"/>
      <c r="N14" s="1"/>
      <c r="O14" s="376" t="s">
        <v>195</v>
      </c>
      <c r="P14" s="1"/>
    </row>
    <row r="15" spans="1:40" ht="34.5" customHeight="1" thickBot="1">
      <c r="B15" s="714" t="s">
        <v>60</v>
      </c>
      <c r="C15" s="715"/>
      <c r="D15" s="130" t="s">
        <v>61</v>
      </c>
      <c r="E15" s="130" t="s">
        <v>62</v>
      </c>
      <c r="F15" s="130" t="s">
        <v>63</v>
      </c>
      <c r="G15" s="131" t="s">
        <v>77</v>
      </c>
      <c r="H15" s="60" t="s">
        <v>351</v>
      </c>
      <c r="I15" s="133" t="s">
        <v>250</v>
      </c>
      <c r="J15" s="132" t="s">
        <v>78</v>
      </c>
      <c r="K15" s="754" t="s">
        <v>249</v>
      </c>
      <c r="L15" s="95" t="s">
        <v>351</v>
      </c>
      <c r="M15" s="76"/>
      <c r="N15" s="81" t="s">
        <v>184</v>
      </c>
      <c r="O15" s="383" t="s">
        <v>196</v>
      </c>
      <c r="Q15" s="49" t="s">
        <v>86</v>
      </c>
      <c r="R15" s="49" t="s">
        <v>97</v>
      </c>
      <c r="S15" s="49" t="s">
        <v>160</v>
      </c>
      <c r="T15" s="49" t="s">
        <v>79</v>
      </c>
      <c r="U15" s="49" t="s">
        <v>87</v>
      </c>
      <c r="V15" s="49" t="s">
        <v>92</v>
      </c>
      <c r="W15" s="49" t="s">
        <v>98</v>
      </c>
      <c r="X15" s="49" t="s">
        <v>159</v>
      </c>
      <c r="Y15" s="49" t="s">
        <v>102</v>
      </c>
      <c r="Z15" s="49" t="s">
        <v>105</v>
      </c>
      <c r="AA15" s="49" t="s">
        <v>109</v>
      </c>
      <c r="AB15" s="49" t="s">
        <v>161</v>
      </c>
      <c r="AC15" s="49" t="s">
        <v>115</v>
      </c>
      <c r="AD15" s="49" t="s">
        <v>119</v>
      </c>
      <c r="AE15" s="49" t="s">
        <v>124</v>
      </c>
      <c r="AF15" s="49" t="s">
        <v>130</v>
      </c>
      <c r="AG15" s="55" t="s">
        <v>138</v>
      </c>
      <c r="AH15" s="55" t="s">
        <v>143</v>
      </c>
      <c r="AI15" s="55" t="s">
        <v>147</v>
      </c>
      <c r="AJ15" s="51" t="s">
        <v>151</v>
      </c>
      <c r="AK15" s="51" t="s">
        <v>152</v>
      </c>
      <c r="AL15" s="51" t="s">
        <v>153</v>
      </c>
      <c r="AM15" s="4" t="s">
        <v>154</v>
      </c>
      <c r="AN15" s="4" t="s">
        <v>81</v>
      </c>
    </row>
    <row r="16" spans="1:40" ht="34.5" customHeight="1" thickBot="1">
      <c r="B16" s="33" t="s">
        <v>165</v>
      </c>
      <c r="C16" s="34"/>
      <c r="D16" s="35"/>
      <c r="E16" s="35"/>
      <c r="F16" s="35"/>
      <c r="G16" s="36"/>
      <c r="H16" s="36"/>
      <c r="I16" s="36"/>
      <c r="J16" s="37">
        <f>SUM(J17,J89,J84,J87)</f>
        <v>0</v>
      </c>
      <c r="K16" s="755"/>
      <c r="L16" s="134" t="s">
        <v>240</v>
      </c>
      <c r="M16" s="76"/>
      <c r="N16" s="82" t="s">
        <v>77</v>
      </c>
      <c r="O16" s="383" t="s">
        <v>197</v>
      </c>
      <c r="Q16" s="4" t="s">
        <v>87</v>
      </c>
      <c r="R16" s="4" t="s">
        <v>98</v>
      </c>
      <c r="S16" s="4" t="s">
        <v>102</v>
      </c>
      <c r="T16" s="4" t="s">
        <v>154</v>
      </c>
      <c r="U16" s="56" t="s">
        <v>88</v>
      </c>
      <c r="V16" s="56" t="s">
        <v>94</v>
      </c>
      <c r="W16" s="56" t="s">
        <v>99</v>
      </c>
      <c r="X16" s="56" t="s">
        <v>99</v>
      </c>
      <c r="Y16" s="56" t="s">
        <v>103</v>
      </c>
      <c r="Z16" s="52" t="s">
        <v>106</v>
      </c>
      <c r="AA16" s="52" t="s">
        <v>110</v>
      </c>
      <c r="AB16" s="52" t="s">
        <v>94</v>
      </c>
      <c r="AC16" s="52" t="s">
        <v>94</v>
      </c>
      <c r="AD16" s="52" t="s">
        <v>120</v>
      </c>
      <c r="AE16" s="52" t="s">
        <v>125</v>
      </c>
      <c r="AF16" s="52" t="s">
        <v>131</v>
      </c>
      <c r="AG16" s="52" t="s">
        <v>137</v>
      </c>
      <c r="AH16" s="52" t="s">
        <v>144</v>
      </c>
      <c r="AI16" s="52" t="s">
        <v>148</v>
      </c>
      <c r="AJ16" s="50"/>
      <c r="AK16" s="50"/>
      <c r="AL16" s="50"/>
      <c r="AM16" s="52" t="s">
        <v>155</v>
      </c>
      <c r="AN16" s="52" t="s">
        <v>157</v>
      </c>
    </row>
    <row r="17" spans="1:40" ht="40" customHeight="1" thickBot="1">
      <c r="B17" s="38"/>
      <c r="C17" s="39" t="s">
        <v>80</v>
      </c>
      <c r="D17" s="40"/>
      <c r="E17" s="40"/>
      <c r="F17" s="40"/>
      <c r="G17" s="40"/>
      <c r="H17" s="40"/>
      <c r="I17" s="40"/>
      <c r="J17" s="108">
        <f>SUM(J19,J30,J35)</f>
        <v>0</v>
      </c>
      <c r="K17" s="72">
        <f>SUM(K19:K82)</f>
        <v>0</v>
      </c>
      <c r="L17" s="108">
        <f>SUM(L19,L35,L30)</f>
        <v>0</v>
      </c>
      <c r="M17" s="77"/>
      <c r="N17" s="83">
        <f>SUM(N19:N82)</f>
        <v>0</v>
      </c>
      <c r="O17" s="748" t="s">
        <v>355</v>
      </c>
      <c r="Q17" s="4" t="s">
        <v>93</v>
      </c>
      <c r="R17" s="4" t="s">
        <v>100</v>
      </c>
      <c r="S17" s="4" t="s">
        <v>105</v>
      </c>
      <c r="T17" s="4" t="s">
        <v>81</v>
      </c>
      <c r="U17" s="56" t="s">
        <v>89</v>
      </c>
      <c r="V17" s="56" t="s">
        <v>95</v>
      </c>
      <c r="W17" s="4"/>
      <c r="X17" s="4"/>
      <c r="Y17" s="56" t="s">
        <v>104</v>
      </c>
      <c r="Z17" s="52" t="s">
        <v>107</v>
      </c>
      <c r="AA17" s="52" t="s">
        <v>111</v>
      </c>
      <c r="AB17" s="52" t="s">
        <v>95</v>
      </c>
      <c r="AC17" s="52" t="s">
        <v>95</v>
      </c>
      <c r="AD17" s="52" t="s">
        <v>121</v>
      </c>
      <c r="AE17" s="52" t="s">
        <v>126</v>
      </c>
      <c r="AF17" s="52" t="s">
        <v>132</v>
      </c>
      <c r="AG17" s="52" t="s">
        <v>139</v>
      </c>
      <c r="AH17" s="52" t="s">
        <v>145</v>
      </c>
      <c r="AI17" s="52" t="s">
        <v>149</v>
      </c>
      <c r="AJ17" s="50"/>
      <c r="AK17" s="50"/>
      <c r="AL17" s="50"/>
      <c r="AM17" s="52" t="s">
        <v>156</v>
      </c>
      <c r="AN17" s="52" t="s">
        <v>158</v>
      </c>
    </row>
    <row r="18" spans="1:40" ht="30" customHeight="1">
      <c r="B18" s="38"/>
      <c r="C18" s="41"/>
      <c r="D18" s="325" t="s">
        <v>86</v>
      </c>
      <c r="E18" s="42"/>
      <c r="F18" s="42"/>
      <c r="G18" s="42"/>
      <c r="H18" s="42"/>
      <c r="I18" s="42"/>
      <c r="J18" s="109"/>
      <c r="K18" s="71"/>
      <c r="L18" s="110"/>
      <c r="M18" s="78"/>
      <c r="N18" s="84"/>
      <c r="O18" s="748"/>
      <c r="Q18" s="4"/>
      <c r="R18" s="4"/>
      <c r="S18" s="4" t="s">
        <v>109</v>
      </c>
      <c r="T18" s="4"/>
      <c r="U18" s="56" t="s">
        <v>90</v>
      </c>
      <c r="V18" s="56" t="s">
        <v>82</v>
      </c>
      <c r="W18" s="4"/>
      <c r="X18" s="4"/>
      <c r="Y18" s="56"/>
      <c r="Z18" s="52" t="s">
        <v>108</v>
      </c>
      <c r="AA18" s="52" t="s">
        <v>108</v>
      </c>
      <c r="AB18" s="52" t="s">
        <v>96</v>
      </c>
      <c r="AC18" s="52" t="s">
        <v>96</v>
      </c>
      <c r="AD18" s="52" t="s">
        <v>122</v>
      </c>
      <c r="AE18" s="52" t="s">
        <v>127</v>
      </c>
      <c r="AF18" s="52" t="s">
        <v>133</v>
      </c>
      <c r="AG18" s="52" t="s">
        <v>140</v>
      </c>
      <c r="AH18" s="52" t="s">
        <v>146</v>
      </c>
      <c r="AI18" s="52" t="s">
        <v>150</v>
      </c>
      <c r="AJ18" s="50"/>
      <c r="AK18" s="50"/>
      <c r="AL18" s="50"/>
      <c r="AM18" s="52"/>
      <c r="AN18" s="53"/>
    </row>
    <row r="19" spans="1:40" ht="27.75" customHeight="1">
      <c r="A19" s="32">
        <v>1</v>
      </c>
      <c r="B19" s="38"/>
      <c r="C19" s="41"/>
      <c r="D19" s="439" t="s">
        <v>298</v>
      </c>
      <c r="E19" s="275"/>
      <c r="F19" s="276"/>
      <c r="G19" s="277"/>
      <c r="H19" s="278"/>
      <c r="I19" s="278"/>
      <c r="J19" s="728">
        <f>ROUNDDOWN((SUM(G19:G28)),-3)/1000</f>
        <v>0</v>
      </c>
      <c r="K19" s="279" t="str">
        <f>IF(H19="○",G19,"")</f>
        <v/>
      </c>
      <c r="L19" s="744">
        <f>ROUNDDOWN((SUM(K19:K28)),-3)/1000</f>
        <v>0</v>
      </c>
      <c r="M19" s="79"/>
      <c r="N19" s="86" t="str">
        <f>IF(I19="○",IF(H19="○",ROUNDDOWN((SUM(G19)),-3)/1000,""),"")</f>
        <v/>
      </c>
      <c r="O19" s="747" t="s">
        <v>198</v>
      </c>
      <c r="Q19" s="4"/>
      <c r="R19" s="4"/>
      <c r="S19" s="4" t="s">
        <v>112</v>
      </c>
      <c r="T19" s="4"/>
      <c r="U19" s="56" t="s">
        <v>91</v>
      </c>
      <c r="V19" s="56" t="s">
        <v>83</v>
      </c>
      <c r="W19" s="4"/>
      <c r="X19" s="4"/>
      <c r="Y19" s="4"/>
      <c r="Z19" s="52"/>
      <c r="AA19" s="53"/>
      <c r="AB19" s="52" t="s">
        <v>83</v>
      </c>
      <c r="AC19" s="52" t="s">
        <v>83</v>
      </c>
      <c r="AD19" s="52" t="s">
        <v>123</v>
      </c>
      <c r="AE19" s="52" t="s">
        <v>128</v>
      </c>
      <c r="AF19" s="52" t="s">
        <v>134</v>
      </c>
      <c r="AG19" s="52" t="s">
        <v>141</v>
      </c>
      <c r="AH19" s="53"/>
      <c r="AI19" s="53"/>
      <c r="AJ19" s="50"/>
      <c r="AK19" s="50"/>
      <c r="AL19" s="50"/>
      <c r="AM19" s="50"/>
      <c r="AN19" s="50"/>
    </row>
    <row r="20" spans="1:40" ht="28" customHeight="1">
      <c r="A20" s="32">
        <v>2</v>
      </c>
      <c r="B20" s="38"/>
      <c r="C20" s="41"/>
      <c r="D20" s="440" t="str">
        <f>IF(E20="","",".")</f>
        <v/>
      </c>
      <c r="E20" s="280"/>
      <c r="F20" s="281"/>
      <c r="G20" s="282"/>
      <c r="H20" s="283"/>
      <c r="I20" s="283"/>
      <c r="J20" s="726"/>
      <c r="K20" s="284" t="str">
        <f t="shared" ref="K20:K82" si="0">IF(H20="○",G20,"")</f>
        <v/>
      </c>
      <c r="L20" s="745"/>
      <c r="M20" s="79"/>
      <c r="N20" s="87" t="str">
        <f>IF(I20="○",IF(H20="○",ROUNDDOWN((SUM(G20)),-3)/1000,""),"")</f>
        <v/>
      </c>
      <c r="O20" s="747"/>
      <c r="Q20" s="4"/>
      <c r="R20" s="4"/>
      <c r="S20" s="4" t="s">
        <v>115</v>
      </c>
      <c r="T20" s="4"/>
      <c r="U20" s="56"/>
      <c r="V20" s="56"/>
      <c r="W20" s="4"/>
      <c r="X20" s="4"/>
      <c r="Y20" s="4"/>
      <c r="Z20" s="4"/>
      <c r="AA20" s="4"/>
      <c r="AB20" s="52" t="s">
        <v>113</v>
      </c>
      <c r="AC20" s="52" t="s">
        <v>116</v>
      </c>
      <c r="AD20" s="53"/>
      <c r="AE20" s="52" t="s">
        <v>129</v>
      </c>
      <c r="AF20" s="52" t="s">
        <v>135</v>
      </c>
      <c r="AG20" s="52" t="s">
        <v>142</v>
      </c>
      <c r="AH20" s="50"/>
      <c r="AI20" s="50"/>
      <c r="AJ20" s="50"/>
      <c r="AK20" s="50"/>
      <c r="AL20" s="50"/>
      <c r="AM20" s="50"/>
      <c r="AN20" s="50"/>
    </row>
    <row r="21" spans="1:40" ht="28" customHeight="1">
      <c r="A21" s="32">
        <v>3</v>
      </c>
      <c r="B21" s="38"/>
      <c r="C21" s="41"/>
      <c r="D21" s="440" t="str">
        <f t="shared" ref="D21:D28" si="1">IF(E21="","",".")</f>
        <v/>
      </c>
      <c r="E21" s="280"/>
      <c r="F21" s="281"/>
      <c r="G21" s="282"/>
      <c r="H21" s="283"/>
      <c r="I21" s="283"/>
      <c r="J21" s="726"/>
      <c r="K21" s="284" t="str">
        <f t="shared" si="0"/>
        <v/>
      </c>
      <c r="L21" s="745"/>
      <c r="M21" s="79"/>
      <c r="N21" s="87" t="str">
        <f t="shared" ref="N21:N88" si="2">IF(I21="○",IF(H21="○",ROUNDDOWN((SUM(G21)),-3)/1000,""),"")</f>
        <v/>
      </c>
      <c r="O21" s="396"/>
      <c r="Q21" s="4"/>
      <c r="R21" s="4"/>
      <c r="S21" s="4" t="s">
        <v>119</v>
      </c>
      <c r="T21" s="4"/>
      <c r="U21" s="4"/>
      <c r="V21" s="4"/>
      <c r="W21" s="4"/>
      <c r="X21" s="4"/>
      <c r="Y21" s="4"/>
      <c r="Z21" s="4"/>
      <c r="AA21" s="4"/>
      <c r="AB21" s="52" t="s">
        <v>114</v>
      </c>
      <c r="AC21" s="52" t="s">
        <v>117</v>
      </c>
      <c r="AD21" s="4"/>
      <c r="AE21" s="53"/>
      <c r="AF21" s="52" t="s">
        <v>136</v>
      </c>
      <c r="AG21" s="52"/>
      <c r="AH21" s="50"/>
      <c r="AI21" s="50"/>
      <c r="AJ21" s="50"/>
      <c r="AK21" s="50"/>
      <c r="AL21" s="50"/>
      <c r="AM21" s="50"/>
      <c r="AN21" s="50"/>
    </row>
    <row r="22" spans="1:40" ht="28" customHeight="1">
      <c r="A22" s="32">
        <v>4</v>
      </c>
      <c r="B22" s="38"/>
      <c r="C22" s="41"/>
      <c r="D22" s="440" t="str">
        <f t="shared" si="1"/>
        <v/>
      </c>
      <c r="E22" s="280"/>
      <c r="F22" s="281"/>
      <c r="G22" s="282"/>
      <c r="H22" s="283"/>
      <c r="I22" s="283"/>
      <c r="J22" s="726"/>
      <c r="K22" s="284" t="str">
        <f t="shared" si="0"/>
        <v/>
      </c>
      <c r="L22" s="745"/>
      <c r="M22" s="79"/>
      <c r="N22" s="87" t="str">
        <f t="shared" si="2"/>
        <v/>
      </c>
      <c r="O22" s="747"/>
      <c r="Q22" s="4"/>
      <c r="R22" s="4"/>
      <c r="S22" s="4" t="s">
        <v>124</v>
      </c>
      <c r="T22" s="4"/>
      <c r="U22" s="4"/>
      <c r="V22" s="4"/>
      <c r="W22" s="4"/>
      <c r="X22" s="4"/>
      <c r="Y22" s="4"/>
      <c r="Z22" s="4"/>
      <c r="AA22" s="4"/>
      <c r="AB22" s="53"/>
      <c r="AC22" s="52" t="s">
        <v>114</v>
      </c>
      <c r="AD22" s="4"/>
      <c r="AE22" s="4"/>
      <c r="AF22" s="52" t="s">
        <v>137</v>
      </c>
      <c r="AG22" s="50"/>
      <c r="AH22" s="50"/>
      <c r="AI22" s="50"/>
      <c r="AJ22" s="50"/>
      <c r="AK22" s="50"/>
      <c r="AL22" s="50"/>
      <c r="AM22" s="50"/>
      <c r="AN22" s="50"/>
    </row>
    <row r="23" spans="1:40" ht="28" customHeight="1">
      <c r="A23" s="32">
        <v>5</v>
      </c>
      <c r="B23" s="38"/>
      <c r="C23" s="41"/>
      <c r="D23" s="440" t="str">
        <f t="shared" si="1"/>
        <v/>
      </c>
      <c r="E23" s="280"/>
      <c r="F23" s="281"/>
      <c r="G23" s="282"/>
      <c r="H23" s="283"/>
      <c r="I23" s="283"/>
      <c r="J23" s="726"/>
      <c r="K23" s="284" t="str">
        <f t="shared" si="0"/>
        <v/>
      </c>
      <c r="L23" s="745"/>
      <c r="M23" s="79"/>
      <c r="N23" s="87" t="str">
        <f t="shared" si="2"/>
        <v/>
      </c>
      <c r="O23" s="747"/>
      <c r="Q23" s="4"/>
      <c r="R23" s="4"/>
      <c r="S23" s="4" t="s">
        <v>130</v>
      </c>
      <c r="T23" s="4"/>
      <c r="U23" s="4"/>
      <c r="V23" s="4"/>
      <c r="W23" s="4"/>
      <c r="X23" s="4"/>
      <c r="Y23" s="4"/>
      <c r="Z23" s="4"/>
      <c r="AA23" s="4"/>
      <c r="AB23" s="4"/>
      <c r="AC23" s="52" t="s">
        <v>118</v>
      </c>
      <c r="AD23" s="4"/>
      <c r="AE23" s="4"/>
      <c r="AF23" s="52"/>
      <c r="AG23" s="50"/>
      <c r="AH23" s="50"/>
      <c r="AI23" s="50"/>
      <c r="AJ23" s="50"/>
      <c r="AK23" s="50"/>
      <c r="AL23" s="50"/>
      <c r="AM23" s="50"/>
      <c r="AN23" s="50"/>
    </row>
    <row r="24" spans="1:40" ht="28" customHeight="1">
      <c r="A24" s="32">
        <v>6</v>
      </c>
      <c r="B24" s="38"/>
      <c r="C24" s="41"/>
      <c r="D24" s="440" t="str">
        <f t="shared" si="1"/>
        <v/>
      </c>
      <c r="E24" s="280"/>
      <c r="F24" s="281"/>
      <c r="G24" s="282"/>
      <c r="H24" s="283"/>
      <c r="I24" s="283"/>
      <c r="J24" s="726"/>
      <c r="K24" s="284" t="str">
        <f t="shared" si="0"/>
        <v/>
      </c>
      <c r="L24" s="745"/>
      <c r="M24" s="79"/>
      <c r="N24" s="87" t="str">
        <f t="shared" si="2"/>
        <v/>
      </c>
      <c r="Q24" s="4"/>
      <c r="R24" s="4"/>
      <c r="S24" s="4" t="s">
        <v>138</v>
      </c>
      <c r="T24" s="4"/>
      <c r="U24" s="4"/>
      <c r="V24" s="4"/>
      <c r="W24" s="4"/>
      <c r="X24" s="4"/>
      <c r="Y24" s="4"/>
      <c r="Z24" s="4"/>
      <c r="AA24" s="4"/>
      <c r="AB24" s="4"/>
      <c r="AC24" s="53"/>
      <c r="AD24" s="4"/>
      <c r="AE24" s="4"/>
      <c r="AF24" s="4"/>
      <c r="AG24" s="50"/>
      <c r="AH24" s="50"/>
      <c r="AI24" s="50"/>
      <c r="AJ24" s="50"/>
      <c r="AK24" s="50"/>
      <c r="AL24" s="50"/>
      <c r="AM24" s="50"/>
      <c r="AN24" s="50"/>
    </row>
    <row r="25" spans="1:40" ht="28" customHeight="1">
      <c r="A25" s="32">
        <v>7</v>
      </c>
      <c r="B25" s="38"/>
      <c r="C25" s="41"/>
      <c r="D25" s="440" t="str">
        <f t="shared" si="1"/>
        <v/>
      </c>
      <c r="E25" s="280"/>
      <c r="F25" s="281"/>
      <c r="G25" s="282"/>
      <c r="H25" s="283"/>
      <c r="I25" s="283"/>
      <c r="J25" s="726"/>
      <c r="K25" s="284" t="str">
        <f>IF(H25="○",G25,"")</f>
        <v/>
      </c>
      <c r="L25" s="745"/>
      <c r="M25" s="79"/>
      <c r="N25" s="87" t="str">
        <f t="shared" si="2"/>
        <v/>
      </c>
      <c r="Q25" s="4"/>
      <c r="R25" s="4"/>
      <c r="S25" s="4" t="s">
        <v>143</v>
      </c>
      <c r="T25" s="4"/>
      <c r="U25" s="4"/>
      <c r="V25" s="4"/>
      <c r="W25" s="4"/>
      <c r="X25" s="4"/>
      <c r="Y25" s="4"/>
      <c r="Z25" s="4"/>
      <c r="AA25" s="4"/>
      <c r="AB25" s="4"/>
      <c r="AC25" s="4"/>
      <c r="AD25" s="4"/>
      <c r="AE25" s="4"/>
      <c r="AF25" s="4"/>
      <c r="AG25" s="50"/>
      <c r="AH25" s="50"/>
      <c r="AI25" s="50"/>
      <c r="AJ25" s="50"/>
      <c r="AK25" s="50"/>
      <c r="AL25" s="50"/>
      <c r="AM25" s="50"/>
      <c r="AN25" s="50"/>
    </row>
    <row r="26" spans="1:40" ht="28" customHeight="1">
      <c r="A26" s="32">
        <v>8</v>
      </c>
      <c r="B26" s="38"/>
      <c r="C26" s="41"/>
      <c r="D26" s="440" t="str">
        <f t="shared" si="1"/>
        <v/>
      </c>
      <c r="E26" s="280"/>
      <c r="F26" s="281"/>
      <c r="G26" s="282"/>
      <c r="H26" s="283"/>
      <c r="I26" s="283"/>
      <c r="J26" s="726"/>
      <c r="K26" s="284" t="str">
        <f t="shared" si="0"/>
        <v/>
      </c>
      <c r="L26" s="745"/>
      <c r="M26" s="79"/>
      <c r="N26" s="87" t="str">
        <f t="shared" si="2"/>
        <v/>
      </c>
      <c r="Q26" s="4"/>
      <c r="R26" s="4"/>
      <c r="S26" s="4" t="s">
        <v>147</v>
      </c>
      <c r="T26" s="4"/>
      <c r="U26" s="4"/>
      <c r="V26" s="4"/>
      <c r="W26" s="4"/>
      <c r="X26" s="4"/>
      <c r="Y26" s="4"/>
      <c r="Z26" s="4"/>
      <c r="AA26" s="4"/>
      <c r="AB26" s="4"/>
      <c r="AC26" s="4"/>
      <c r="AD26" s="4"/>
      <c r="AE26" s="4"/>
      <c r="AF26" s="4"/>
      <c r="AG26" s="50"/>
      <c r="AH26" s="50"/>
      <c r="AI26" s="50"/>
      <c r="AJ26" s="50"/>
      <c r="AK26" s="50"/>
      <c r="AL26" s="50"/>
      <c r="AM26" s="50"/>
      <c r="AN26" s="50"/>
    </row>
    <row r="27" spans="1:40" ht="28" customHeight="1">
      <c r="A27" s="32">
        <v>9</v>
      </c>
      <c r="B27" s="38"/>
      <c r="C27" s="41"/>
      <c r="D27" s="440" t="str">
        <f t="shared" si="1"/>
        <v/>
      </c>
      <c r="E27" s="280"/>
      <c r="F27" s="281"/>
      <c r="G27" s="282"/>
      <c r="H27" s="283" t="s">
        <v>73</v>
      </c>
      <c r="I27" s="283" t="s">
        <v>73</v>
      </c>
      <c r="J27" s="726"/>
      <c r="K27" s="284" t="str">
        <f t="shared" si="0"/>
        <v/>
      </c>
      <c r="L27" s="745"/>
      <c r="M27" s="79"/>
      <c r="N27" s="87" t="str">
        <f t="shared" si="2"/>
        <v/>
      </c>
      <c r="Q27" s="4"/>
      <c r="R27" s="4"/>
      <c r="S27" s="4" t="s">
        <v>151</v>
      </c>
      <c r="T27" s="4"/>
      <c r="U27" s="4"/>
      <c r="V27" s="4"/>
      <c r="W27" s="4"/>
      <c r="X27" s="4"/>
      <c r="Y27" s="4"/>
      <c r="Z27" s="4"/>
      <c r="AA27" s="4"/>
      <c r="AB27" s="4"/>
      <c r="AC27" s="4"/>
      <c r="AD27" s="4"/>
      <c r="AE27" s="4"/>
      <c r="AF27" s="4"/>
      <c r="AG27" s="50"/>
      <c r="AH27" s="50"/>
      <c r="AI27" s="50"/>
      <c r="AJ27" s="50"/>
      <c r="AK27" s="50"/>
      <c r="AL27" s="50"/>
      <c r="AM27" s="50"/>
      <c r="AN27" s="50"/>
    </row>
    <row r="28" spans="1:40" ht="28" customHeight="1">
      <c r="A28" s="32">
        <v>10</v>
      </c>
      <c r="B28" s="38"/>
      <c r="C28" s="41"/>
      <c r="D28" s="440" t="str">
        <f t="shared" si="1"/>
        <v/>
      </c>
      <c r="E28" s="285"/>
      <c r="F28" s="286"/>
      <c r="G28" s="282"/>
      <c r="H28" s="287" t="s">
        <v>73</v>
      </c>
      <c r="I28" s="287" t="s">
        <v>73</v>
      </c>
      <c r="J28" s="729"/>
      <c r="K28" s="288" t="str">
        <f t="shared" si="0"/>
        <v/>
      </c>
      <c r="L28" s="746"/>
      <c r="M28" s="79"/>
      <c r="N28" s="88" t="str">
        <f t="shared" si="2"/>
        <v/>
      </c>
      <c r="Q28" s="4"/>
      <c r="R28" s="4"/>
      <c r="S28" s="4" t="s">
        <v>152</v>
      </c>
      <c r="T28" s="4"/>
      <c r="U28" s="4"/>
      <c r="V28" s="4"/>
      <c r="W28" s="4"/>
      <c r="X28" s="4"/>
      <c r="Y28" s="4"/>
      <c r="Z28" s="4"/>
      <c r="AA28" s="4"/>
      <c r="AB28" s="4"/>
      <c r="AC28" s="4"/>
      <c r="AD28" s="4"/>
      <c r="AE28" s="4"/>
      <c r="AF28" s="4"/>
      <c r="AG28" s="50"/>
      <c r="AH28" s="50"/>
      <c r="AI28" s="50"/>
      <c r="AJ28" s="50"/>
      <c r="AK28" s="50"/>
      <c r="AL28" s="50"/>
      <c r="AM28" s="50"/>
      <c r="AN28" s="50"/>
    </row>
    <row r="29" spans="1:40" ht="30" customHeight="1">
      <c r="B29" s="38"/>
      <c r="C29" s="41"/>
      <c r="D29" s="325" t="s">
        <v>97</v>
      </c>
      <c r="E29" s="289"/>
      <c r="F29" s="289"/>
      <c r="G29" s="289"/>
      <c r="H29" s="289"/>
      <c r="I29" s="289"/>
      <c r="J29" s="290"/>
      <c r="K29" s="291"/>
      <c r="L29" s="292"/>
      <c r="M29" s="78"/>
      <c r="N29" s="89" t="str">
        <f t="shared" si="2"/>
        <v/>
      </c>
      <c r="O29" s="201" t="s">
        <v>199</v>
      </c>
      <c r="Q29" s="4"/>
      <c r="R29" s="4"/>
      <c r="S29" s="4" t="s">
        <v>153</v>
      </c>
      <c r="T29" s="4"/>
      <c r="U29" s="4"/>
      <c r="V29" s="4"/>
      <c r="W29" s="4"/>
      <c r="X29" s="4"/>
      <c r="Y29" s="4"/>
      <c r="Z29" s="4"/>
      <c r="AA29" s="4"/>
      <c r="AB29" s="4"/>
      <c r="AC29" s="4"/>
      <c r="AD29" s="4"/>
      <c r="AE29" s="4"/>
      <c r="AF29" s="4"/>
      <c r="AG29" s="50"/>
      <c r="AH29" s="50"/>
      <c r="AI29" s="50"/>
      <c r="AJ29" s="50"/>
      <c r="AK29" s="50"/>
      <c r="AL29" s="50"/>
      <c r="AM29" s="50"/>
      <c r="AN29" s="50"/>
    </row>
    <row r="30" spans="1:40" ht="28" customHeight="1">
      <c r="A30" s="32">
        <v>11</v>
      </c>
      <c r="B30" s="38"/>
      <c r="C30" s="41"/>
      <c r="D30" s="439" t="s">
        <v>298</v>
      </c>
      <c r="E30" s="293" t="s">
        <v>98</v>
      </c>
      <c r="F30" s="294" t="s">
        <v>99</v>
      </c>
      <c r="G30" s="295">
        <f>スタッフ費内訳!F47-スタッフ費内訳!G47</f>
        <v>0</v>
      </c>
      <c r="H30" s="296"/>
      <c r="I30" s="278" t="s">
        <v>73</v>
      </c>
      <c r="J30" s="728">
        <f>ROUNDDOWN((SUM(G30:G33)),-3)/1000</f>
        <v>0</v>
      </c>
      <c r="K30" s="284" t="str">
        <f>IF(H30="○",G30,"")</f>
        <v/>
      </c>
      <c r="L30" s="744">
        <f>ROUNDDOWN((SUM(K30:K33)),-3)/1000</f>
        <v>0</v>
      </c>
      <c r="M30" s="79"/>
      <c r="N30" s="86" t="str">
        <f t="shared" si="2"/>
        <v/>
      </c>
      <c r="O30" s="383" t="s">
        <v>200</v>
      </c>
      <c r="Q30" s="54" t="s">
        <v>85</v>
      </c>
      <c r="R30" s="4"/>
      <c r="S30" s="4"/>
      <c r="T30" s="4"/>
      <c r="U30" s="4"/>
      <c r="V30" s="4"/>
      <c r="W30" s="4"/>
      <c r="X30" s="4"/>
      <c r="Y30" s="4"/>
      <c r="Z30" s="4"/>
      <c r="AA30" s="4"/>
      <c r="AB30" s="4"/>
      <c r="AC30" s="4"/>
      <c r="AD30" s="4"/>
      <c r="AE30" s="4"/>
      <c r="AF30" s="4"/>
      <c r="AG30" s="50"/>
      <c r="AH30" s="50"/>
      <c r="AI30" s="50"/>
      <c r="AJ30" s="50"/>
      <c r="AK30" s="50"/>
      <c r="AL30" s="50"/>
      <c r="AM30" s="50"/>
      <c r="AN30" s="50"/>
    </row>
    <row r="31" spans="1:40" ht="28" customHeight="1">
      <c r="A31" s="32">
        <v>12</v>
      </c>
      <c r="B31" s="38"/>
      <c r="C31" s="41"/>
      <c r="D31" s="439" t="s">
        <v>298</v>
      </c>
      <c r="E31" s="297" t="s">
        <v>98</v>
      </c>
      <c r="F31" s="298" t="s">
        <v>99</v>
      </c>
      <c r="G31" s="299">
        <f>スタッフ費内訳!G47</f>
        <v>0</v>
      </c>
      <c r="H31" s="300" t="s">
        <v>185</v>
      </c>
      <c r="I31" s="283" t="s">
        <v>73</v>
      </c>
      <c r="J31" s="726"/>
      <c r="K31" s="284">
        <f t="shared" si="0"/>
        <v>0</v>
      </c>
      <c r="L31" s="745"/>
      <c r="M31" s="79"/>
      <c r="N31" s="87" t="str">
        <f t="shared" si="2"/>
        <v/>
      </c>
      <c r="O31" s="383"/>
      <c r="Q31" s="4"/>
      <c r="R31" s="4"/>
      <c r="S31" s="4"/>
      <c r="T31" s="4"/>
      <c r="U31" s="4"/>
      <c r="V31" s="4"/>
      <c r="W31" s="4"/>
      <c r="X31" s="4"/>
      <c r="Y31" s="4"/>
      <c r="Z31" s="4"/>
      <c r="AA31" s="4"/>
      <c r="AB31" s="4"/>
      <c r="AC31" s="4"/>
      <c r="AD31" s="4"/>
      <c r="AE31" s="4"/>
      <c r="AF31" s="4"/>
      <c r="AG31" s="50"/>
      <c r="AH31" s="50"/>
      <c r="AI31" s="50"/>
      <c r="AJ31" s="50"/>
      <c r="AK31" s="50"/>
      <c r="AL31" s="50"/>
      <c r="AM31" s="50"/>
      <c r="AN31" s="50"/>
    </row>
    <row r="32" spans="1:40" ht="28" customHeight="1">
      <c r="A32" s="32">
        <v>13</v>
      </c>
      <c r="B32" s="38"/>
      <c r="C32" s="41"/>
      <c r="D32" s="439" t="s">
        <v>298</v>
      </c>
      <c r="E32" s="297" t="s">
        <v>100</v>
      </c>
      <c r="F32" s="298" t="s">
        <v>99</v>
      </c>
      <c r="G32" s="299">
        <f>キャスト費内訳!G43-キャスト費内訳!H43</f>
        <v>0</v>
      </c>
      <c r="H32" s="300" t="s">
        <v>73</v>
      </c>
      <c r="I32" s="283" t="s">
        <v>73</v>
      </c>
      <c r="J32" s="726"/>
      <c r="K32" s="284" t="str">
        <f t="shared" si="0"/>
        <v/>
      </c>
      <c r="L32" s="745"/>
      <c r="M32" s="79"/>
      <c r="N32" s="87" t="str">
        <f t="shared" si="2"/>
        <v/>
      </c>
      <c r="O32" s="383" t="s">
        <v>201</v>
      </c>
    </row>
    <row r="33" spans="1:14" ht="28" customHeight="1">
      <c r="A33" s="32">
        <v>14</v>
      </c>
      <c r="B33" s="38"/>
      <c r="C33" s="41"/>
      <c r="D33" s="439" t="s">
        <v>298</v>
      </c>
      <c r="E33" s="297" t="s">
        <v>100</v>
      </c>
      <c r="F33" s="298" t="s">
        <v>99</v>
      </c>
      <c r="G33" s="299">
        <f>キャスト費内訳!H43</f>
        <v>0</v>
      </c>
      <c r="H33" s="300" t="s">
        <v>185</v>
      </c>
      <c r="I33" s="283" t="s">
        <v>73</v>
      </c>
      <c r="J33" s="726"/>
      <c r="K33" s="288">
        <f t="shared" si="0"/>
        <v>0</v>
      </c>
      <c r="L33" s="745"/>
      <c r="M33" s="79"/>
      <c r="N33" s="88" t="str">
        <f t="shared" si="2"/>
        <v/>
      </c>
    </row>
    <row r="34" spans="1:14" ht="30" customHeight="1">
      <c r="B34" s="38"/>
      <c r="C34" s="43"/>
      <c r="D34" s="325" t="s">
        <v>101</v>
      </c>
      <c r="E34" s="289"/>
      <c r="F34" s="289"/>
      <c r="G34" s="289"/>
      <c r="H34" s="289"/>
      <c r="I34" s="289"/>
      <c r="J34" s="290"/>
      <c r="K34" s="291"/>
      <c r="L34" s="292"/>
      <c r="M34" s="78"/>
      <c r="N34" s="89" t="str">
        <f t="shared" si="2"/>
        <v/>
      </c>
    </row>
    <row r="35" spans="1:14" ht="28" customHeight="1">
      <c r="A35" s="32">
        <v>15</v>
      </c>
      <c r="B35" s="38"/>
      <c r="C35" s="41"/>
      <c r="D35" s="439" t="s">
        <v>298</v>
      </c>
      <c r="E35" s="275"/>
      <c r="F35" s="301"/>
      <c r="G35" s="277"/>
      <c r="H35" s="278"/>
      <c r="I35" s="278" t="s">
        <v>73</v>
      </c>
      <c r="J35" s="728">
        <f>ROUNDDOWN((SUM(G35:G82)),-3)/1000</f>
        <v>0</v>
      </c>
      <c r="K35" s="302" t="str">
        <f>IF(H35="○",G35,"")</f>
        <v/>
      </c>
      <c r="L35" s="744">
        <f>ROUNDDOWN((SUM(K35:K82)),-3)/1000</f>
        <v>0</v>
      </c>
      <c r="M35" s="79"/>
      <c r="N35" s="86" t="str">
        <f t="shared" si="2"/>
        <v/>
      </c>
    </row>
    <row r="36" spans="1:14" ht="28" customHeight="1">
      <c r="A36" s="32">
        <v>16</v>
      </c>
      <c r="B36" s="38"/>
      <c r="C36" s="41"/>
      <c r="D36" s="440" t="str">
        <f>IF(E36="","",".")</f>
        <v/>
      </c>
      <c r="E36" s="280"/>
      <c r="F36" s="281"/>
      <c r="G36" s="282"/>
      <c r="H36" s="283"/>
      <c r="I36" s="283" t="s">
        <v>73</v>
      </c>
      <c r="J36" s="726"/>
      <c r="K36" s="284" t="str">
        <f>IF(H36="○",G36,"")</f>
        <v/>
      </c>
      <c r="L36" s="745"/>
      <c r="M36" s="79"/>
      <c r="N36" s="87" t="str">
        <f t="shared" si="2"/>
        <v/>
      </c>
    </row>
    <row r="37" spans="1:14" ht="28" customHeight="1">
      <c r="A37" s="32">
        <v>17</v>
      </c>
      <c r="B37" s="38"/>
      <c r="C37" s="41"/>
      <c r="D37" s="440" t="str">
        <f t="shared" ref="D37:D82" si="3">IF(E37="","",".")</f>
        <v/>
      </c>
      <c r="E37" s="280"/>
      <c r="F37" s="281"/>
      <c r="G37" s="282"/>
      <c r="H37" s="283"/>
      <c r="I37" s="283" t="s">
        <v>73</v>
      </c>
      <c r="J37" s="726"/>
      <c r="K37" s="284" t="str">
        <f t="shared" si="0"/>
        <v/>
      </c>
      <c r="L37" s="745"/>
      <c r="M37" s="79"/>
      <c r="N37" s="87" t="str">
        <f t="shared" si="2"/>
        <v/>
      </c>
    </row>
    <row r="38" spans="1:14" ht="28" customHeight="1">
      <c r="A38" s="32">
        <v>18</v>
      </c>
      <c r="B38" s="38"/>
      <c r="C38" s="41"/>
      <c r="D38" s="440" t="str">
        <f t="shared" si="3"/>
        <v/>
      </c>
      <c r="E38" s="280"/>
      <c r="F38" s="281"/>
      <c r="G38" s="282"/>
      <c r="H38" s="283"/>
      <c r="I38" s="283" t="s">
        <v>73</v>
      </c>
      <c r="J38" s="726"/>
      <c r="K38" s="284" t="str">
        <f t="shared" si="0"/>
        <v/>
      </c>
      <c r="L38" s="745"/>
      <c r="M38" s="79"/>
      <c r="N38" s="87" t="str">
        <f t="shared" si="2"/>
        <v/>
      </c>
    </row>
    <row r="39" spans="1:14" ht="28" customHeight="1">
      <c r="A39" s="32">
        <v>19</v>
      </c>
      <c r="B39" s="38"/>
      <c r="C39" s="41"/>
      <c r="D39" s="440" t="str">
        <f t="shared" si="3"/>
        <v/>
      </c>
      <c r="E39" s="280"/>
      <c r="F39" s="281"/>
      <c r="G39" s="282"/>
      <c r="H39" s="283"/>
      <c r="I39" s="283" t="s">
        <v>73</v>
      </c>
      <c r="J39" s="726"/>
      <c r="K39" s="284" t="str">
        <f t="shared" si="0"/>
        <v/>
      </c>
      <c r="L39" s="745"/>
      <c r="M39" s="79"/>
      <c r="N39" s="87" t="str">
        <f t="shared" si="2"/>
        <v/>
      </c>
    </row>
    <row r="40" spans="1:14" ht="28" customHeight="1">
      <c r="A40" s="32">
        <v>20</v>
      </c>
      <c r="B40" s="38"/>
      <c r="C40" s="41"/>
      <c r="D40" s="440" t="str">
        <f t="shared" si="3"/>
        <v/>
      </c>
      <c r="E40" s="280"/>
      <c r="F40" s="281"/>
      <c r="G40" s="282"/>
      <c r="H40" s="283"/>
      <c r="I40" s="283" t="s">
        <v>73</v>
      </c>
      <c r="J40" s="726"/>
      <c r="K40" s="284" t="str">
        <f t="shared" si="0"/>
        <v/>
      </c>
      <c r="L40" s="745"/>
      <c r="M40" s="79"/>
      <c r="N40" s="87" t="str">
        <f t="shared" si="2"/>
        <v/>
      </c>
    </row>
    <row r="41" spans="1:14" ht="28" customHeight="1">
      <c r="A41" s="32">
        <v>21</v>
      </c>
      <c r="B41" s="38"/>
      <c r="C41" s="41"/>
      <c r="D41" s="440" t="str">
        <f t="shared" si="3"/>
        <v/>
      </c>
      <c r="E41" s="280"/>
      <c r="F41" s="281"/>
      <c r="G41" s="282"/>
      <c r="H41" s="283"/>
      <c r="I41" s="283" t="s">
        <v>73</v>
      </c>
      <c r="J41" s="726"/>
      <c r="K41" s="284" t="str">
        <f t="shared" si="0"/>
        <v/>
      </c>
      <c r="L41" s="745"/>
      <c r="M41" s="79"/>
      <c r="N41" s="87" t="str">
        <f t="shared" si="2"/>
        <v/>
      </c>
    </row>
    <row r="42" spans="1:14" ht="28" customHeight="1">
      <c r="A42" s="32">
        <v>22</v>
      </c>
      <c r="B42" s="38"/>
      <c r="C42" s="41"/>
      <c r="D42" s="440" t="str">
        <f t="shared" si="3"/>
        <v/>
      </c>
      <c r="E42" s="280"/>
      <c r="F42" s="281"/>
      <c r="G42" s="282"/>
      <c r="H42" s="283"/>
      <c r="I42" s="283" t="s">
        <v>73</v>
      </c>
      <c r="J42" s="726"/>
      <c r="K42" s="284" t="str">
        <f t="shared" si="0"/>
        <v/>
      </c>
      <c r="L42" s="745"/>
      <c r="M42" s="79"/>
      <c r="N42" s="87" t="str">
        <f t="shared" si="2"/>
        <v/>
      </c>
    </row>
    <row r="43" spans="1:14" ht="28" customHeight="1">
      <c r="A43" s="32">
        <v>23</v>
      </c>
      <c r="B43" s="38"/>
      <c r="C43" s="41"/>
      <c r="D43" s="440" t="str">
        <f t="shared" si="3"/>
        <v/>
      </c>
      <c r="E43" s="280"/>
      <c r="F43" s="281"/>
      <c r="G43" s="282"/>
      <c r="H43" s="283"/>
      <c r="I43" s="283" t="s">
        <v>73</v>
      </c>
      <c r="J43" s="726"/>
      <c r="K43" s="284" t="str">
        <f t="shared" si="0"/>
        <v/>
      </c>
      <c r="L43" s="745"/>
      <c r="M43" s="79"/>
      <c r="N43" s="87" t="str">
        <f t="shared" si="2"/>
        <v/>
      </c>
    </row>
    <row r="44" spans="1:14" ht="28" customHeight="1">
      <c r="A44" s="32">
        <v>24</v>
      </c>
      <c r="B44" s="38"/>
      <c r="C44" s="41"/>
      <c r="D44" s="440" t="str">
        <f t="shared" si="3"/>
        <v/>
      </c>
      <c r="E44" s="280"/>
      <c r="F44" s="281"/>
      <c r="G44" s="282"/>
      <c r="H44" s="283"/>
      <c r="I44" s="283" t="s">
        <v>73</v>
      </c>
      <c r="J44" s="726"/>
      <c r="K44" s="284" t="str">
        <f t="shared" si="0"/>
        <v/>
      </c>
      <c r="L44" s="745"/>
      <c r="M44" s="79"/>
      <c r="N44" s="87" t="str">
        <f t="shared" si="2"/>
        <v/>
      </c>
    </row>
    <row r="45" spans="1:14" ht="28" customHeight="1">
      <c r="A45" s="32">
        <v>25</v>
      </c>
      <c r="B45" s="38"/>
      <c r="C45" s="41"/>
      <c r="D45" s="440" t="str">
        <f t="shared" si="3"/>
        <v/>
      </c>
      <c r="E45" s="280"/>
      <c r="F45" s="281"/>
      <c r="G45" s="282"/>
      <c r="H45" s="283"/>
      <c r="I45" s="283" t="s">
        <v>73</v>
      </c>
      <c r="J45" s="726"/>
      <c r="K45" s="284" t="str">
        <f t="shared" si="0"/>
        <v/>
      </c>
      <c r="L45" s="745"/>
      <c r="M45" s="79"/>
      <c r="N45" s="87" t="str">
        <f t="shared" si="2"/>
        <v/>
      </c>
    </row>
    <row r="46" spans="1:14" ht="28" customHeight="1">
      <c r="A46" s="32">
        <v>26</v>
      </c>
      <c r="B46" s="38"/>
      <c r="C46" s="41"/>
      <c r="D46" s="440" t="str">
        <f t="shared" si="3"/>
        <v/>
      </c>
      <c r="E46" s="280"/>
      <c r="F46" s="281"/>
      <c r="G46" s="282"/>
      <c r="H46" s="283"/>
      <c r="I46" s="283" t="s">
        <v>73</v>
      </c>
      <c r="J46" s="726"/>
      <c r="K46" s="284" t="str">
        <f t="shared" si="0"/>
        <v/>
      </c>
      <c r="L46" s="745"/>
      <c r="M46" s="79"/>
      <c r="N46" s="87" t="str">
        <f t="shared" si="2"/>
        <v/>
      </c>
    </row>
    <row r="47" spans="1:14" ht="28" customHeight="1">
      <c r="A47" s="32">
        <v>27</v>
      </c>
      <c r="B47" s="38"/>
      <c r="C47" s="41"/>
      <c r="D47" s="440" t="str">
        <f t="shared" si="3"/>
        <v/>
      </c>
      <c r="E47" s="280"/>
      <c r="F47" s="281"/>
      <c r="G47" s="282"/>
      <c r="H47" s="283"/>
      <c r="I47" s="283" t="s">
        <v>73</v>
      </c>
      <c r="J47" s="726"/>
      <c r="K47" s="284" t="str">
        <f t="shared" si="0"/>
        <v/>
      </c>
      <c r="L47" s="745"/>
      <c r="M47" s="79"/>
      <c r="N47" s="87" t="str">
        <f t="shared" si="2"/>
        <v/>
      </c>
    </row>
    <row r="48" spans="1:14" ht="28" customHeight="1">
      <c r="A48" s="32">
        <v>28</v>
      </c>
      <c r="B48" s="38"/>
      <c r="C48" s="41"/>
      <c r="D48" s="440" t="str">
        <f t="shared" si="3"/>
        <v/>
      </c>
      <c r="E48" s="280"/>
      <c r="F48" s="281"/>
      <c r="G48" s="282"/>
      <c r="H48" s="283"/>
      <c r="I48" s="283" t="s">
        <v>73</v>
      </c>
      <c r="J48" s="726"/>
      <c r="K48" s="284" t="str">
        <f t="shared" si="0"/>
        <v/>
      </c>
      <c r="L48" s="745"/>
      <c r="M48" s="79"/>
      <c r="N48" s="87" t="str">
        <f t="shared" si="2"/>
        <v/>
      </c>
    </row>
    <row r="49" spans="1:14" ht="28" customHeight="1">
      <c r="A49" s="32">
        <v>29</v>
      </c>
      <c r="B49" s="38"/>
      <c r="C49" s="41"/>
      <c r="D49" s="440" t="str">
        <f t="shared" si="3"/>
        <v/>
      </c>
      <c r="E49" s="280"/>
      <c r="F49" s="281"/>
      <c r="G49" s="282"/>
      <c r="H49" s="283"/>
      <c r="I49" s="283" t="s">
        <v>73</v>
      </c>
      <c r="J49" s="726"/>
      <c r="K49" s="284" t="str">
        <f t="shared" si="0"/>
        <v/>
      </c>
      <c r="L49" s="745"/>
      <c r="M49" s="79"/>
      <c r="N49" s="87" t="str">
        <f t="shared" si="2"/>
        <v/>
      </c>
    </row>
    <row r="50" spans="1:14" ht="28" customHeight="1">
      <c r="A50" s="32">
        <v>30</v>
      </c>
      <c r="B50" s="38"/>
      <c r="C50" s="41"/>
      <c r="D50" s="440" t="str">
        <f t="shared" si="3"/>
        <v/>
      </c>
      <c r="E50" s="280"/>
      <c r="F50" s="281"/>
      <c r="G50" s="282"/>
      <c r="H50" s="283"/>
      <c r="I50" s="283" t="s">
        <v>73</v>
      </c>
      <c r="J50" s="726"/>
      <c r="K50" s="284" t="str">
        <f t="shared" si="0"/>
        <v/>
      </c>
      <c r="L50" s="745"/>
      <c r="M50" s="79"/>
      <c r="N50" s="87" t="str">
        <f t="shared" si="2"/>
        <v/>
      </c>
    </row>
    <row r="51" spans="1:14" ht="28" customHeight="1">
      <c r="A51" s="32">
        <v>31</v>
      </c>
      <c r="B51" s="38"/>
      <c r="C51" s="41"/>
      <c r="D51" s="440" t="str">
        <f t="shared" si="3"/>
        <v/>
      </c>
      <c r="E51" s="280"/>
      <c r="F51" s="281"/>
      <c r="G51" s="282"/>
      <c r="H51" s="283"/>
      <c r="I51" s="283" t="s">
        <v>73</v>
      </c>
      <c r="J51" s="726"/>
      <c r="K51" s="284" t="str">
        <f t="shared" si="0"/>
        <v/>
      </c>
      <c r="L51" s="745"/>
      <c r="M51" s="79"/>
      <c r="N51" s="87" t="str">
        <f t="shared" si="2"/>
        <v/>
      </c>
    </row>
    <row r="52" spans="1:14" ht="28" customHeight="1">
      <c r="A52" s="32">
        <v>32</v>
      </c>
      <c r="B52" s="38"/>
      <c r="C52" s="41"/>
      <c r="D52" s="440" t="str">
        <f t="shared" si="3"/>
        <v/>
      </c>
      <c r="E52" s="280"/>
      <c r="F52" s="281"/>
      <c r="G52" s="282"/>
      <c r="H52" s="283"/>
      <c r="I52" s="283" t="s">
        <v>73</v>
      </c>
      <c r="J52" s="726"/>
      <c r="K52" s="284" t="str">
        <f t="shared" si="0"/>
        <v/>
      </c>
      <c r="L52" s="745"/>
      <c r="M52" s="79"/>
      <c r="N52" s="87" t="str">
        <f t="shared" si="2"/>
        <v/>
      </c>
    </row>
    <row r="53" spans="1:14" ht="28" customHeight="1">
      <c r="A53" s="32">
        <v>33</v>
      </c>
      <c r="B53" s="38"/>
      <c r="C53" s="41"/>
      <c r="D53" s="440" t="str">
        <f t="shared" si="3"/>
        <v/>
      </c>
      <c r="E53" s="280"/>
      <c r="F53" s="281"/>
      <c r="G53" s="282"/>
      <c r="H53" s="283"/>
      <c r="I53" s="283" t="s">
        <v>73</v>
      </c>
      <c r="J53" s="726"/>
      <c r="K53" s="284" t="str">
        <f t="shared" si="0"/>
        <v/>
      </c>
      <c r="L53" s="745"/>
      <c r="M53" s="79"/>
      <c r="N53" s="87" t="str">
        <f t="shared" si="2"/>
        <v/>
      </c>
    </row>
    <row r="54" spans="1:14" ht="28" customHeight="1">
      <c r="A54" s="32">
        <v>34</v>
      </c>
      <c r="B54" s="38"/>
      <c r="C54" s="41"/>
      <c r="D54" s="440" t="str">
        <f t="shared" si="3"/>
        <v/>
      </c>
      <c r="E54" s="280"/>
      <c r="F54" s="281"/>
      <c r="G54" s="282"/>
      <c r="H54" s="283"/>
      <c r="I54" s="283" t="s">
        <v>73</v>
      </c>
      <c r="J54" s="726"/>
      <c r="K54" s="284" t="str">
        <f t="shared" si="0"/>
        <v/>
      </c>
      <c r="L54" s="745"/>
      <c r="M54" s="79"/>
      <c r="N54" s="87" t="str">
        <f t="shared" si="2"/>
        <v/>
      </c>
    </row>
    <row r="55" spans="1:14" ht="28" customHeight="1">
      <c r="A55" s="32">
        <v>35</v>
      </c>
      <c r="B55" s="38"/>
      <c r="C55" s="41"/>
      <c r="D55" s="440" t="str">
        <f t="shared" si="3"/>
        <v/>
      </c>
      <c r="E55" s="280"/>
      <c r="F55" s="281"/>
      <c r="G55" s="282"/>
      <c r="H55" s="283"/>
      <c r="I55" s="283" t="s">
        <v>73</v>
      </c>
      <c r="J55" s="726"/>
      <c r="K55" s="284" t="str">
        <f t="shared" si="0"/>
        <v/>
      </c>
      <c r="L55" s="745"/>
      <c r="M55" s="79"/>
      <c r="N55" s="87" t="str">
        <f t="shared" si="2"/>
        <v/>
      </c>
    </row>
    <row r="56" spans="1:14" ht="28" customHeight="1">
      <c r="A56" s="32">
        <v>36</v>
      </c>
      <c r="B56" s="38"/>
      <c r="C56" s="41"/>
      <c r="D56" s="440" t="str">
        <f t="shared" si="3"/>
        <v/>
      </c>
      <c r="E56" s="280"/>
      <c r="F56" s="281"/>
      <c r="G56" s="282"/>
      <c r="H56" s="283"/>
      <c r="I56" s="283" t="s">
        <v>73</v>
      </c>
      <c r="J56" s="726"/>
      <c r="K56" s="284" t="str">
        <f t="shared" si="0"/>
        <v/>
      </c>
      <c r="L56" s="745"/>
      <c r="M56" s="79"/>
      <c r="N56" s="87" t="str">
        <f t="shared" si="2"/>
        <v/>
      </c>
    </row>
    <row r="57" spans="1:14" ht="28" customHeight="1">
      <c r="A57" s="32">
        <v>37</v>
      </c>
      <c r="B57" s="38"/>
      <c r="C57" s="41"/>
      <c r="D57" s="440" t="str">
        <f t="shared" si="3"/>
        <v/>
      </c>
      <c r="E57" s="280"/>
      <c r="F57" s="281"/>
      <c r="G57" s="282"/>
      <c r="H57" s="283"/>
      <c r="I57" s="283" t="s">
        <v>73</v>
      </c>
      <c r="J57" s="726"/>
      <c r="K57" s="284" t="str">
        <f t="shared" si="0"/>
        <v/>
      </c>
      <c r="L57" s="745"/>
      <c r="M57" s="79"/>
      <c r="N57" s="87" t="str">
        <f t="shared" si="2"/>
        <v/>
      </c>
    </row>
    <row r="58" spans="1:14" ht="28" customHeight="1">
      <c r="A58" s="32">
        <v>38</v>
      </c>
      <c r="B58" s="38"/>
      <c r="C58" s="41"/>
      <c r="D58" s="440" t="str">
        <f t="shared" si="3"/>
        <v/>
      </c>
      <c r="E58" s="280"/>
      <c r="F58" s="281"/>
      <c r="G58" s="282"/>
      <c r="H58" s="283"/>
      <c r="I58" s="283" t="s">
        <v>73</v>
      </c>
      <c r="J58" s="726"/>
      <c r="K58" s="284" t="str">
        <f t="shared" si="0"/>
        <v/>
      </c>
      <c r="L58" s="745"/>
      <c r="M58" s="79"/>
      <c r="N58" s="87" t="str">
        <f t="shared" si="2"/>
        <v/>
      </c>
    </row>
    <row r="59" spans="1:14" ht="28" customHeight="1">
      <c r="A59" s="32">
        <v>39</v>
      </c>
      <c r="B59" s="38"/>
      <c r="C59" s="41"/>
      <c r="D59" s="440" t="str">
        <f t="shared" si="3"/>
        <v/>
      </c>
      <c r="E59" s="280"/>
      <c r="F59" s="281"/>
      <c r="G59" s="282"/>
      <c r="H59" s="283"/>
      <c r="I59" s="283" t="s">
        <v>73</v>
      </c>
      <c r="J59" s="726"/>
      <c r="K59" s="284" t="str">
        <f t="shared" si="0"/>
        <v/>
      </c>
      <c r="L59" s="745"/>
      <c r="M59" s="79"/>
      <c r="N59" s="87" t="str">
        <f t="shared" si="2"/>
        <v/>
      </c>
    </row>
    <row r="60" spans="1:14" ht="28" customHeight="1">
      <c r="A60" s="32">
        <v>40</v>
      </c>
      <c r="B60" s="38"/>
      <c r="C60" s="41"/>
      <c r="D60" s="440" t="str">
        <f t="shared" si="3"/>
        <v/>
      </c>
      <c r="E60" s="280"/>
      <c r="F60" s="281"/>
      <c r="G60" s="282"/>
      <c r="H60" s="283"/>
      <c r="I60" s="283" t="s">
        <v>73</v>
      </c>
      <c r="J60" s="726"/>
      <c r="K60" s="284" t="str">
        <f t="shared" si="0"/>
        <v/>
      </c>
      <c r="L60" s="745"/>
      <c r="M60" s="79"/>
      <c r="N60" s="87" t="str">
        <f t="shared" si="2"/>
        <v/>
      </c>
    </row>
    <row r="61" spans="1:14" ht="28" customHeight="1">
      <c r="A61" s="32">
        <v>42</v>
      </c>
      <c r="B61" s="38"/>
      <c r="C61" s="41"/>
      <c r="D61" s="440" t="str">
        <f t="shared" si="3"/>
        <v/>
      </c>
      <c r="E61" s="280"/>
      <c r="F61" s="281"/>
      <c r="G61" s="282"/>
      <c r="H61" s="283"/>
      <c r="I61" s="283" t="s">
        <v>73</v>
      </c>
      <c r="J61" s="726"/>
      <c r="K61" s="284" t="str">
        <f>IF(H61="○",G61,"")</f>
        <v/>
      </c>
      <c r="L61" s="745"/>
      <c r="M61" s="79"/>
      <c r="N61" s="87" t="str">
        <f>IF(I61="○",IF(H61="○",ROUNDDOWN((SUM(G61)),-3)/1000,""),"")</f>
        <v/>
      </c>
    </row>
    <row r="62" spans="1:14" ht="28" customHeight="1">
      <c r="A62" s="32">
        <v>43</v>
      </c>
      <c r="B62" s="38"/>
      <c r="C62" s="41"/>
      <c r="D62" s="440" t="str">
        <f t="shared" si="3"/>
        <v/>
      </c>
      <c r="E62" s="280"/>
      <c r="F62" s="281"/>
      <c r="G62" s="282"/>
      <c r="H62" s="283"/>
      <c r="I62" s="283" t="s">
        <v>73</v>
      </c>
      <c r="J62" s="726"/>
      <c r="K62" s="284" t="str">
        <f>IF(H62="○",G62,"")</f>
        <v/>
      </c>
      <c r="L62" s="745"/>
      <c r="M62" s="79"/>
      <c r="N62" s="87" t="str">
        <f>IF(I62="○",IF(H62="○",ROUNDDOWN((SUM(G62)),-3)/1000,""),"")</f>
        <v/>
      </c>
    </row>
    <row r="63" spans="1:14" ht="28" customHeight="1">
      <c r="A63" s="32">
        <v>44</v>
      </c>
      <c r="B63" s="38"/>
      <c r="C63" s="41"/>
      <c r="D63" s="440" t="str">
        <f t="shared" si="3"/>
        <v/>
      </c>
      <c r="E63" s="280"/>
      <c r="F63" s="281"/>
      <c r="G63" s="282"/>
      <c r="H63" s="283"/>
      <c r="I63" s="283" t="s">
        <v>73</v>
      </c>
      <c r="J63" s="726"/>
      <c r="K63" s="284" t="str">
        <f>IF(H63="○",G63,"")</f>
        <v/>
      </c>
      <c r="L63" s="745"/>
      <c r="M63" s="79"/>
      <c r="N63" s="87" t="str">
        <f>IF(I63="○",IF(H63="○",ROUNDDOWN((SUM(G63)),-3)/1000,""),"")</f>
        <v/>
      </c>
    </row>
    <row r="64" spans="1:14" ht="28" customHeight="1">
      <c r="A64" s="32">
        <v>45</v>
      </c>
      <c r="B64" s="38"/>
      <c r="C64" s="41"/>
      <c r="D64" s="440" t="str">
        <f t="shared" si="3"/>
        <v/>
      </c>
      <c r="E64" s="280"/>
      <c r="F64" s="281"/>
      <c r="G64" s="282"/>
      <c r="H64" s="283"/>
      <c r="I64" s="283" t="s">
        <v>73</v>
      </c>
      <c r="J64" s="726"/>
      <c r="K64" s="284" t="str">
        <f>IF(H64="○",G64,"")</f>
        <v/>
      </c>
      <c r="L64" s="745"/>
      <c r="M64" s="79"/>
      <c r="N64" s="87" t="str">
        <f>IF(I64="○",IF(H64="○",ROUNDDOWN((SUM(G64)),-3)/1000,""),"")</f>
        <v/>
      </c>
    </row>
    <row r="65" spans="1:14" ht="28" customHeight="1">
      <c r="A65" s="32">
        <v>43</v>
      </c>
      <c r="B65" s="38"/>
      <c r="C65" s="41"/>
      <c r="D65" s="440" t="str">
        <f t="shared" si="3"/>
        <v/>
      </c>
      <c r="E65" s="280"/>
      <c r="F65" s="281"/>
      <c r="G65" s="282"/>
      <c r="H65" s="283"/>
      <c r="I65" s="283" t="s">
        <v>73</v>
      </c>
      <c r="J65" s="726"/>
      <c r="K65" s="284" t="str">
        <f t="shared" si="0"/>
        <v/>
      </c>
      <c r="L65" s="745"/>
      <c r="M65" s="79"/>
      <c r="N65" s="87" t="str">
        <f t="shared" si="2"/>
        <v/>
      </c>
    </row>
    <row r="66" spans="1:14" ht="28" customHeight="1">
      <c r="A66" s="32">
        <v>44</v>
      </c>
      <c r="B66" s="38"/>
      <c r="C66" s="41"/>
      <c r="D66" s="440" t="str">
        <f t="shared" si="3"/>
        <v/>
      </c>
      <c r="E66" s="280"/>
      <c r="F66" s="281"/>
      <c r="G66" s="282"/>
      <c r="H66" s="283"/>
      <c r="I66" s="283" t="s">
        <v>73</v>
      </c>
      <c r="J66" s="726"/>
      <c r="K66" s="284" t="str">
        <f t="shared" si="0"/>
        <v/>
      </c>
      <c r="L66" s="745"/>
      <c r="M66" s="79"/>
      <c r="N66" s="87" t="str">
        <f t="shared" si="2"/>
        <v/>
      </c>
    </row>
    <row r="67" spans="1:14" ht="28" customHeight="1">
      <c r="A67" s="32">
        <v>45</v>
      </c>
      <c r="B67" s="38"/>
      <c r="C67" s="41"/>
      <c r="D67" s="440" t="str">
        <f t="shared" si="3"/>
        <v/>
      </c>
      <c r="E67" s="280"/>
      <c r="F67" s="281"/>
      <c r="G67" s="282"/>
      <c r="H67" s="283"/>
      <c r="I67" s="283" t="s">
        <v>73</v>
      </c>
      <c r="J67" s="726"/>
      <c r="K67" s="284" t="str">
        <f t="shared" si="0"/>
        <v/>
      </c>
      <c r="L67" s="745"/>
      <c r="M67" s="79"/>
      <c r="N67" s="87" t="str">
        <f t="shared" si="2"/>
        <v/>
      </c>
    </row>
    <row r="68" spans="1:14" ht="28" customHeight="1">
      <c r="A68" s="32">
        <v>46</v>
      </c>
      <c r="B68" s="38"/>
      <c r="C68" s="41"/>
      <c r="D68" s="440" t="str">
        <f t="shared" si="3"/>
        <v/>
      </c>
      <c r="E68" s="280"/>
      <c r="F68" s="281"/>
      <c r="G68" s="282"/>
      <c r="H68" s="283"/>
      <c r="I68" s="283" t="s">
        <v>73</v>
      </c>
      <c r="J68" s="726"/>
      <c r="K68" s="284" t="str">
        <f t="shared" si="0"/>
        <v/>
      </c>
      <c r="L68" s="745"/>
      <c r="M68" s="79"/>
      <c r="N68" s="87" t="str">
        <f t="shared" si="2"/>
        <v/>
      </c>
    </row>
    <row r="69" spans="1:14" ht="28" customHeight="1">
      <c r="A69" s="32">
        <v>47</v>
      </c>
      <c r="B69" s="38"/>
      <c r="C69" s="41"/>
      <c r="D69" s="440" t="str">
        <f t="shared" si="3"/>
        <v/>
      </c>
      <c r="E69" s="280"/>
      <c r="F69" s="281"/>
      <c r="G69" s="282"/>
      <c r="H69" s="283"/>
      <c r="I69" s="283" t="s">
        <v>73</v>
      </c>
      <c r="J69" s="726"/>
      <c r="K69" s="284" t="str">
        <f t="shared" si="0"/>
        <v/>
      </c>
      <c r="L69" s="745"/>
      <c r="M69" s="79"/>
      <c r="N69" s="87" t="str">
        <f t="shared" si="2"/>
        <v/>
      </c>
    </row>
    <row r="70" spans="1:14" ht="28" customHeight="1">
      <c r="A70" s="32">
        <v>42</v>
      </c>
      <c r="B70" s="38"/>
      <c r="C70" s="41"/>
      <c r="D70" s="440" t="str">
        <f t="shared" si="3"/>
        <v/>
      </c>
      <c r="E70" s="280"/>
      <c r="F70" s="281"/>
      <c r="G70" s="282"/>
      <c r="H70" s="283"/>
      <c r="I70" s="283" t="s">
        <v>73</v>
      </c>
      <c r="J70" s="726"/>
      <c r="K70" s="284" t="str">
        <f t="shared" ref="K70:K75" si="4">IF(H70="○",G70,"")</f>
        <v/>
      </c>
      <c r="L70" s="745"/>
      <c r="M70" s="79"/>
      <c r="N70" s="87" t="str">
        <f t="shared" ref="N70:N75" si="5">IF(I70="○",IF(H70="○",ROUNDDOWN((SUM(G70)),-3)/1000,""),"")</f>
        <v/>
      </c>
    </row>
    <row r="71" spans="1:14" ht="28" customHeight="1">
      <c r="A71" s="32">
        <v>43</v>
      </c>
      <c r="B71" s="38"/>
      <c r="C71" s="41"/>
      <c r="D71" s="440" t="str">
        <f t="shared" si="3"/>
        <v/>
      </c>
      <c r="E71" s="280"/>
      <c r="F71" s="281"/>
      <c r="G71" s="282"/>
      <c r="H71" s="283"/>
      <c r="I71" s="283" t="s">
        <v>73</v>
      </c>
      <c r="J71" s="726"/>
      <c r="K71" s="284" t="str">
        <f t="shared" si="4"/>
        <v/>
      </c>
      <c r="L71" s="745"/>
      <c r="M71" s="79"/>
      <c r="N71" s="87" t="str">
        <f t="shared" si="5"/>
        <v/>
      </c>
    </row>
    <row r="72" spans="1:14" ht="28" customHeight="1">
      <c r="A72" s="32">
        <v>44</v>
      </c>
      <c r="B72" s="38"/>
      <c r="C72" s="41"/>
      <c r="D72" s="440" t="str">
        <f t="shared" si="3"/>
        <v/>
      </c>
      <c r="E72" s="280"/>
      <c r="F72" s="281"/>
      <c r="G72" s="282"/>
      <c r="H72" s="283"/>
      <c r="I72" s="283" t="s">
        <v>73</v>
      </c>
      <c r="J72" s="726"/>
      <c r="K72" s="284" t="str">
        <f t="shared" si="4"/>
        <v/>
      </c>
      <c r="L72" s="745"/>
      <c r="M72" s="79"/>
      <c r="N72" s="87" t="str">
        <f t="shared" si="5"/>
        <v/>
      </c>
    </row>
    <row r="73" spans="1:14" ht="28" customHeight="1">
      <c r="A73" s="32">
        <v>45</v>
      </c>
      <c r="B73" s="38"/>
      <c r="C73" s="41"/>
      <c r="D73" s="440" t="str">
        <f t="shared" si="3"/>
        <v/>
      </c>
      <c r="E73" s="280"/>
      <c r="F73" s="281"/>
      <c r="G73" s="282"/>
      <c r="H73" s="283" t="s">
        <v>73</v>
      </c>
      <c r="I73" s="283" t="s">
        <v>73</v>
      </c>
      <c r="J73" s="726"/>
      <c r="K73" s="284" t="str">
        <f t="shared" si="4"/>
        <v/>
      </c>
      <c r="L73" s="745"/>
      <c r="M73" s="79"/>
      <c r="N73" s="87" t="str">
        <f t="shared" si="5"/>
        <v/>
      </c>
    </row>
    <row r="74" spans="1:14" ht="28" customHeight="1">
      <c r="A74" s="32">
        <v>46</v>
      </c>
      <c r="B74" s="38"/>
      <c r="C74" s="41"/>
      <c r="D74" s="440" t="str">
        <f t="shared" si="3"/>
        <v/>
      </c>
      <c r="E74" s="280"/>
      <c r="F74" s="281"/>
      <c r="G74" s="282"/>
      <c r="H74" s="283" t="s">
        <v>73</v>
      </c>
      <c r="I74" s="283" t="s">
        <v>73</v>
      </c>
      <c r="J74" s="726"/>
      <c r="K74" s="284" t="str">
        <f t="shared" si="4"/>
        <v/>
      </c>
      <c r="L74" s="745"/>
      <c r="M74" s="79"/>
      <c r="N74" s="87" t="str">
        <f t="shared" si="5"/>
        <v/>
      </c>
    </row>
    <row r="75" spans="1:14" ht="28" customHeight="1">
      <c r="A75" s="32">
        <v>47</v>
      </c>
      <c r="B75" s="38"/>
      <c r="C75" s="41"/>
      <c r="D75" s="440" t="str">
        <f t="shared" si="3"/>
        <v/>
      </c>
      <c r="E75" s="280"/>
      <c r="F75" s="281"/>
      <c r="G75" s="282"/>
      <c r="H75" s="283" t="s">
        <v>73</v>
      </c>
      <c r="I75" s="283" t="s">
        <v>73</v>
      </c>
      <c r="J75" s="726"/>
      <c r="K75" s="284" t="str">
        <f t="shared" si="4"/>
        <v/>
      </c>
      <c r="L75" s="745"/>
      <c r="M75" s="79"/>
      <c r="N75" s="87" t="str">
        <f t="shared" si="5"/>
        <v/>
      </c>
    </row>
    <row r="76" spans="1:14" ht="28" customHeight="1">
      <c r="A76" s="32">
        <v>41</v>
      </c>
      <c r="B76" s="38"/>
      <c r="C76" s="41"/>
      <c r="D76" s="440" t="str">
        <f t="shared" si="3"/>
        <v/>
      </c>
      <c r="E76" s="280"/>
      <c r="F76" s="281"/>
      <c r="G76" s="282"/>
      <c r="H76" s="283" t="s">
        <v>73</v>
      </c>
      <c r="I76" s="283" t="s">
        <v>73</v>
      </c>
      <c r="J76" s="726"/>
      <c r="K76" s="284" t="str">
        <f t="shared" si="0"/>
        <v/>
      </c>
      <c r="L76" s="745"/>
      <c r="M76" s="79"/>
      <c r="N76" s="87" t="str">
        <f t="shared" si="2"/>
        <v/>
      </c>
    </row>
    <row r="77" spans="1:14" ht="28" customHeight="1">
      <c r="A77" s="32">
        <v>42</v>
      </c>
      <c r="B77" s="38"/>
      <c r="C77" s="41"/>
      <c r="D77" s="440" t="str">
        <f t="shared" si="3"/>
        <v/>
      </c>
      <c r="E77" s="280"/>
      <c r="F77" s="281"/>
      <c r="G77" s="282"/>
      <c r="H77" s="283" t="s">
        <v>73</v>
      </c>
      <c r="I77" s="283" t="s">
        <v>73</v>
      </c>
      <c r="J77" s="726"/>
      <c r="K77" s="284" t="str">
        <f t="shared" si="0"/>
        <v/>
      </c>
      <c r="L77" s="745"/>
      <c r="M77" s="79"/>
      <c r="N77" s="87" t="str">
        <f t="shared" si="2"/>
        <v/>
      </c>
    </row>
    <row r="78" spans="1:14" ht="28" customHeight="1">
      <c r="A78" s="32">
        <v>43</v>
      </c>
      <c r="B78" s="38"/>
      <c r="C78" s="41"/>
      <c r="D78" s="440" t="str">
        <f t="shared" si="3"/>
        <v/>
      </c>
      <c r="E78" s="280"/>
      <c r="F78" s="281"/>
      <c r="G78" s="282"/>
      <c r="H78" s="283" t="s">
        <v>73</v>
      </c>
      <c r="I78" s="283" t="s">
        <v>73</v>
      </c>
      <c r="J78" s="726"/>
      <c r="K78" s="284" t="str">
        <f t="shared" si="0"/>
        <v/>
      </c>
      <c r="L78" s="745"/>
      <c r="M78" s="79"/>
      <c r="N78" s="87" t="str">
        <f t="shared" si="2"/>
        <v/>
      </c>
    </row>
    <row r="79" spans="1:14" ht="28" customHeight="1">
      <c r="A79" s="32">
        <v>44</v>
      </c>
      <c r="B79" s="38"/>
      <c r="C79" s="41"/>
      <c r="D79" s="440" t="str">
        <f t="shared" si="3"/>
        <v/>
      </c>
      <c r="E79" s="280"/>
      <c r="F79" s="281"/>
      <c r="G79" s="282"/>
      <c r="H79" s="283" t="s">
        <v>73</v>
      </c>
      <c r="I79" s="283" t="s">
        <v>73</v>
      </c>
      <c r="J79" s="726"/>
      <c r="K79" s="284" t="str">
        <f t="shared" si="0"/>
        <v/>
      </c>
      <c r="L79" s="745"/>
      <c r="M79" s="79"/>
      <c r="N79" s="87" t="str">
        <f t="shared" si="2"/>
        <v/>
      </c>
    </row>
    <row r="80" spans="1:14" ht="28" customHeight="1">
      <c r="A80" s="32">
        <v>45</v>
      </c>
      <c r="B80" s="38"/>
      <c r="C80" s="41"/>
      <c r="D80" s="440" t="str">
        <f t="shared" si="3"/>
        <v/>
      </c>
      <c r="E80" s="280"/>
      <c r="F80" s="281"/>
      <c r="G80" s="282"/>
      <c r="H80" s="283" t="s">
        <v>73</v>
      </c>
      <c r="I80" s="283" t="s">
        <v>73</v>
      </c>
      <c r="J80" s="726"/>
      <c r="K80" s="284" t="str">
        <f t="shared" si="0"/>
        <v/>
      </c>
      <c r="L80" s="745"/>
      <c r="M80" s="79"/>
      <c r="N80" s="87" t="str">
        <f t="shared" si="2"/>
        <v/>
      </c>
    </row>
    <row r="81" spans="1:15" ht="28" customHeight="1">
      <c r="A81" s="32">
        <v>46</v>
      </c>
      <c r="B81" s="38"/>
      <c r="C81" s="41"/>
      <c r="D81" s="440" t="str">
        <f t="shared" si="3"/>
        <v/>
      </c>
      <c r="E81" s="280"/>
      <c r="F81" s="281"/>
      <c r="G81" s="282"/>
      <c r="H81" s="283" t="s">
        <v>73</v>
      </c>
      <c r="I81" s="283" t="s">
        <v>73</v>
      </c>
      <c r="J81" s="726"/>
      <c r="K81" s="284" t="str">
        <f t="shared" si="0"/>
        <v/>
      </c>
      <c r="L81" s="745"/>
      <c r="M81" s="79"/>
      <c r="N81" s="87" t="str">
        <f t="shared" si="2"/>
        <v/>
      </c>
    </row>
    <row r="82" spans="1:15" ht="28" customHeight="1">
      <c r="A82" s="32">
        <v>48</v>
      </c>
      <c r="B82" s="38"/>
      <c r="C82" s="43"/>
      <c r="D82" s="440" t="str">
        <f t="shared" si="3"/>
        <v/>
      </c>
      <c r="E82" s="441"/>
      <c r="F82" s="442"/>
      <c r="G82" s="443"/>
      <c r="H82" s="444" t="s">
        <v>73</v>
      </c>
      <c r="I82" s="444" t="s">
        <v>73</v>
      </c>
      <c r="J82" s="726"/>
      <c r="K82" s="288" t="str">
        <f t="shared" si="0"/>
        <v/>
      </c>
      <c r="L82" s="746"/>
      <c r="M82" s="79"/>
      <c r="N82" s="88" t="str">
        <f t="shared" si="2"/>
        <v/>
      </c>
    </row>
    <row r="83" spans="1:15" ht="30" customHeight="1">
      <c r="B83" s="38"/>
      <c r="C83" s="325" t="s">
        <v>163</v>
      </c>
      <c r="D83" s="445"/>
      <c r="E83" s="289"/>
      <c r="F83" s="289"/>
      <c r="G83" s="289"/>
      <c r="H83" s="289"/>
      <c r="I83" s="289"/>
      <c r="J83" s="292"/>
      <c r="K83" s="736"/>
      <c r="L83" s="751"/>
      <c r="M83" s="80"/>
      <c r="N83" s="89" t="str">
        <f t="shared" si="2"/>
        <v/>
      </c>
    </row>
    <row r="84" spans="1:15" ht="28" customHeight="1">
      <c r="A84" s="32">
        <v>49</v>
      </c>
      <c r="B84" s="38"/>
      <c r="C84" s="327"/>
      <c r="D84" s="326"/>
      <c r="E84" s="305"/>
      <c r="F84" s="306"/>
      <c r="G84" s="277"/>
      <c r="H84" s="307" t="str">
        <f>IF(G84&gt;0,"○","")</f>
        <v/>
      </c>
      <c r="I84" s="308"/>
      <c r="J84" s="728">
        <f>ROUNDDOWN((SUM(G84:G85)),-3)/1000</f>
        <v>0</v>
      </c>
      <c r="K84" s="737"/>
      <c r="L84" s="752"/>
      <c r="M84" s="80"/>
      <c r="N84" s="86" t="str">
        <f t="shared" si="2"/>
        <v/>
      </c>
    </row>
    <row r="85" spans="1:15" ht="28" customHeight="1">
      <c r="A85" s="32">
        <v>51</v>
      </c>
      <c r="B85" s="38"/>
      <c r="C85" s="328"/>
      <c r="D85" s="71"/>
      <c r="E85" s="309"/>
      <c r="F85" s="310"/>
      <c r="G85" s="303"/>
      <c r="H85" s="311" t="str">
        <f>IF(G85&gt;0,"○","")</f>
        <v/>
      </c>
      <c r="I85" s="311"/>
      <c r="J85" s="729"/>
      <c r="K85" s="737"/>
      <c r="L85" s="752"/>
      <c r="M85" s="80"/>
      <c r="N85" s="88" t="str">
        <f t="shared" si="2"/>
        <v/>
      </c>
    </row>
    <row r="86" spans="1:15" ht="30" customHeight="1">
      <c r="B86" s="38"/>
      <c r="C86" s="327" t="s">
        <v>74</v>
      </c>
      <c r="D86" s="44"/>
      <c r="E86" s="304"/>
      <c r="F86" s="304"/>
      <c r="G86" s="304"/>
      <c r="H86" s="304"/>
      <c r="I86" s="304"/>
      <c r="J86" s="292"/>
      <c r="K86" s="737"/>
      <c r="L86" s="752"/>
      <c r="M86" s="80"/>
      <c r="N86" s="89" t="str">
        <f t="shared" si="2"/>
        <v/>
      </c>
    </row>
    <row r="87" spans="1:15" ht="28" customHeight="1">
      <c r="A87" s="32">
        <v>52</v>
      </c>
      <c r="B87" s="38"/>
      <c r="C87" s="327"/>
      <c r="D87" s="44"/>
      <c r="E87" s="305"/>
      <c r="F87" s="312"/>
      <c r="G87" s="277"/>
      <c r="H87" s="307" t="str">
        <f>IF(G87&gt;0,"○","")</f>
        <v/>
      </c>
      <c r="I87" s="308"/>
      <c r="J87" s="728">
        <f>ROUNDDOWN((SUM(G87:G88)),-3)/1000</f>
        <v>0</v>
      </c>
      <c r="K87" s="737"/>
      <c r="L87" s="752"/>
      <c r="M87" s="80"/>
      <c r="N87" s="86" t="str">
        <f t="shared" si="2"/>
        <v/>
      </c>
    </row>
    <row r="88" spans="1:15" ht="28" customHeight="1" thickBot="1">
      <c r="A88" s="32">
        <v>54</v>
      </c>
      <c r="B88" s="38"/>
      <c r="C88" s="328"/>
      <c r="D88" s="71"/>
      <c r="E88" s="309"/>
      <c r="F88" s="310"/>
      <c r="G88" s="282"/>
      <c r="H88" s="311" t="str">
        <f>IF(G88&gt;0,"○","")</f>
        <v/>
      </c>
      <c r="I88" s="311" t="s">
        <v>73</v>
      </c>
      <c r="J88" s="726"/>
      <c r="K88" s="737"/>
      <c r="L88" s="752"/>
      <c r="M88" s="80"/>
      <c r="N88" s="88" t="str">
        <f t="shared" si="2"/>
        <v/>
      </c>
    </row>
    <row r="89" spans="1:15" ht="40" customHeight="1" thickBot="1">
      <c r="B89" s="38"/>
      <c r="C89" s="39" t="s">
        <v>84</v>
      </c>
      <c r="D89" s="40"/>
      <c r="E89" s="313"/>
      <c r="F89" s="313"/>
      <c r="G89" s="313"/>
      <c r="H89" s="313"/>
      <c r="I89" s="313"/>
      <c r="J89" s="314">
        <f>J90</f>
        <v>0</v>
      </c>
      <c r="K89" s="737"/>
      <c r="L89" s="752"/>
      <c r="M89" s="80"/>
      <c r="N89" s="80"/>
      <c r="O89" s="202" t="s">
        <v>202</v>
      </c>
    </row>
    <row r="90" spans="1:15" ht="28" customHeight="1">
      <c r="A90" s="32">
        <v>55</v>
      </c>
      <c r="B90" s="38"/>
      <c r="C90" s="45"/>
      <c r="D90" s="46"/>
      <c r="E90" s="315"/>
      <c r="F90" s="275"/>
      <c r="G90" s="277"/>
      <c r="H90" s="316"/>
      <c r="I90" s="317"/>
      <c r="J90" s="726">
        <f>ROUNDDOWN((SUM($G$90:$G$93)),-3)/1000</f>
        <v>0</v>
      </c>
      <c r="K90" s="737"/>
      <c r="L90" s="752"/>
      <c r="M90" s="80"/>
      <c r="N90" s="80"/>
    </row>
    <row r="91" spans="1:15" ht="28" customHeight="1">
      <c r="A91" s="32">
        <v>56</v>
      </c>
      <c r="B91" s="38"/>
      <c r="C91" s="45"/>
      <c r="D91" s="46"/>
      <c r="E91" s="315"/>
      <c r="F91" s="280"/>
      <c r="G91" s="282"/>
      <c r="H91" s="318"/>
      <c r="I91" s="319"/>
      <c r="J91" s="726"/>
      <c r="K91" s="737"/>
      <c r="L91" s="752"/>
      <c r="M91" s="80"/>
      <c r="N91" s="80"/>
    </row>
    <row r="92" spans="1:15" ht="28" customHeight="1">
      <c r="A92" s="32">
        <v>57</v>
      </c>
      <c r="B92" s="38"/>
      <c r="C92" s="45"/>
      <c r="D92" s="46"/>
      <c r="E92" s="315"/>
      <c r="F92" s="280"/>
      <c r="G92" s="282"/>
      <c r="H92" s="318"/>
      <c r="I92" s="319"/>
      <c r="J92" s="726"/>
      <c r="K92" s="737"/>
      <c r="L92" s="752"/>
      <c r="M92" s="80"/>
      <c r="N92" s="80"/>
    </row>
    <row r="93" spans="1:15" ht="27.75" customHeight="1" thickBot="1">
      <c r="A93" s="32">
        <v>58</v>
      </c>
      <c r="B93" s="57"/>
      <c r="C93" s="58"/>
      <c r="D93" s="59"/>
      <c r="E93" s="320"/>
      <c r="F93" s="321"/>
      <c r="G93" s="322"/>
      <c r="H93" s="323"/>
      <c r="I93" s="324"/>
      <c r="J93" s="727"/>
      <c r="K93" s="738"/>
      <c r="L93" s="753"/>
      <c r="M93" s="80"/>
      <c r="N93" s="80"/>
    </row>
    <row r="94" spans="1:15" ht="27.75" customHeight="1" thickBot="1">
      <c r="B94" s="469"/>
      <c r="C94" s="469"/>
      <c r="D94" s="471" t="s">
        <v>349</v>
      </c>
      <c r="E94" s="469"/>
      <c r="F94" s="469"/>
      <c r="G94" s="470"/>
      <c r="H94" s="97" t="s">
        <v>190</v>
      </c>
      <c r="I94" s="749">
        <f>総表!J46</f>
        <v>0</v>
      </c>
      <c r="J94" s="749"/>
      <c r="K94" s="749"/>
      <c r="L94" s="750"/>
    </row>
  </sheetData>
  <sheetProtection insertRows="0" deleteRows="0"/>
  <autoFilter ref="A18:AN82" xr:uid="{00000000-0009-0000-0000-000003000000}"/>
  <mergeCells count="30">
    <mergeCell ref="I94:L94"/>
    <mergeCell ref="L83:L93"/>
    <mergeCell ref="K15:K16"/>
    <mergeCell ref="J30:J33"/>
    <mergeCell ref="J35:J82"/>
    <mergeCell ref="J87:J88"/>
    <mergeCell ref="L30:L33"/>
    <mergeCell ref="L35:L82"/>
    <mergeCell ref="O10:O12"/>
    <mergeCell ref="J90:J93"/>
    <mergeCell ref="J84:J85"/>
    <mergeCell ref="D12:F12"/>
    <mergeCell ref="D10:F10"/>
    <mergeCell ref="K83:K93"/>
    <mergeCell ref="D13:F13"/>
    <mergeCell ref="D11:F11"/>
    <mergeCell ref="J19:J28"/>
    <mergeCell ref="L19:L28"/>
    <mergeCell ref="O22:O23"/>
    <mergeCell ref="O17:O18"/>
    <mergeCell ref="O19:O20"/>
    <mergeCell ref="I1:L1"/>
    <mergeCell ref="E1:G1"/>
    <mergeCell ref="B1:D1"/>
    <mergeCell ref="B2:E2"/>
    <mergeCell ref="B15:C15"/>
    <mergeCell ref="F2:H2"/>
    <mergeCell ref="E6:F6"/>
    <mergeCell ref="E7:F7"/>
    <mergeCell ref="E8:F8"/>
  </mergeCells>
  <phoneticPr fontId="5"/>
  <dataValidations count="12">
    <dataValidation type="list" allowBlank="1" showInputMessage="1" showErrorMessage="1" sqref="F30:F31" xr:uid="{00000000-0002-0000-0300-000000000000}">
      <formula1>INDIRECT($E30)</formula1>
    </dataValidation>
    <dataValidation imeMode="halfAlpha" allowBlank="1" showInputMessage="1" showErrorMessage="1" sqref="H94:H65515 G95:G65515" xr:uid="{00000000-0002-0000-0300-000001000000}"/>
    <dataValidation type="list" allowBlank="1" showInputMessage="1" showErrorMessage="1" sqref="E30:E33" xr:uid="{00000000-0002-0000-0300-000002000000}">
      <formula1>スタッフ費・キャスト費</formula1>
    </dataValidation>
    <dataValidation type="list" allowBlank="1" showInputMessage="1" sqref="F35:F82 F32:F33 F19:F28" xr:uid="{00000000-0002-0000-0300-000003000000}">
      <formula1>INDIRECT($E19)</formula1>
    </dataValidation>
    <dataValidation type="list" allowBlank="1" showInputMessage="1" showErrorMessage="1" sqref="F90:F93" xr:uid="{00000000-0002-0000-0300-000004000000}">
      <formula1>助成対象外経費</formula1>
    </dataValidation>
    <dataValidation type="whole" imeMode="halfAlpha" operator="greaterThanOrEqual" allowBlank="1" showInputMessage="1" showErrorMessage="1" sqref="H89:H93 H16:H18 H29 H34 H83 G16:G93" xr:uid="{00000000-0002-0000-0300-000005000000}">
      <formula1>0</formula1>
    </dataValidation>
    <dataValidation imeMode="halfAlpha" operator="greaterThanOrEqual" allowBlank="1" showInputMessage="1" showErrorMessage="1" sqref="H15 H30:H33" xr:uid="{00000000-0002-0000-0300-000006000000}"/>
    <dataValidation type="list" imeMode="halfAlpha" operator="greaterThanOrEqual" allowBlank="1" showInputMessage="1" showErrorMessage="1" sqref="H35:I82 I30:I33 H19:I28 I84:I85 I87:I88" xr:uid="{00000000-0002-0000-0300-000007000000}">
      <formula1>"○,　"</formula1>
    </dataValidation>
    <dataValidation type="list" allowBlank="1" showInputMessage="1" showErrorMessage="1" sqref="E35:E82" xr:uid="{00000000-0002-0000-0300-000008000000}">
      <formula1>$S$16:$S$27</formula1>
    </dataValidation>
    <dataValidation type="list" allowBlank="1" showInputMessage="1" showErrorMessage="1" sqref="E19:E28" xr:uid="{00000000-0002-0000-0300-000009000000}">
      <formula1>INDIRECT($Q$15)</formula1>
    </dataValidation>
    <dataValidation type="list" allowBlank="1" showInputMessage="1" showErrorMessage="1" sqref="F84:F85" xr:uid="{00000000-0002-0000-0300-00000A000000}">
      <formula1>バリアフリー字幕制作費</formula1>
    </dataValidation>
    <dataValidation type="list" allowBlank="1" showInputMessage="1" showErrorMessage="1" sqref="F87:F88" xr:uid="{00000000-0002-0000-0300-00000B000000}">
      <formula1>音声ガイド制作費</formula1>
    </dataValidation>
  </dataValidations>
  <printOptions horizontalCentered="1"/>
  <pageMargins left="0.78740157480314965" right="0.19685039370078741" top="0.59055118110236227" bottom="0.39370078740157483" header="0.31496062992125984" footer="0.31496062992125984"/>
  <pageSetup paperSize="9" scale="55" fitToHeight="2" orientation="portrait" r:id="rId1"/>
  <headerFooter>
    <oddHeader>&amp;L&amp;12活動の収支予算　（支出）【 単年度助成 】</oddHeader>
    <oddFooter>&amp;C&amp;P/&amp;N</oddFooter>
    <firstFooter>&amp;C&amp;P/&amp;N</firstFooter>
  </headerFooter>
  <rowBreaks count="1" manualBreakCount="1">
    <brk id="49" max="16383" man="1"/>
  </rowBreaks>
  <colBreaks count="1" manualBreakCount="1">
    <brk id="4" max="9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G51"/>
  <sheetViews>
    <sheetView view="pageBreakPreview" zoomScaleNormal="100" zoomScaleSheetLayoutView="100" workbookViewId="0">
      <selection activeCell="A3" sqref="A3"/>
    </sheetView>
  </sheetViews>
  <sheetFormatPr defaultColWidth="13" defaultRowHeight="20"/>
  <cols>
    <col min="1" max="2" width="25.83203125" style="66" customWidth="1"/>
    <col min="3" max="3" width="4.33203125" style="66" customWidth="1"/>
    <col min="4" max="4" width="10.75" style="69" customWidth="1"/>
    <col min="5" max="5" width="9" style="66" customWidth="1"/>
    <col min="6" max="6" width="15" style="66" customWidth="1"/>
    <col min="7" max="7" width="15.83203125" style="66" customWidth="1"/>
    <col min="8" max="16384" width="13" style="66"/>
  </cols>
  <sheetData>
    <row r="1" spans="1:7" ht="30">
      <c r="A1" s="63" t="s">
        <v>167</v>
      </c>
      <c r="B1" s="64" t="s">
        <v>353</v>
      </c>
      <c r="C1" s="65"/>
      <c r="D1" s="68"/>
      <c r="E1" s="360" t="s">
        <v>168</v>
      </c>
      <c r="F1" s="756">
        <f>総表!C27</f>
        <v>0</v>
      </c>
      <c r="G1" s="756"/>
    </row>
    <row r="2" spans="1:7" ht="44">
      <c r="A2" s="140" t="s">
        <v>169</v>
      </c>
      <c r="B2" s="141" t="s">
        <v>170</v>
      </c>
      <c r="C2" s="757" t="s">
        <v>171</v>
      </c>
      <c r="D2" s="758"/>
      <c r="E2" s="142" t="s">
        <v>172</v>
      </c>
      <c r="F2" s="143" t="s">
        <v>173</v>
      </c>
      <c r="G2" s="420" t="s">
        <v>352</v>
      </c>
    </row>
    <row r="3" spans="1:7" s="100" customFormat="1" ht="18.75" customHeight="1">
      <c r="A3" s="144"/>
      <c r="B3" s="145"/>
      <c r="C3" s="146" t="s">
        <v>174</v>
      </c>
      <c r="D3" s="147"/>
      <c r="E3" s="148"/>
      <c r="F3" s="149">
        <f>IF(E3="",D3,D3*E3)</f>
        <v>0</v>
      </c>
      <c r="G3" s="150"/>
    </row>
    <row r="4" spans="1:7" s="100" customFormat="1" ht="18.75" customHeight="1">
      <c r="A4" s="151"/>
      <c r="B4" s="152"/>
      <c r="C4" s="153" t="s">
        <v>174</v>
      </c>
      <c r="D4" s="154"/>
      <c r="E4" s="155"/>
      <c r="F4" s="156">
        <f t="shared" ref="F4:F46" si="0">IF(E4="",D4,D4*E4)</f>
        <v>0</v>
      </c>
      <c r="G4" s="157"/>
    </row>
    <row r="5" spans="1:7" s="100" customFormat="1" ht="18.75" customHeight="1">
      <c r="A5" s="151"/>
      <c r="B5" s="152"/>
      <c r="C5" s="153" t="s">
        <v>174</v>
      </c>
      <c r="D5" s="154"/>
      <c r="E5" s="155"/>
      <c r="F5" s="156">
        <f t="shared" si="0"/>
        <v>0</v>
      </c>
      <c r="G5" s="157"/>
    </row>
    <row r="6" spans="1:7" s="100" customFormat="1" ht="18.75" customHeight="1">
      <c r="A6" s="151"/>
      <c r="B6" s="152"/>
      <c r="C6" s="153" t="s">
        <v>174</v>
      </c>
      <c r="D6" s="154"/>
      <c r="E6" s="155"/>
      <c r="F6" s="156">
        <f t="shared" si="0"/>
        <v>0</v>
      </c>
      <c r="G6" s="157"/>
    </row>
    <row r="7" spans="1:7" s="100" customFormat="1" ht="18.75" customHeight="1">
      <c r="A7" s="151"/>
      <c r="B7" s="152"/>
      <c r="C7" s="153" t="s">
        <v>174</v>
      </c>
      <c r="D7" s="154"/>
      <c r="E7" s="155"/>
      <c r="F7" s="156">
        <f t="shared" si="0"/>
        <v>0</v>
      </c>
      <c r="G7" s="157"/>
    </row>
    <row r="8" spans="1:7" s="100" customFormat="1" ht="18.75" customHeight="1">
      <c r="A8" s="151"/>
      <c r="B8" s="152"/>
      <c r="C8" s="153" t="s">
        <v>174</v>
      </c>
      <c r="D8" s="154"/>
      <c r="E8" s="155"/>
      <c r="F8" s="156">
        <f t="shared" si="0"/>
        <v>0</v>
      </c>
      <c r="G8" s="157"/>
    </row>
    <row r="9" spans="1:7" s="100" customFormat="1" ht="18.75" customHeight="1">
      <c r="A9" s="151"/>
      <c r="B9" s="152"/>
      <c r="C9" s="153" t="s">
        <v>174</v>
      </c>
      <c r="D9" s="154"/>
      <c r="E9" s="155"/>
      <c r="F9" s="156">
        <f t="shared" si="0"/>
        <v>0</v>
      </c>
      <c r="G9" s="157"/>
    </row>
    <row r="10" spans="1:7" s="100" customFormat="1" ht="18.75" customHeight="1">
      <c r="A10" s="151"/>
      <c r="B10" s="152"/>
      <c r="C10" s="153" t="s">
        <v>174</v>
      </c>
      <c r="D10" s="154"/>
      <c r="E10" s="155"/>
      <c r="F10" s="156">
        <f t="shared" si="0"/>
        <v>0</v>
      </c>
      <c r="G10" s="157"/>
    </row>
    <row r="11" spans="1:7" s="100" customFormat="1" ht="18.75" customHeight="1">
      <c r="A11" s="151"/>
      <c r="B11" s="152"/>
      <c r="C11" s="153" t="s">
        <v>174</v>
      </c>
      <c r="D11" s="154"/>
      <c r="E11" s="155"/>
      <c r="F11" s="156">
        <f t="shared" si="0"/>
        <v>0</v>
      </c>
      <c r="G11" s="157"/>
    </row>
    <row r="12" spans="1:7" s="100" customFormat="1" ht="18.75" customHeight="1">
      <c r="A12" s="151"/>
      <c r="B12" s="152"/>
      <c r="C12" s="153" t="s">
        <v>174</v>
      </c>
      <c r="D12" s="154"/>
      <c r="E12" s="155"/>
      <c r="F12" s="156">
        <f t="shared" si="0"/>
        <v>0</v>
      </c>
      <c r="G12" s="157"/>
    </row>
    <row r="13" spans="1:7" s="100" customFormat="1" ht="18.75" customHeight="1">
      <c r="A13" s="151"/>
      <c r="B13" s="152"/>
      <c r="C13" s="153" t="s">
        <v>174</v>
      </c>
      <c r="D13" s="154"/>
      <c r="E13" s="155"/>
      <c r="F13" s="156">
        <f t="shared" si="0"/>
        <v>0</v>
      </c>
      <c r="G13" s="157"/>
    </row>
    <row r="14" spans="1:7" s="100" customFormat="1" ht="18.75" customHeight="1">
      <c r="A14" s="428"/>
      <c r="B14" s="152"/>
      <c r="C14" s="153" t="s">
        <v>174</v>
      </c>
      <c r="D14" s="154"/>
      <c r="E14" s="155"/>
      <c r="F14" s="156">
        <f t="shared" si="0"/>
        <v>0</v>
      </c>
      <c r="G14" s="157"/>
    </row>
    <row r="15" spans="1:7" s="100" customFormat="1" ht="18.75" customHeight="1">
      <c r="A15" s="428"/>
      <c r="B15" s="152"/>
      <c r="C15" s="153" t="s">
        <v>174</v>
      </c>
      <c r="D15" s="154"/>
      <c r="E15" s="155"/>
      <c r="F15" s="156">
        <f t="shared" si="0"/>
        <v>0</v>
      </c>
      <c r="G15" s="157"/>
    </row>
    <row r="16" spans="1:7" s="100" customFormat="1" ht="18.75" customHeight="1">
      <c r="A16" s="151"/>
      <c r="B16" s="152"/>
      <c r="C16" s="153" t="s">
        <v>174</v>
      </c>
      <c r="D16" s="154"/>
      <c r="E16" s="155"/>
      <c r="F16" s="156">
        <f t="shared" si="0"/>
        <v>0</v>
      </c>
      <c r="G16" s="157"/>
    </row>
    <row r="17" spans="1:7" s="100" customFormat="1" ht="18.75" customHeight="1">
      <c r="A17" s="151"/>
      <c r="B17" s="152"/>
      <c r="C17" s="153" t="s">
        <v>174</v>
      </c>
      <c r="D17" s="154"/>
      <c r="E17" s="155"/>
      <c r="F17" s="156">
        <f t="shared" si="0"/>
        <v>0</v>
      </c>
      <c r="G17" s="157"/>
    </row>
    <row r="18" spans="1:7" s="100" customFormat="1" ht="18.75" customHeight="1">
      <c r="A18" s="151"/>
      <c r="B18" s="152"/>
      <c r="C18" s="153" t="s">
        <v>174</v>
      </c>
      <c r="D18" s="154"/>
      <c r="E18" s="155"/>
      <c r="F18" s="156">
        <f t="shared" si="0"/>
        <v>0</v>
      </c>
      <c r="G18" s="157"/>
    </row>
    <row r="19" spans="1:7" s="100" customFormat="1" ht="18.75" customHeight="1">
      <c r="A19" s="151"/>
      <c r="B19" s="152"/>
      <c r="C19" s="153" t="s">
        <v>174</v>
      </c>
      <c r="D19" s="154"/>
      <c r="E19" s="155"/>
      <c r="F19" s="156">
        <f t="shared" si="0"/>
        <v>0</v>
      </c>
      <c r="G19" s="157"/>
    </row>
    <row r="20" spans="1:7" s="100" customFormat="1" ht="18.75" customHeight="1">
      <c r="A20" s="151"/>
      <c r="B20" s="152"/>
      <c r="C20" s="153" t="s">
        <v>174</v>
      </c>
      <c r="D20" s="154"/>
      <c r="E20" s="155"/>
      <c r="F20" s="156">
        <f t="shared" si="0"/>
        <v>0</v>
      </c>
      <c r="G20" s="157"/>
    </row>
    <row r="21" spans="1:7" s="100" customFormat="1" ht="18.75" customHeight="1">
      <c r="A21" s="151"/>
      <c r="B21" s="152"/>
      <c r="C21" s="153" t="s">
        <v>174</v>
      </c>
      <c r="D21" s="154"/>
      <c r="E21" s="155"/>
      <c r="F21" s="156">
        <f t="shared" si="0"/>
        <v>0</v>
      </c>
      <c r="G21" s="157"/>
    </row>
    <row r="22" spans="1:7" s="100" customFormat="1" ht="18.75" customHeight="1">
      <c r="A22" s="151"/>
      <c r="B22" s="152"/>
      <c r="C22" s="153" t="s">
        <v>174</v>
      </c>
      <c r="D22" s="154"/>
      <c r="E22" s="155"/>
      <c r="F22" s="156">
        <f t="shared" si="0"/>
        <v>0</v>
      </c>
      <c r="G22" s="157"/>
    </row>
    <row r="23" spans="1:7" s="100" customFormat="1" ht="18.75" customHeight="1">
      <c r="A23" s="151"/>
      <c r="B23" s="152"/>
      <c r="C23" s="153" t="s">
        <v>174</v>
      </c>
      <c r="D23" s="154"/>
      <c r="E23" s="155"/>
      <c r="F23" s="156">
        <f t="shared" si="0"/>
        <v>0</v>
      </c>
      <c r="G23" s="157"/>
    </row>
    <row r="24" spans="1:7" s="100" customFormat="1" ht="18.75" customHeight="1">
      <c r="A24" s="151"/>
      <c r="B24" s="152"/>
      <c r="C24" s="153" t="s">
        <v>174</v>
      </c>
      <c r="D24" s="154"/>
      <c r="E24" s="155"/>
      <c r="F24" s="156">
        <f t="shared" si="0"/>
        <v>0</v>
      </c>
      <c r="G24" s="157"/>
    </row>
    <row r="25" spans="1:7" s="100" customFormat="1" ht="18.75" customHeight="1">
      <c r="A25" s="151"/>
      <c r="B25" s="152"/>
      <c r="C25" s="153" t="s">
        <v>174</v>
      </c>
      <c r="D25" s="154"/>
      <c r="E25" s="155"/>
      <c r="F25" s="156">
        <f t="shared" si="0"/>
        <v>0</v>
      </c>
      <c r="G25" s="157"/>
    </row>
    <row r="26" spans="1:7" s="100" customFormat="1" ht="18.75" customHeight="1">
      <c r="A26" s="151"/>
      <c r="B26" s="152"/>
      <c r="C26" s="153" t="s">
        <v>174</v>
      </c>
      <c r="D26" s="154"/>
      <c r="E26" s="155"/>
      <c r="F26" s="156">
        <f t="shared" si="0"/>
        <v>0</v>
      </c>
      <c r="G26" s="157"/>
    </row>
    <row r="27" spans="1:7" s="100" customFormat="1" ht="18.75" customHeight="1">
      <c r="A27" s="151"/>
      <c r="B27" s="152"/>
      <c r="C27" s="153" t="s">
        <v>174</v>
      </c>
      <c r="D27" s="154"/>
      <c r="E27" s="155"/>
      <c r="F27" s="156">
        <f t="shared" si="0"/>
        <v>0</v>
      </c>
      <c r="G27" s="157"/>
    </row>
    <row r="28" spans="1:7" s="100" customFormat="1" ht="18.75" customHeight="1">
      <c r="A28" s="151"/>
      <c r="B28" s="152"/>
      <c r="C28" s="153" t="s">
        <v>174</v>
      </c>
      <c r="D28" s="154"/>
      <c r="E28" s="155"/>
      <c r="F28" s="156">
        <f t="shared" si="0"/>
        <v>0</v>
      </c>
      <c r="G28" s="157"/>
    </row>
    <row r="29" spans="1:7" s="100" customFormat="1" ht="18.75" customHeight="1">
      <c r="A29" s="151"/>
      <c r="B29" s="152"/>
      <c r="C29" s="153" t="s">
        <v>174</v>
      </c>
      <c r="D29" s="154"/>
      <c r="E29" s="155"/>
      <c r="F29" s="156">
        <f t="shared" si="0"/>
        <v>0</v>
      </c>
      <c r="G29" s="157"/>
    </row>
    <row r="30" spans="1:7" s="100" customFormat="1" ht="18.75" customHeight="1">
      <c r="A30" s="151"/>
      <c r="B30" s="152"/>
      <c r="C30" s="153" t="s">
        <v>174</v>
      </c>
      <c r="D30" s="154"/>
      <c r="E30" s="155"/>
      <c r="F30" s="156">
        <f t="shared" si="0"/>
        <v>0</v>
      </c>
      <c r="G30" s="157"/>
    </row>
    <row r="31" spans="1:7" s="100" customFormat="1" ht="18.75" customHeight="1">
      <c r="A31" s="151"/>
      <c r="B31" s="152"/>
      <c r="C31" s="153" t="s">
        <v>174</v>
      </c>
      <c r="D31" s="154"/>
      <c r="E31" s="155"/>
      <c r="F31" s="156">
        <f t="shared" si="0"/>
        <v>0</v>
      </c>
      <c r="G31" s="157"/>
    </row>
    <row r="32" spans="1:7" s="100" customFormat="1" ht="18.75" customHeight="1">
      <c r="A32" s="429"/>
      <c r="B32" s="152"/>
      <c r="C32" s="153" t="s">
        <v>174</v>
      </c>
      <c r="D32" s="154"/>
      <c r="E32" s="155"/>
      <c r="F32" s="156">
        <f t="shared" si="0"/>
        <v>0</v>
      </c>
      <c r="G32" s="157"/>
    </row>
    <row r="33" spans="1:7" s="100" customFormat="1" ht="18.75" customHeight="1">
      <c r="A33" s="151"/>
      <c r="B33" s="158"/>
      <c r="C33" s="153" t="s">
        <v>174</v>
      </c>
      <c r="D33" s="154"/>
      <c r="E33" s="159"/>
      <c r="F33" s="156">
        <f t="shared" si="0"/>
        <v>0</v>
      </c>
      <c r="G33" s="157"/>
    </row>
    <row r="34" spans="1:7" s="100" customFormat="1" ht="18.75" customHeight="1">
      <c r="A34" s="151"/>
      <c r="B34" s="158"/>
      <c r="C34" s="153" t="s">
        <v>174</v>
      </c>
      <c r="D34" s="154"/>
      <c r="E34" s="159"/>
      <c r="F34" s="156">
        <f t="shared" si="0"/>
        <v>0</v>
      </c>
      <c r="G34" s="157"/>
    </row>
    <row r="35" spans="1:7" s="100" customFormat="1" ht="18.75" customHeight="1">
      <c r="A35" s="151"/>
      <c r="B35" s="158"/>
      <c r="C35" s="153" t="s">
        <v>174</v>
      </c>
      <c r="D35" s="154"/>
      <c r="E35" s="159"/>
      <c r="F35" s="156">
        <f t="shared" si="0"/>
        <v>0</v>
      </c>
      <c r="G35" s="157"/>
    </row>
    <row r="36" spans="1:7" s="100" customFormat="1" ht="18.75" customHeight="1">
      <c r="A36" s="151"/>
      <c r="B36" s="158"/>
      <c r="C36" s="153" t="s">
        <v>174</v>
      </c>
      <c r="D36" s="154"/>
      <c r="E36" s="159"/>
      <c r="F36" s="156">
        <f t="shared" si="0"/>
        <v>0</v>
      </c>
      <c r="G36" s="157"/>
    </row>
    <row r="37" spans="1:7" s="100" customFormat="1" ht="18.75" customHeight="1">
      <c r="A37" s="151"/>
      <c r="B37" s="158"/>
      <c r="C37" s="153" t="s">
        <v>174</v>
      </c>
      <c r="D37" s="154"/>
      <c r="E37" s="159"/>
      <c r="F37" s="156">
        <f t="shared" si="0"/>
        <v>0</v>
      </c>
      <c r="G37" s="157"/>
    </row>
    <row r="38" spans="1:7" s="100" customFormat="1" ht="18.75" customHeight="1">
      <c r="A38" s="151"/>
      <c r="B38" s="158"/>
      <c r="C38" s="153" t="s">
        <v>174</v>
      </c>
      <c r="D38" s="154"/>
      <c r="E38" s="159"/>
      <c r="F38" s="156">
        <f t="shared" si="0"/>
        <v>0</v>
      </c>
      <c r="G38" s="157"/>
    </row>
    <row r="39" spans="1:7" s="100" customFormat="1" ht="18.75" customHeight="1">
      <c r="A39" s="151"/>
      <c r="B39" s="158"/>
      <c r="C39" s="153" t="s">
        <v>174</v>
      </c>
      <c r="D39" s="154"/>
      <c r="E39" s="159"/>
      <c r="F39" s="156">
        <f t="shared" si="0"/>
        <v>0</v>
      </c>
      <c r="G39" s="157"/>
    </row>
    <row r="40" spans="1:7" s="100" customFormat="1" ht="18.75" customHeight="1">
      <c r="A40" s="160"/>
      <c r="B40" s="152"/>
      <c r="C40" s="153" t="s">
        <v>174</v>
      </c>
      <c r="D40" s="161"/>
      <c r="E40" s="159"/>
      <c r="F40" s="156">
        <f t="shared" si="0"/>
        <v>0</v>
      </c>
      <c r="G40" s="157"/>
    </row>
    <row r="41" spans="1:7" s="100" customFormat="1" ht="18.75" customHeight="1">
      <c r="A41" s="151"/>
      <c r="B41" s="152"/>
      <c r="C41" s="153" t="s">
        <v>174</v>
      </c>
      <c r="D41" s="154"/>
      <c r="E41" s="155"/>
      <c r="F41" s="156">
        <f t="shared" si="0"/>
        <v>0</v>
      </c>
      <c r="G41" s="157"/>
    </row>
    <row r="42" spans="1:7" s="100" customFormat="1" ht="18.75" customHeight="1">
      <c r="A42" s="151"/>
      <c r="B42" s="152"/>
      <c r="C42" s="153" t="s">
        <v>174</v>
      </c>
      <c r="D42" s="154"/>
      <c r="E42" s="155"/>
      <c r="F42" s="156">
        <f t="shared" si="0"/>
        <v>0</v>
      </c>
      <c r="G42" s="157"/>
    </row>
    <row r="43" spans="1:7" s="100" customFormat="1" ht="18.75" customHeight="1">
      <c r="A43" s="151"/>
      <c r="B43" s="152"/>
      <c r="C43" s="153" t="s">
        <v>174</v>
      </c>
      <c r="D43" s="154"/>
      <c r="E43" s="155"/>
      <c r="F43" s="156">
        <f t="shared" si="0"/>
        <v>0</v>
      </c>
      <c r="G43" s="157"/>
    </row>
    <row r="44" spans="1:7" s="100" customFormat="1" ht="18.75" customHeight="1">
      <c r="A44" s="151"/>
      <c r="B44" s="158"/>
      <c r="C44" s="153" t="s">
        <v>174</v>
      </c>
      <c r="D44" s="154"/>
      <c r="E44" s="159"/>
      <c r="F44" s="156">
        <f t="shared" si="0"/>
        <v>0</v>
      </c>
      <c r="G44" s="157"/>
    </row>
    <row r="45" spans="1:7" s="100" customFormat="1" ht="18.75" customHeight="1">
      <c r="A45" s="151"/>
      <c r="B45" s="158"/>
      <c r="C45" s="162" t="s">
        <v>174</v>
      </c>
      <c r="D45" s="163"/>
      <c r="E45" s="159"/>
      <c r="F45" s="156">
        <f t="shared" si="0"/>
        <v>0</v>
      </c>
      <c r="G45" s="157"/>
    </row>
    <row r="46" spans="1:7" s="100" customFormat="1" ht="18.75" customHeight="1">
      <c r="A46" s="164"/>
      <c r="B46" s="165"/>
      <c r="C46" s="166" t="s">
        <v>174</v>
      </c>
      <c r="D46" s="167"/>
      <c r="E46" s="168"/>
      <c r="F46" s="169">
        <f t="shared" si="0"/>
        <v>0</v>
      </c>
      <c r="G46" s="170"/>
    </row>
    <row r="47" spans="1:7" s="100" customFormat="1" ht="18.75" customHeight="1">
      <c r="A47" s="759" t="s">
        <v>175</v>
      </c>
      <c r="B47" s="760"/>
      <c r="C47" s="760"/>
      <c r="D47" s="760"/>
      <c r="E47" s="761"/>
      <c r="F47" s="171">
        <f>SUM(F3:F46)</f>
        <v>0</v>
      </c>
      <c r="G47" s="171">
        <f>SUM(G3:G46)</f>
        <v>0</v>
      </c>
    </row>
    <row r="48" spans="1:7">
      <c r="A48" s="172"/>
      <c r="B48" s="172"/>
      <c r="C48" s="172"/>
      <c r="D48" s="173"/>
      <c r="E48" s="174" t="s">
        <v>239</v>
      </c>
      <c r="F48" s="762">
        <f>総表!J46</f>
        <v>0</v>
      </c>
      <c r="G48" s="762"/>
    </row>
    <row r="50" spans="6:6">
      <c r="F50" s="361" t="s">
        <v>354</v>
      </c>
    </row>
    <row r="51" spans="6:6">
      <c r="F51" s="96">
        <f>F47-G47</f>
        <v>0</v>
      </c>
    </row>
  </sheetData>
  <sheetProtection insertRows="0" deleteRows="0"/>
  <mergeCells count="4">
    <mergeCell ref="F1:G1"/>
    <mergeCell ref="C2:D2"/>
    <mergeCell ref="A47:E47"/>
    <mergeCell ref="F48:G48"/>
  </mergeCells>
  <phoneticPr fontId="8"/>
  <dataValidations count="1">
    <dataValidation type="whole" operator="lessThanOrEqual" allowBlank="1" showInputMessage="1" showErrorMessage="1" sqref="G3:G46" xr:uid="{00000000-0002-0000-0400-000000000000}">
      <formula1>F3</formula1>
    </dataValidation>
  </dataValidations>
  <printOptions horizontalCentered="1"/>
  <pageMargins left="0.59055118110236227" right="0.39370078740157483" top="0.59055118110236227" bottom="0.39370078740157483" header="0.31496062992125984" footer="0.19685039370078741"/>
  <pageSetup paperSize="9" scale="80" fitToHeight="2" orientation="portrait" horizontalDpi="4294967292" verticalDpi="4294967292"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I47"/>
  <sheetViews>
    <sheetView view="pageBreakPreview" zoomScaleNormal="100" zoomScaleSheetLayoutView="100" workbookViewId="0">
      <selection activeCell="B3" sqref="B3"/>
    </sheetView>
  </sheetViews>
  <sheetFormatPr defaultColWidth="13" defaultRowHeight="20"/>
  <cols>
    <col min="1" max="1" width="13" style="66"/>
    <col min="2" max="3" width="18.75" style="66" customWidth="1"/>
    <col min="4" max="4" width="4.33203125" style="66" customWidth="1"/>
    <col min="5" max="5" width="10.75" style="69" customWidth="1"/>
    <col min="6" max="6" width="9" style="66" customWidth="1"/>
    <col min="7" max="7" width="15" style="66" customWidth="1"/>
    <col min="8" max="8" width="15.83203125" style="70" customWidth="1"/>
    <col min="9" max="16384" width="13" style="66"/>
  </cols>
  <sheetData>
    <row r="1" spans="1:8" ht="30">
      <c r="A1" s="63" t="s">
        <v>176</v>
      </c>
      <c r="B1" s="67"/>
      <c r="C1" s="64" t="s">
        <v>353</v>
      </c>
      <c r="D1" s="65"/>
      <c r="E1" s="68"/>
      <c r="F1" s="360" t="s">
        <v>168</v>
      </c>
      <c r="G1" s="756">
        <f>総表!C27</f>
        <v>0</v>
      </c>
      <c r="H1" s="756"/>
    </row>
    <row r="2" spans="1:8" ht="44">
      <c r="A2" s="196" t="s">
        <v>177</v>
      </c>
      <c r="B2" s="197" t="s">
        <v>178</v>
      </c>
      <c r="C2" s="197" t="s">
        <v>179</v>
      </c>
      <c r="D2" s="763" t="s">
        <v>171</v>
      </c>
      <c r="E2" s="764"/>
      <c r="F2" s="175" t="s">
        <v>172</v>
      </c>
      <c r="G2" s="419" t="s">
        <v>173</v>
      </c>
      <c r="H2" s="420" t="s">
        <v>352</v>
      </c>
    </row>
    <row r="3" spans="1:8" s="100" customFormat="1">
      <c r="A3" s="176" t="s">
        <v>180</v>
      </c>
      <c r="B3" s="177"/>
      <c r="C3" s="421"/>
      <c r="D3" s="146" t="s">
        <v>174</v>
      </c>
      <c r="E3" s="178"/>
      <c r="F3" s="179"/>
      <c r="G3" s="149">
        <f>IF(F3="",E3,E3*F3)</f>
        <v>0</v>
      </c>
      <c r="H3" s="180"/>
    </row>
    <row r="4" spans="1:8" s="100" customFormat="1">
      <c r="A4" s="181"/>
      <c r="B4" s="152"/>
      <c r="C4" s="421"/>
      <c r="D4" s="153" t="s">
        <v>174</v>
      </c>
      <c r="E4" s="182"/>
      <c r="F4" s="183"/>
      <c r="G4" s="184">
        <f t="shared" ref="G4:G42" si="0">IF(F4="",E4,E4*F4)</f>
        <v>0</v>
      </c>
      <c r="H4" s="185"/>
    </row>
    <row r="5" spans="1:8" s="100" customFormat="1">
      <c r="A5" s="181"/>
      <c r="B5" s="422"/>
      <c r="C5" s="421"/>
      <c r="D5" s="153" t="s">
        <v>174</v>
      </c>
      <c r="E5" s="182"/>
      <c r="F5" s="183"/>
      <c r="G5" s="184">
        <f t="shared" si="0"/>
        <v>0</v>
      </c>
      <c r="H5" s="185"/>
    </row>
    <row r="6" spans="1:8" s="100" customFormat="1">
      <c r="A6" s="181"/>
      <c r="B6" s="422"/>
      <c r="C6" s="421"/>
      <c r="D6" s="153" t="s">
        <v>174</v>
      </c>
      <c r="E6" s="182"/>
      <c r="F6" s="183"/>
      <c r="G6" s="184">
        <f t="shared" si="0"/>
        <v>0</v>
      </c>
      <c r="H6" s="185"/>
    </row>
    <row r="7" spans="1:8" s="100" customFormat="1">
      <c r="A7" s="181"/>
      <c r="B7" s="422"/>
      <c r="C7" s="421"/>
      <c r="D7" s="153" t="s">
        <v>174</v>
      </c>
      <c r="E7" s="182"/>
      <c r="F7" s="183"/>
      <c r="G7" s="184">
        <f t="shared" si="0"/>
        <v>0</v>
      </c>
      <c r="H7" s="185"/>
    </row>
    <row r="8" spans="1:8" s="100" customFormat="1">
      <c r="A8" s="186"/>
      <c r="B8" s="187"/>
      <c r="C8" s="423"/>
      <c r="D8" s="188" t="s">
        <v>174</v>
      </c>
      <c r="E8" s="189"/>
      <c r="F8" s="190"/>
      <c r="G8" s="191">
        <f t="shared" si="0"/>
        <v>0</v>
      </c>
      <c r="H8" s="192"/>
    </row>
    <row r="9" spans="1:8" s="100" customFormat="1">
      <c r="A9" s="181" t="s">
        <v>181</v>
      </c>
      <c r="B9" s="424"/>
      <c r="C9" s="421"/>
      <c r="D9" s="146" t="s">
        <v>174</v>
      </c>
      <c r="E9" s="178"/>
      <c r="F9" s="179"/>
      <c r="G9" s="193">
        <f t="shared" si="0"/>
        <v>0</v>
      </c>
      <c r="H9" s="194"/>
    </row>
    <row r="10" spans="1:8" s="100" customFormat="1">
      <c r="A10" s="181"/>
      <c r="B10" s="425"/>
      <c r="C10" s="421"/>
      <c r="D10" s="153" t="s">
        <v>174</v>
      </c>
      <c r="E10" s="182"/>
      <c r="F10" s="183"/>
      <c r="G10" s="184">
        <f t="shared" si="0"/>
        <v>0</v>
      </c>
      <c r="H10" s="185"/>
    </row>
    <row r="11" spans="1:8" s="100" customFormat="1">
      <c r="A11" s="181"/>
      <c r="B11" s="425"/>
      <c r="C11" s="421"/>
      <c r="D11" s="153" t="s">
        <v>174</v>
      </c>
      <c r="E11" s="182"/>
      <c r="F11" s="183"/>
      <c r="G11" s="184">
        <f t="shared" si="0"/>
        <v>0</v>
      </c>
      <c r="H11" s="185"/>
    </row>
    <row r="12" spans="1:8" s="100" customFormat="1">
      <c r="A12" s="181"/>
      <c r="B12" s="425"/>
      <c r="C12" s="421"/>
      <c r="D12" s="153" t="s">
        <v>174</v>
      </c>
      <c r="E12" s="182"/>
      <c r="F12" s="183"/>
      <c r="G12" s="184">
        <f t="shared" si="0"/>
        <v>0</v>
      </c>
      <c r="H12" s="185"/>
    </row>
    <row r="13" spans="1:8" s="100" customFormat="1">
      <c r="A13" s="181"/>
      <c r="B13" s="425"/>
      <c r="C13" s="421"/>
      <c r="D13" s="153" t="s">
        <v>174</v>
      </c>
      <c r="E13" s="182"/>
      <c r="F13" s="183"/>
      <c r="G13" s="184">
        <f t="shared" si="0"/>
        <v>0</v>
      </c>
      <c r="H13" s="185"/>
    </row>
    <row r="14" spans="1:8" s="100" customFormat="1">
      <c r="A14" s="181"/>
      <c r="B14" s="425"/>
      <c r="C14" s="421"/>
      <c r="D14" s="153" t="s">
        <v>174</v>
      </c>
      <c r="E14" s="182"/>
      <c r="F14" s="183"/>
      <c r="G14" s="184">
        <f t="shared" si="0"/>
        <v>0</v>
      </c>
      <c r="H14" s="185"/>
    </row>
    <row r="15" spans="1:8" s="100" customFormat="1">
      <c r="A15" s="181"/>
      <c r="B15" s="425"/>
      <c r="C15" s="421"/>
      <c r="D15" s="153" t="s">
        <v>174</v>
      </c>
      <c r="E15" s="182"/>
      <c r="F15" s="183"/>
      <c r="G15" s="184">
        <f t="shared" si="0"/>
        <v>0</v>
      </c>
      <c r="H15" s="185"/>
    </row>
    <row r="16" spans="1:8" s="100" customFormat="1">
      <c r="A16" s="181"/>
      <c r="B16" s="425"/>
      <c r="C16" s="421"/>
      <c r="D16" s="153" t="s">
        <v>174</v>
      </c>
      <c r="E16" s="182"/>
      <c r="F16" s="183"/>
      <c r="G16" s="184">
        <f t="shared" si="0"/>
        <v>0</v>
      </c>
      <c r="H16" s="185"/>
    </row>
    <row r="17" spans="1:8" s="100" customFormat="1">
      <c r="A17" s="181"/>
      <c r="B17" s="425"/>
      <c r="C17" s="421"/>
      <c r="D17" s="153" t="s">
        <v>174</v>
      </c>
      <c r="E17" s="182"/>
      <c r="F17" s="183"/>
      <c r="G17" s="184">
        <f t="shared" si="0"/>
        <v>0</v>
      </c>
      <c r="H17" s="185"/>
    </row>
    <row r="18" spans="1:8" s="100" customFormat="1">
      <c r="A18" s="181"/>
      <c r="B18" s="425"/>
      <c r="C18" s="421"/>
      <c r="D18" s="153" t="s">
        <v>174</v>
      </c>
      <c r="E18" s="182"/>
      <c r="F18" s="183"/>
      <c r="G18" s="184">
        <f t="shared" si="0"/>
        <v>0</v>
      </c>
      <c r="H18" s="185"/>
    </row>
    <row r="19" spans="1:8" s="100" customFormat="1">
      <c r="A19" s="181"/>
      <c r="B19" s="425"/>
      <c r="C19" s="421"/>
      <c r="D19" s="153" t="s">
        <v>174</v>
      </c>
      <c r="E19" s="182"/>
      <c r="F19" s="183"/>
      <c r="G19" s="184">
        <f t="shared" si="0"/>
        <v>0</v>
      </c>
      <c r="H19" s="185"/>
    </row>
    <row r="20" spans="1:8" s="100" customFormat="1">
      <c r="A20" s="181"/>
      <c r="B20" s="425"/>
      <c r="C20" s="421"/>
      <c r="D20" s="153" t="s">
        <v>174</v>
      </c>
      <c r="E20" s="182"/>
      <c r="F20" s="183"/>
      <c r="G20" s="184">
        <f t="shared" si="0"/>
        <v>0</v>
      </c>
      <c r="H20" s="185"/>
    </row>
    <row r="21" spans="1:8" s="100" customFormat="1">
      <c r="A21" s="181"/>
      <c r="B21" s="425"/>
      <c r="C21" s="421"/>
      <c r="D21" s="153" t="s">
        <v>174</v>
      </c>
      <c r="E21" s="182"/>
      <c r="F21" s="183"/>
      <c r="G21" s="184">
        <f t="shared" si="0"/>
        <v>0</v>
      </c>
      <c r="H21" s="185"/>
    </row>
    <row r="22" spans="1:8" s="100" customFormat="1">
      <c r="A22" s="181"/>
      <c r="B22" s="425"/>
      <c r="C22" s="421"/>
      <c r="D22" s="153" t="s">
        <v>174</v>
      </c>
      <c r="E22" s="182"/>
      <c r="F22" s="183"/>
      <c r="G22" s="184">
        <f t="shared" si="0"/>
        <v>0</v>
      </c>
      <c r="H22" s="185"/>
    </row>
    <row r="23" spans="1:8" s="100" customFormat="1">
      <c r="A23" s="181"/>
      <c r="B23" s="425"/>
      <c r="C23" s="421"/>
      <c r="D23" s="153" t="s">
        <v>174</v>
      </c>
      <c r="E23" s="182"/>
      <c r="F23" s="183"/>
      <c r="G23" s="184">
        <f t="shared" si="0"/>
        <v>0</v>
      </c>
      <c r="H23" s="185"/>
    </row>
    <row r="24" spans="1:8" s="100" customFormat="1">
      <c r="A24" s="181"/>
      <c r="B24" s="425"/>
      <c r="C24" s="421"/>
      <c r="D24" s="153" t="s">
        <v>174</v>
      </c>
      <c r="E24" s="182"/>
      <c r="F24" s="183"/>
      <c r="G24" s="184">
        <f t="shared" si="0"/>
        <v>0</v>
      </c>
      <c r="H24" s="185"/>
    </row>
    <row r="25" spans="1:8" s="100" customFormat="1">
      <c r="A25" s="181"/>
      <c r="B25" s="425"/>
      <c r="C25" s="421"/>
      <c r="D25" s="153" t="s">
        <v>174</v>
      </c>
      <c r="E25" s="182"/>
      <c r="F25" s="183"/>
      <c r="G25" s="184">
        <f t="shared" si="0"/>
        <v>0</v>
      </c>
      <c r="H25" s="185"/>
    </row>
    <row r="26" spans="1:8" s="100" customFormat="1">
      <c r="A26" s="181"/>
      <c r="B26" s="425"/>
      <c r="C26" s="421"/>
      <c r="D26" s="153" t="s">
        <v>174</v>
      </c>
      <c r="E26" s="182"/>
      <c r="F26" s="183"/>
      <c r="G26" s="184">
        <f t="shared" si="0"/>
        <v>0</v>
      </c>
      <c r="H26" s="185"/>
    </row>
    <row r="27" spans="1:8" s="100" customFormat="1">
      <c r="A27" s="181"/>
      <c r="B27" s="425"/>
      <c r="C27" s="421"/>
      <c r="D27" s="153" t="s">
        <v>174</v>
      </c>
      <c r="E27" s="182"/>
      <c r="F27" s="183"/>
      <c r="G27" s="184">
        <f t="shared" si="0"/>
        <v>0</v>
      </c>
      <c r="H27" s="185"/>
    </row>
    <row r="28" spans="1:8" s="100" customFormat="1">
      <c r="A28" s="181"/>
      <c r="B28" s="425"/>
      <c r="C28" s="421"/>
      <c r="D28" s="153" t="s">
        <v>174</v>
      </c>
      <c r="E28" s="182"/>
      <c r="F28" s="183"/>
      <c r="G28" s="184">
        <f t="shared" si="0"/>
        <v>0</v>
      </c>
      <c r="H28" s="185"/>
    </row>
    <row r="29" spans="1:8" s="100" customFormat="1">
      <c r="A29" s="181"/>
      <c r="B29" s="425"/>
      <c r="C29" s="421"/>
      <c r="D29" s="153" t="s">
        <v>174</v>
      </c>
      <c r="E29" s="182"/>
      <c r="F29" s="183"/>
      <c r="G29" s="184">
        <f t="shared" si="0"/>
        <v>0</v>
      </c>
      <c r="H29" s="185"/>
    </row>
    <row r="30" spans="1:8" s="100" customFormat="1">
      <c r="A30" s="181"/>
      <c r="B30" s="425"/>
      <c r="C30" s="421"/>
      <c r="D30" s="153" t="s">
        <v>174</v>
      </c>
      <c r="E30" s="182"/>
      <c r="F30" s="183"/>
      <c r="G30" s="184">
        <f>IF(F30="",E30,E30*F30)</f>
        <v>0</v>
      </c>
      <c r="H30" s="185"/>
    </row>
    <row r="31" spans="1:8" s="100" customFormat="1">
      <c r="A31" s="181"/>
      <c r="B31" s="425"/>
      <c r="C31" s="421"/>
      <c r="D31" s="153" t="s">
        <v>174</v>
      </c>
      <c r="E31" s="182"/>
      <c r="F31" s="183"/>
      <c r="G31" s="184">
        <f>IF(F31="",E31,E31*F31)</f>
        <v>0</v>
      </c>
      <c r="H31" s="185"/>
    </row>
    <row r="32" spans="1:8" s="100" customFormat="1">
      <c r="A32" s="181"/>
      <c r="B32" s="425"/>
      <c r="C32" s="421"/>
      <c r="D32" s="153" t="s">
        <v>174</v>
      </c>
      <c r="E32" s="182"/>
      <c r="F32" s="183"/>
      <c r="G32" s="184">
        <f t="shared" si="0"/>
        <v>0</v>
      </c>
      <c r="H32" s="185"/>
    </row>
    <row r="33" spans="1:9" s="100" customFormat="1">
      <c r="A33" s="181"/>
      <c r="B33" s="425"/>
      <c r="C33" s="421"/>
      <c r="D33" s="153" t="s">
        <v>174</v>
      </c>
      <c r="E33" s="182"/>
      <c r="F33" s="183"/>
      <c r="G33" s="184">
        <f t="shared" ref="G33:G34" si="1">IF(F33="",E33,E33*F33)</f>
        <v>0</v>
      </c>
      <c r="H33" s="185"/>
    </row>
    <row r="34" spans="1:9" s="100" customFormat="1">
      <c r="A34" s="181"/>
      <c r="B34" s="425"/>
      <c r="C34" s="421"/>
      <c r="D34" s="153" t="s">
        <v>174</v>
      </c>
      <c r="E34" s="182"/>
      <c r="F34" s="183"/>
      <c r="G34" s="184">
        <f t="shared" si="1"/>
        <v>0</v>
      </c>
      <c r="H34" s="185"/>
    </row>
    <row r="35" spans="1:9" s="100" customFormat="1">
      <c r="A35" s="181"/>
      <c r="B35" s="425"/>
      <c r="C35" s="421"/>
      <c r="D35" s="153" t="s">
        <v>174</v>
      </c>
      <c r="E35" s="182"/>
      <c r="F35" s="183"/>
      <c r="G35" s="184">
        <f t="shared" si="0"/>
        <v>0</v>
      </c>
      <c r="H35" s="185"/>
    </row>
    <row r="36" spans="1:9" s="100" customFormat="1">
      <c r="A36" s="181"/>
      <c r="B36" s="425"/>
      <c r="C36" s="421"/>
      <c r="D36" s="153" t="s">
        <v>174</v>
      </c>
      <c r="E36" s="182"/>
      <c r="F36" s="183"/>
      <c r="G36" s="184">
        <f t="shared" si="0"/>
        <v>0</v>
      </c>
      <c r="H36" s="185"/>
    </row>
    <row r="37" spans="1:9" s="100" customFormat="1">
      <c r="A37" s="181"/>
      <c r="B37" s="425"/>
      <c r="C37" s="421"/>
      <c r="D37" s="153" t="s">
        <v>174</v>
      </c>
      <c r="E37" s="182"/>
      <c r="F37" s="183"/>
      <c r="G37" s="184">
        <f t="shared" si="0"/>
        <v>0</v>
      </c>
      <c r="H37" s="185"/>
    </row>
    <row r="38" spans="1:9" s="100" customFormat="1">
      <c r="A38" s="186"/>
      <c r="B38" s="426"/>
      <c r="C38" s="423"/>
      <c r="D38" s="188" t="s">
        <v>174</v>
      </c>
      <c r="E38" s="189"/>
      <c r="F38" s="190"/>
      <c r="G38" s="191">
        <f t="shared" si="0"/>
        <v>0</v>
      </c>
      <c r="H38" s="192"/>
    </row>
    <row r="39" spans="1:9" s="100" customFormat="1">
      <c r="A39" s="427" t="s">
        <v>182</v>
      </c>
      <c r="B39" s="177"/>
      <c r="C39" s="421"/>
      <c r="D39" s="146" t="s">
        <v>174</v>
      </c>
      <c r="E39" s="178"/>
      <c r="F39" s="179"/>
      <c r="G39" s="193">
        <f t="shared" si="0"/>
        <v>0</v>
      </c>
      <c r="H39" s="194"/>
    </row>
    <row r="40" spans="1:9" s="100" customFormat="1">
      <c r="A40" s="427"/>
      <c r="B40" s="152"/>
      <c r="C40" s="421"/>
      <c r="D40" s="153" t="s">
        <v>174</v>
      </c>
      <c r="E40" s="182"/>
      <c r="F40" s="183"/>
      <c r="G40" s="184">
        <f t="shared" si="0"/>
        <v>0</v>
      </c>
      <c r="H40" s="185"/>
    </row>
    <row r="41" spans="1:9" s="100" customFormat="1">
      <c r="A41" s="427"/>
      <c r="B41" s="152"/>
      <c r="C41" s="421"/>
      <c r="D41" s="153" t="s">
        <v>174</v>
      </c>
      <c r="E41" s="182"/>
      <c r="F41" s="183"/>
      <c r="G41" s="184">
        <f t="shared" si="0"/>
        <v>0</v>
      </c>
      <c r="H41" s="195"/>
      <c r="I41" s="101"/>
    </row>
    <row r="42" spans="1:9" s="100" customFormat="1">
      <c r="A42" s="427"/>
      <c r="B42" s="152"/>
      <c r="C42" s="421"/>
      <c r="D42" s="188" t="s">
        <v>174</v>
      </c>
      <c r="E42" s="189"/>
      <c r="F42" s="183"/>
      <c r="G42" s="184">
        <f t="shared" si="0"/>
        <v>0</v>
      </c>
      <c r="H42" s="192"/>
    </row>
    <row r="43" spans="1:9" s="100" customFormat="1" ht="18.75" customHeight="1">
      <c r="A43" s="759" t="s">
        <v>183</v>
      </c>
      <c r="B43" s="760"/>
      <c r="C43" s="760"/>
      <c r="D43" s="760"/>
      <c r="E43" s="760"/>
      <c r="F43" s="760"/>
      <c r="G43" s="102">
        <f>SUM(G3:G42)</f>
        <v>0</v>
      </c>
      <c r="H43" s="103">
        <f>SUM(H3:H42)</f>
        <v>0</v>
      </c>
    </row>
    <row r="44" spans="1:9">
      <c r="A44" s="198"/>
      <c r="B44" s="198"/>
      <c r="C44" s="198"/>
      <c r="D44" s="198"/>
      <c r="E44" s="199"/>
      <c r="F44" s="200" t="s">
        <v>239</v>
      </c>
      <c r="G44" s="765">
        <f>総表!J46</f>
        <v>0</v>
      </c>
      <c r="H44" s="765"/>
    </row>
    <row r="46" spans="1:9">
      <c r="G46" s="361" t="s">
        <v>354</v>
      </c>
    </row>
    <row r="47" spans="1:9">
      <c r="G47" s="96">
        <f>G43-H43</f>
        <v>0</v>
      </c>
    </row>
  </sheetData>
  <sheetProtection insertRows="0" deleteRows="0"/>
  <mergeCells count="4">
    <mergeCell ref="G1:H1"/>
    <mergeCell ref="D2:E2"/>
    <mergeCell ref="A43:F43"/>
    <mergeCell ref="G44:H44"/>
  </mergeCells>
  <phoneticPr fontId="8"/>
  <dataValidations count="1">
    <dataValidation type="whole" operator="lessThanOrEqual" allowBlank="1" showInputMessage="1" showErrorMessage="1" sqref="H3:H42" xr:uid="{00000000-0002-0000-0500-000000000000}">
      <formula1>G3</formula1>
    </dataValidation>
  </dataValidations>
  <printOptions horizontalCentered="1"/>
  <pageMargins left="0.78740157480314965" right="0.19685039370078741" top="0.59055118110236227" bottom="0.39370078740157483" header="0.31496062992125984" footer="0.31496062992125984"/>
  <pageSetup paperSize="9" scale="81"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6988D-73CA-47F3-8F90-063CDF9C8052}">
  <dimension ref="A1:K32"/>
  <sheetViews>
    <sheetView view="pageBreakPreview" zoomScaleNormal="100" zoomScaleSheetLayoutView="100" workbookViewId="0">
      <selection activeCell="D11" sqref="D11:I11"/>
    </sheetView>
  </sheetViews>
  <sheetFormatPr defaultColWidth="9" defaultRowHeight="22.5"/>
  <cols>
    <col min="1" max="4" width="10" style="6" customWidth="1"/>
    <col min="5" max="5" width="4.08203125" style="6" customWidth="1"/>
    <col min="6" max="7" width="10" style="6" customWidth="1"/>
    <col min="8" max="9" width="6.75" style="6" customWidth="1"/>
    <col min="10" max="10" width="11.5" style="448" customWidth="1"/>
    <col min="11" max="11" width="82.5" style="4" customWidth="1"/>
    <col min="12" max="16384" width="9" style="4"/>
  </cols>
  <sheetData>
    <row r="1" spans="1:11" ht="18">
      <c r="A1" s="766" t="s">
        <v>300</v>
      </c>
      <c r="B1" s="766"/>
      <c r="C1" s="766"/>
      <c r="D1" s="766"/>
      <c r="E1" s="766"/>
      <c r="F1" s="766"/>
      <c r="G1" s="766"/>
      <c r="H1" s="766"/>
      <c r="I1" s="766"/>
      <c r="J1" s="766"/>
    </row>
    <row r="2" spans="1:11" ht="18">
      <c r="A2" s="766"/>
      <c r="B2" s="766"/>
      <c r="C2" s="766"/>
      <c r="D2" s="766"/>
      <c r="E2" s="766"/>
      <c r="F2" s="766"/>
      <c r="G2" s="766"/>
      <c r="H2" s="766"/>
      <c r="I2" s="766"/>
      <c r="J2" s="766"/>
    </row>
    <row r="3" spans="1:11" ht="18">
      <c r="A3" s="766"/>
      <c r="B3" s="766"/>
      <c r="C3" s="766"/>
      <c r="D3" s="766"/>
      <c r="E3" s="766"/>
      <c r="F3" s="766"/>
      <c r="G3" s="766"/>
      <c r="H3" s="766"/>
      <c r="I3" s="766"/>
      <c r="J3" s="766"/>
    </row>
    <row r="4" spans="1:11" ht="23" thickBot="1"/>
    <row r="5" spans="1:11" ht="23" thickBot="1">
      <c r="F5" s="449" t="s">
        <v>301</v>
      </c>
      <c r="G5" s="767">
        <f>総表!C15</f>
        <v>0</v>
      </c>
      <c r="H5" s="768"/>
      <c r="I5" s="768"/>
      <c r="J5" s="769"/>
    </row>
    <row r="6" spans="1:11" ht="33.75" customHeight="1">
      <c r="A6" s="770" t="s">
        <v>302</v>
      </c>
      <c r="B6" s="771"/>
      <c r="C6" s="772">
        <f>総表!C27</f>
        <v>0</v>
      </c>
      <c r="D6" s="772"/>
      <c r="E6" s="772"/>
      <c r="F6" s="772"/>
      <c r="G6" s="772"/>
      <c r="H6" s="772"/>
      <c r="I6" s="772"/>
      <c r="J6" s="773"/>
    </row>
    <row r="7" spans="1:11" ht="21" customHeight="1">
      <c r="A7" s="774" t="s">
        <v>303</v>
      </c>
      <c r="B7" s="775"/>
      <c r="C7" s="778" t="s">
        <v>304</v>
      </c>
      <c r="D7" s="779"/>
      <c r="E7" s="450" t="s">
        <v>305</v>
      </c>
      <c r="F7" s="779" t="s">
        <v>306</v>
      </c>
      <c r="G7" s="780"/>
      <c r="H7" s="781" t="s">
        <v>307</v>
      </c>
      <c r="I7" s="781"/>
      <c r="J7" s="451" t="s">
        <v>308</v>
      </c>
    </row>
    <row r="8" spans="1:11" ht="33.75" customHeight="1">
      <c r="A8" s="776"/>
      <c r="B8" s="777"/>
      <c r="C8" s="782">
        <f>個表!E27</f>
        <v>45017</v>
      </c>
      <c r="D8" s="783"/>
      <c r="E8" s="452" t="s">
        <v>305</v>
      </c>
      <c r="F8" s="783">
        <f>個表!G27</f>
        <v>45040</v>
      </c>
      <c r="G8" s="784"/>
      <c r="H8" s="453">
        <f>個表!H27</f>
        <v>3</v>
      </c>
      <c r="I8" s="454" t="str">
        <f>個表!I27</f>
        <v>週間</v>
      </c>
      <c r="J8" s="455" t="str">
        <f>個表!J27</f>
        <v>予定</v>
      </c>
    </row>
    <row r="9" spans="1:11" ht="33.75" customHeight="1">
      <c r="A9" s="797" t="s">
        <v>309</v>
      </c>
      <c r="B9" s="798"/>
      <c r="C9" s="799" t="str">
        <f>個表!E28</f>
        <v>劇場公開</v>
      </c>
      <c r="D9" s="799"/>
      <c r="E9" s="799"/>
      <c r="F9" s="799"/>
      <c r="G9" s="799"/>
      <c r="H9" s="799"/>
      <c r="I9" s="799"/>
      <c r="J9" s="446" t="str">
        <f>個表!J28</f>
        <v>確定</v>
      </c>
    </row>
    <row r="10" spans="1:11" ht="33.75" customHeight="1">
      <c r="A10" s="797" t="s">
        <v>310</v>
      </c>
      <c r="B10" s="798"/>
      <c r="C10" s="800" t="s">
        <v>311</v>
      </c>
      <c r="D10" s="800"/>
      <c r="E10" s="800"/>
      <c r="F10" s="800"/>
      <c r="G10" s="800"/>
      <c r="H10" s="800"/>
      <c r="I10" s="800"/>
      <c r="J10" s="456" t="s">
        <v>230</v>
      </c>
      <c r="K10" s="4" t="s">
        <v>312</v>
      </c>
    </row>
    <row r="11" spans="1:11" ht="33.75" customHeight="1">
      <c r="A11" s="801" t="s">
        <v>313</v>
      </c>
      <c r="B11" s="802"/>
      <c r="C11" s="457" t="s">
        <v>314</v>
      </c>
      <c r="D11" s="807" t="str">
        <f>個表!E29</f>
        <v>●●株式会社</v>
      </c>
      <c r="E11" s="807"/>
      <c r="F11" s="807"/>
      <c r="G11" s="807"/>
      <c r="H11" s="807"/>
      <c r="I11" s="807"/>
      <c r="J11" s="458" t="s">
        <v>231</v>
      </c>
      <c r="K11" s="4" t="s">
        <v>315</v>
      </c>
    </row>
    <row r="12" spans="1:11" ht="33.75" customHeight="1">
      <c r="A12" s="803"/>
      <c r="B12" s="804"/>
      <c r="C12" s="459" t="s">
        <v>316</v>
      </c>
      <c r="D12" s="808"/>
      <c r="E12" s="808"/>
      <c r="F12" s="808"/>
      <c r="G12" s="808"/>
      <c r="H12" s="808"/>
      <c r="I12" s="808"/>
      <c r="J12" s="809"/>
    </row>
    <row r="13" spans="1:11" ht="33.75" customHeight="1">
      <c r="A13" s="805"/>
      <c r="B13" s="806"/>
      <c r="C13" s="460" t="s">
        <v>317</v>
      </c>
      <c r="D13" s="810"/>
      <c r="E13" s="810"/>
      <c r="F13" s="810"/>
      <c r="G13" s="810"/>
      <c r="H13" s="810"/>
      <c r="I13" s="810"/>
      <c r="J13" s="811"/>
    </row>
    <row r="14" spans="1:11" ht="33.75" customHeight="1">
      <c r="A14" s="785" t="s">
        <v>318</v>
      </c>
      <c r="B14" s="786"/>
      <c r="C14" s="791"/>
      <c r="D14" s="791"/>
      <c r="E14" s="791"/>
      <c r="F14" s="791"/>
      <c r="G14" s="791"/>
      <c r="H14" s="791"/>
      <c r="I14" s="791"/>
      <c r="J14" s="792"/>
      <c r="K14" s="461" t="s">
        <v>319</v>
      </c>
    </row>
    <row r="15" spans="1:11" ht="33.75" customHeight="1">
      <c r="A15" s="787"/>
      <c r="B15" s="788"/>
      <c r="C15" s="793"/>
      <c r="D15" s="793"/>
      <c r="E15" s="793"/>
      <c r="F15" s="793"/>
      <c r="G15" s="793"/>
      <c r="H15" s="793"/>
      <c r="I15" s="793"/>
      <c r="J15" s="794"/>
      <c r="K15" s="462" t="s">
        <v>320</v>
      </c>
    </row>
    <row r="16" spans="1:11" ht="33.75" customHeight="1">
      <c r="A16" s="787"/>
      <c r="B16" s="788"/>
      <c r="C16" s="793"/>
      <c r="D16" s="793"/>
      <c r="E16" s="793"/>
      <c r="F16" s="793"/>
      <c r="G16" s="793"/>
      <c r="H16" s="793"/>
      <c r="I16" s="793"/>
      <c r="J16" s="794"/>
      <c r="K16" s="462" t="s">
        <v>321</v>
      </c>
    </row>
    <row r="17" spans="1:11" ht="33.75" customHeight="1">
      <c r="A17" s="787"/>
      <c r="B17" s="788"/>
      <c r="C17" s="793"/>
      <c r="D17" s="793"/>
      <c r="E17" s="793"/>
      <c r="F17" s="793"/>
      <c r="G17" s="793"/>
      <c r="H17" s="793"/>
      <c r="I17" s="793"/>
      <c r="J17" s="794"/>
      <c r="K17" s="462"/>
    </row>
    <row r="18" spans="1:11" ht="33.75" customHeight="1">
      <c r="A18" s="787"/>
      <c r="B18" s="788"/>
      <c r="C18" s="793"/>
      <c r="D18" s="793"/>
      <c r="E18" s="793"/>
      <c r="F18" s="793"/>
      <c r="G18" s="793"/>
      <c r="H18" s="793"/>
      <c r="I18" s="793"/>
      <c r="J18" s="794"/>
    </row>
    <row r="19" spans="1:11" ht="33.75" customHeight="1">
      <c r="A19" s="787"/>
      <c r="B19" s="788"/>
      <c r="C19" s="793"/>
      <c r="D19" s="793"/>
      <c r="E19" s="793"/>
      <c r="F19" s="793"/>
      <c r="G19" s="793"/>
      <c r="H19" s="793"/>
      <c r="I19" s="793"/>
      <c r="J19" s="794"/>
    </row>
    <row r="20" spans="1:11" ht="33.75" customHeight="1">
      <c r="A20" s="787"/>
      <c r="B20" s="788"/>
      <c r="C20" s="793"/>
      <c r="D20" s="793"/>
      <c r="E20" s="793"/>
      <c r="F20" s="793"/>
      <c r="G20" s="793"/>
      <c r="H20" s="793"/>
      <c r="I20" s="793"/>
      <c r="J20" s="794"/>
    </row>
    <row r="21" spans="1:11" ht="33.75" customHeight="1">
      <c r="A21" s="787"/>
      <c r="B21" s="788"/>
      <c r="C21" s="793"/>
      <c r="D21" s="793"/>
      <c r="E21" s="793"/>
      <c r="F21" s="793"/>
      <c r="G21" s="793"/>
      <c r="H21" s="793"/>
      <c r="I21" s="793"/>
      <c r="J21" s="794"/>
    </row>
    <row r="22" spans="1:11" ht="33.75" customHeight="1">
      <c r="A22" s="787"/>
      <c r="B22" s="788"/>
      <c r="C22" s="793"/>
      <c r="D22" s="793"/>
      <c r="E22" s="793"/>
      <c r="F22" s="793"/>
      <c r="G22" s="793"/>
      <c r="H22" s="793"/>
      <c r="I22" s="793"/>
      <c r="J22" s="794"/>
    </row>
    <row r="23" spans="1:11" ht="33.75" customHeight="1">
      <c r="A23" s="787"/>
      <c r="B23" s="788"/>
      <c r="C23" s="793"/>
      <c r="D23" s="793"/>
      <c r="E23" s="793"/>
      <c r="F23" s="793"/>
      <c r="G23" s="793"/>
      <c r="H23" s="793"/>
      <c r="I23" s="793"/>
      <c r="J23" s="794"/>
    </row>
    <row r="24" spans="1:11" ht="33.75" customHeight="1">
      <c r="A24" s="787"/>
      <c r="B24" s="788"/>
      <c r="C24" s="793"/>
      <c r="D24" s="793"/>
      <c r="E24" s="793"/>
      <c r="F24" s="793"/>
      <c r="G24" s="793"/>
      <c r="H24" s="793"/>
      <c r="I24" s="793"/>
      <c r="J24" s="794"/>
    </row>
    <row r="25" spans="1:11" ht="33.75" customHeight="1" thickBot="1">
      <c r="A25" s="789"/>
      <c r="B25" s="790"/>
      <c r="C25" s="795"/>
      <c r="D25" s="795"/>
      <c r="E25" s="795"/>
      <c r="F25" s="795"/>
      <c r="G25" s="795"/>
      <c r="H25" s="795"/>
      <c r="I25" s="795"/>
      <c r="J25" s="796"/>
    </row>
    <row r="26" spans="1:11" ht="33.75" customHeight="1"/>
    <row r="27" spans="1:11" ht="33.75" customHeight="1"/>
    <row r="28" spans="1:11" ht="33.75" customHeight="1"/>
    <row r="29" spans="1:11" ht="33.75" customHeight="1"/>
    <row r="30" spans="1:11" ht="33.75" customHeight="1"/>
    <row r="31" spans="1:11" ht="33.75" customHeight="1"/>
    <row r="32" spans="1:11" ht="33.75" customHeight="1"/>
  </sheetData>
  <mergeCells count="20">
    <mergeCell ref="A14:B25"/>
    <mergeCell ref="C14:J25"/>
    <mergeCell ref="A9:B9"/>
    <mergeCell ref="C9:I9"/>
    <mergeCell ref="A10:B10"/>
    <mergeCell ref="C10:I10"/>
    <mergeCell ref="A11:B13"/>
    <mergeCell ref="D11:I11"/>
    <mergeCell ref="D12:J12"/>
    <mergeCell ref="D13:J13"/>
    <mergeCell ref="A1:J3"/>
    <mergeCell ref="G5:J5"/>
    <mergeCell ref="A6:B6"/>
    <mergeCell ref="C6:J6"/>
    <mergeCell ref="A7:B8"/>
    <mergeCell ref="C7:D7"/>
    <mergeCell ref="F7:G7"/>
    <mergeCell ref="H7:I7"/>
    <mergeCell ref="C8:D8"/>
    <mergeCell ref="F8:G8"/>
  </mergeCells>
  <phoneticPr fontId="33"/>
  <dataValidations count="1">
    <dataValidation type="list" allowBlank="1" showInputMessage="1" showErrorMessage="1" sqref="J10:J11" xr:uid="{CE58D5FC-5258-4030-875D-817BE3FA2CEA}">
      <formula1>"確定,交渉中,予定"</formula1>
    </dataValidation>
  </dataValidations>
  <printOptions horizontalCentered="1"/>
  <pageMargins left="0.78740157480314965" right="0.39370078740157483" top="0.74803149606299213" bottom="0.74803149606299213" header="0.31496062992125984" footer="0.31496062992125984"/>
  <pageSetup paperSize="9" scale="93"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C63E6-975B-479B-97F0-1F95709FAF36}">
  <sheetPr>
    <pageSetUpPr fitToPage="1"/>
  </sheetPr>
  <dimension ref="A1:M38"/>
  <sheetViews>
    <sheetView view="pageBreakPreview" zoomScaleNormal="100" zoomScaleSheetLayoutView="100" workbookViewId="0">
      <selection sqref="A1:L1"/>
    </sheetView>
  </sheetViews>
  <sheetFormatPr defaultColWidth="9" defaultRowHeight="18"/>
  <cols>
    <col min="1" max="1" width="1.25" style="4" customWidth="1"/>
    <col min="2" max="2" width="15.5" style="4" customWidth="1"/>
    <col min="3" max="3" width="4.83203125" style="4" customWidth="1"/>
    <col min="4" max="4" width="8.33203125" style="4" customWidth="1"/>
    <col min="5" max="5" width="13.5" style="4" customWidth="1"/>
    <col min="6" max="6" width="18.5" style="4" customWidth="1"/>
    <col min="7" max="7" width="1.83203125" style="4" customWidth="1"/>
    <col min="8" max="8" width="15.75" style="4" customWidth="1"/>
    <col min="9" max="9" width="5.5" style="4" customWidth="1"/>
    <col min="10" max="11" width="15.75" style="4" customWidth="1"/>
    <col min="12" max="12" width="9" style="4"/>
    <col min="13" max="13" width="65.25" style="4" customWidth="1"/>
    <col min="14" max="16384" width="9" style="4"/>
  </cols>
  <sheetData>
    <row r="1" spans="1:13" ht="60.75" customHeight="1">
      <c r="A1" s="793"/>
      <c r="B1" s="793"/>
      <c r="C1" s="793"/>
      <c r="D1" s="793"/>
      <c r="E1" s="793"/>
      <c r="F1" s="793"/>
      <c r="G1" s="793"/>
      <c r="H1" s="793"/>
      <c r="I1" s="793"/>
      <c r="J1" s="793"/>
      <c r="K1" s="793"/>
      <c r="L1" s="793"/>
      <c r="M1" s="463"/>
    </row>
    <row r="2" spans="1:13" ht="37.5" customHeight="1">
      <c r="A2" s="814" t="s">
        <v>347</v>
      </c>
      <c r="B2" s="814"/>
      <c r="C2" s="814"/>
      <c r="D2" s="814"/>
      <c r="E2" s="814"/>
      <c r="F2" s="814"/>
      <c r="G2" s="814"/>
      <c r="H2" s="814"/>
      <c r="I2" s="814"/>
      <c r="J2" s="814"/>
      <c r="K2" s="814"/>
      <c r="L2" s="814"/>
      <c r="M2" s="817"/>
    </row>
    <row r="3" spans="1:13" ht="35">
      <c r="A3" s="814" t="s">
        <v>322</v>
      </c>
      <c r="B3" s="814"/>
      <c r="C3" s="814"/>
      <c r="D3" s="814"/>
      <c r="E3" s="814"/>
      <c r="F3" s="814"/>
      <c r="G3" s="814"/>
      <c r="H3" s="814"/>
      <c r="I3" s="814"/>
      <c r="J3" s="814"/>
      <c r="K3" s="814"/>
      <c r="L3" s="814"/>
      <c r="M3" s="817"/>
    </row>
    <row r="4" spans="1:13" ht="36" customHeight="1">
      <c r="A4" s="766" t="s">
        <v>323</v>
      </c>
      <c r="B4" s="766"/>
      <c r="C4" s="766"/>
      <c r="D4" s="766"/>
      <c r="E4" s="766"/>
      <c r="F4" s="766"/>
      <c r="G4" s="766"/>
      <c r="H4" s="766"/>
      <c r="I4" s="766"/>
      <c r="J4" s="766"/>
      <c r="K4" s="766"/>
      <c r="L4" s="766"/>
    </row>
    <row r="5" spans="1:13" ht="28.5" customHeight="1">
      <c r="A5" s="819" t="s">
        <v>324</v>
      </c>
      <c r="B5" s="819"/>
      <c r="C5" s="819"/>
      <c r="D5" s="819"/>
      <c r="E5" s="819"/>
      <c r="F5" s="819"/>
      <c r="G5" s="819"/>
      <c r="H5" s="819"/>
      <c r="I5" s="819"/>
      <c r="J5" s="819"/>
      <c r="K5" s="819"/>
      <c r="L5" s="819"/>
    </row>
    <row r="6" spans="1:13" ht="28.5" customHeight="1">
      <c r="A6" s="815"/>
      <c r="B6" s="815"/>
      <c r="C6" s="815"/>
      <c r="D6" s="815"/>
      <c r="E6" s="815"/>
      <c r="F6" s="815"/>
      <c r="G6" s="815"/>
      <c r="H6" s="815"/>
      <c r="I6" s="815"/>
      <c r="J6" s="464" t="s">
        <v>325</v>
      </c>
      <c r="K6" s="816"/>
      <c r="L6" s="816"/>
      <c r="M6" s="817" t="s">
        <v>326</v>
      </c>
    </row>
    <row r="7" spans="1:13" ht="45" customHeight="1">
      <c r="A7" s="6"/>
      <c r="B7" s="818" t="s">
        <v>327</v>
      </c>
      <c r="C7" s="818"/>
      <c r="D7" s="818"/>
      <c r="E7" s="818"/>
      <c r="F7" s="818"/>
      <c r="G7" s="818"/>
      <c r="H7" s="818"/>
      <c r="I7" s="818"/>
      <c r="J7" s="818"/>
      <c r="K7" s="818"/>
      <c r="L7" s="818"/>
      <c r="M7" s="817"/>
    </row>
    <row r="8" spans="1:13" ht="22.5">
      <c r="A8" s="812"/>
      <c r="B8" s="812"/>
      <c r="C8" s="812"/>
      <c r="D8" s="812"/>
      <c r="E8" s="812"/>
      <c r="F8" s="812"/>
      <c r="G8" s="812"/>
      <c r="H8" s="812"/>
      <c r="I8" s="812"/>
      <c r="J8" s="812"/>
      <c r="K8" s="812"/>
      <c r="L8" s="812"/>
    </row>
    <row r="9" spans="1:13" ht="33.75" customHeight="1">
      <c r="A9" s="812"/>
      <c r="B9" s="812"/>
      <c r="C9" s="812"/>
      <c r="D9" s="812"/>
      <c r="E9" s="812"/>
      <c r="F9" s="465" t="s">
        <v>328</v>
      </c>
      <c r="G9" s="466"/>
      <c r="H9" s="813">
        <f>総表!C15</f>
        <v>0</v>
      </c>
      <c r="I9" s="813"/>
      <c r="J9" s="813"/>
      <c r="K9" s="813"/>
      <c r="L9" s="813"/>
      <c r="M9" s="467" t="s">
        <v>329</v>
      </c>
    </row>
    <row r="10" spans="1:13" ht="33.75" customHeight="1">
      <c r="A10" s="812"/>
      <c r="B10" s="812"/>
      <c r="C10" s="812"/>
      <c r="D10" s="812"/>
      <c r="E10" s="812"/>
      <c r="F10" s="465" t="s">
        <v>330</v>
      </c>
      <c r="G10" s="466"/>
      <c r="H10" s="813">
        <f>総表!C16</f>
        <v>0</v>
      </c>
      <c r="I10" s="813"/>
      <c r="J10" s="813"/>
      <c r="K10" s="813"/>
      <c r="L10" s="813"/>
    </row>
    <row r="11" spans="1:13" ht="33.75" customHeight="1">
      <c r="A11" s="812"/>
      <c r="B11" s="812"/>
      <c r="C11" s="812"/>
      <c r="D11" s="812"/>
      <c r="E11" s="812"/>
      <c r="F11" s="465" t="s">
        <v>331</v>
      </c>
      <c r="G11" s="466"/>
      <c r="H11" s="813">
        <f>総表!C17</f>
        <v>0</v>
      </c>
      <c r="I11" s="813"/>
      <c r="J11" s="813"/>
      <c r="K11" s="813"/>
      <c r="L11" s="813"/>
      <c r="M11" s="201" t="s">
        <v>332</v>
      </c>
    </row>
    <row r="12" spans="1:13" ht="30" customHeight="1">
      <c r="A12" s="812"/>
      <c r="B12" s="812"/>
      <c r="C12" s="812"/>
      <c r="D12" s="812"/>
      <c r="E12" s="812"/>
      <c r="F12" s="812"/>
      <c r="G12" s="812"/>
      <c r="H12" s="812"/>
      <c r="I12" s="812"/>
      <c r="J12" s="812"/>
      <c r="K12" s="812"/>
      <c r="L12" s="812"/>
    </row>
    <row r="13" spans="1:13" ht="34.5" customHeight="1">
      <c r="A13" s="6"/>
      <c r="B13" s="820" t="s">
        <v>333</v>
      </c>
      <c r="C13" s="821"/>
      <c r="D13" s="822"/>
      <c r="E13" s="822"/>
      <c r="F13" s="822"/>
      <c r="G13" s="822"/>
      <c r="H13" s="822"/>
      <c r="I13" s="822"/>
      <c r="J13" s="822"/>
      <c r="K13" s="822"/>
      <c r="L13" s="822"/>
      <c r="M13" s="4" t="s">
        <v>334</v>
      </c>
    </row>
    <row r="14" spans="1:13" ht="21.75" customHeight="1">
      <c r="A14" s="812"/>
      <c r="B14" s="812"/>
      <c r="C14" s="812"/>
      <c r="D14" s="812"/>
      <c r="E14" s="812"/>
      <c r="F14" s="812"/>
      <c r="G14" s="812"/>
      <c r="H14" s="812"/>
      <c r="I14" s="812"/>
      <c r="J14" s="812"/>
      <c r="K14" s="812"/>
      <c r="L14" s="812"/>
    </row>
    <row r="15" spans="1:13" ht="22.5">
      <c r="A15" s="6"/>
      <c r="B15" s="6" t="s">
        <v>335</v>
      </c>
      <c r="C15" s="6"/>
      <c r="D15" s="6"/>
      <c r="E15" s="6"/>
      <c r="F15" s="6"/>
      <c r="G15" s="6"/>
      <c r="H15" s="6"/>
      <c r="I15" s="6"/>
      <c r="J15" s="6"/>
      <c r="K15" s="6"/>
      <c r="L15" s="6"/>
    </row>
    <row r="16" spans="1:13" ht="22.5">
      <c r="A16" s="6"/>
      <c r="B16" s="448" t="s">
        <v>336</v>
      </c>
      <c r="C16" s="812"/>
      <c r="D16" s="812"/>
      <c r="E16" s="812"/>
      <c r="F16" s="812"/>
      <c r="G16" s="812"/>
      <c r="H16" s="812"/>
      <c r="I16" s="812"/>
      <c r="J16" s="812"/>
      <c r="K16" s="812"/>
      <c r="L16" s="812"/>
    </row>
    <row r="17" spans="1:13" ht="22.5">
      <c r="A17" s="6"/>
      <c r="B17" s="468" t="s">
        <v>337</v>
      </c>
      <c r="C17" s="808"/>
      <c r="D17" s="808"/>
      <c r="E17" s="808"/>
      <c r="F17" s="808"/>
      <c r="G17" s="808"/>
      <c r="H17" s="808"/>
      <c r="I17" s="808"/>
      <c r="J17" s="808"/>
      <c r="K17" s="808"/>
      <c r="L17" s="808"/>
      <c r="M17" s="817" t="s">
        <v>338</v>
      </c>
    </row>
    <row r="18" spans="1:13" ht="22.5">
      <c r="A18" s="6"/>
      <c r="B18" s="468" t="s">
        <v>339</v>
      </c>
      <c r="C18" s="823"/>
      <c r="D18" s="823"/>
      <c r="E18" s="823"/>
      <c r="F18" s="823"/>
      <c r="G18" s="823"/>
      <c r="H18" s="823"/>
      <c r="I18" s="823"/>
      <c r="J18" s="823"/>
      <c r="K18" s="823"/>
      <c r="L18" s="823"/>
      <c r="M18" s="817"/>
    </row>
    <row r="19" spans="1:13" ht="22.5">
      <c r="A19" s="6"/>
      <c r="B19" s="468" t="s">
        <v>340</v>
      </c>
      <c r="C19" s="823"/>
      <c r="D19" s="823"/>
      <c r="E19" s="823"/>
      <c r="F19" s="823"/>
      <c r="G19" s="823"/>
      <c r="H19" s="823"/>
      <c r="I19" s="823"/>
      <c r="J19" s="823"/>
      <c r="K19" s="823"/>
      <c r="L19" s="823"/>
      <c r="M19" s="817" t="s">
        <v>341</v>
      </c>
    </row>
    <row r="20" spans="1:13" ht="22.5">
      <c r="A20" s="6"/>
      <c r="B20" s="468" t="s">
        <v>342</v>
      </c>
      <c r="C20" s="824"/>
      <c r="D20" s="824"/>
      <c r="E20" s="824"/>
      <c r="F20" s="824"/>
      <c r="G20" s="824"/>
      <c r="H20" s="824"/>
      <c r="I20" s="824"/>
      <c r="J20" s="824"/>
      <c r="K20" s="824"/>
      <c r="L20" s="824"/>
      <c r="M20" s="817"/>
    </row>
    <row r="21" spans="1:13" ht="22.5">
      <c r="A21" s="812"/>
      <c r="B21" s="812"/>
      <c r="C21" s="812"/>
      <c r="D21" s="812"/>
      <c r="E21" s="812"/>
      <c r="F21" s="812"/>
      <c r="G21" s="812"/>
      <c r="H21" s="812"/>
      <c r="I21" s="812"/>
      <c r="J21" s="812"/>
      <c r="K21" s="812"/>
      <c r="L21" s="812"/>
    </row>
    <row r="22" spans="1:13" ht="22.5">
      <c r="A22" s="448"/>
      <c r="B22" s="448" t="s">
        <v>343</v>
      </c>
      <c r="C22" s="448"/>
      <c r="D22" s="448"/>
      <c r="E22" s="448"/>
      <c r="F22" s="448"/>
      <c r="G22" s="448"/>
      <c r="H22" s="448"/>
      <c r="I22" s="448"/>
      <c r="J22" s="448"/>
      <c r="K22" s="448"/>
      <c r="L22" s="448"/>
    </row>
    <row r="23" spans="1:13" ht="22.5">
      <c r="A23" s="6"/>
      <c r="B23" s="468" t="s">
        <v>337</v>
      </c>
      <c r="C23" s="808"/>
      <c r="D23" s="808"/>
      <c r="E23" s="808"/>
      <c r="F23" s="808"/>
      <c r="G23" s="808"/>
      <c r="H23" s="808"/>
      <c r="I23" s="808"/>
      <c r="J23" s="808"/>
      <c r="K23" s="808"/>
      <c r="L23" s="808"/>
    </row>
    <row r="24" spans="1:13" ht="22.5">
      <c r="A24" s="6"/>
      <c r="B24" s="468" t="s">
        <v>339</v>
      </c>
      <c r="C24" s="823"/>
      <c r="D24" s="823"/>
      <c r="E24" s="823"/>
      <c r="F24" s="823"/>
      <c r="G24" s="823"/>
      <c r="H24" s="823"/>
      <c r="I24" s="823"/>
      <c r="J24" s="823"/>
      <c r="K24" s="823"/>
      <c r="L24" s="823"/>
    </row>
    <row r="25" spans="1:13" ht="22.5">
      <c r="A25" s="6"/>
      <c r="B25" s="468" t="s">
        <v>340</v>
      </c>
      <c r="C25" s="823"/>
      <c r="D25" s="823"/>
      <c r="E25" s="823"/>
      <c r="F25" s="823"/>
      <c r="G25" s="823"/>
      <c r="H25" s="823"/>
      <c r="I25" s="823"/>
      <c r="J25" s="823"/>
      <c r="K25" s="823"/>
      <c r="L25" s="823"/>
    </row>
    <row r="26" spans="1:13" ht="22.5">
      <c r="A26" s="6"/>
      <c r="B26" s="468" t="s">
        <v>342</v>
      </c>
      <c r="C26" s="824"/>
      <c r="D26" s="824"/>
      <c r="E26" s="824"/>
      <c r="F26" s="824"/>
      <c r="G26" s="824"/>
      <c r="H26" s="824"/>
      <c r="I26" s="824"/>
      <c r="J26" s="824"/>
      <c r="K26" s="824"/>
      <c r="L26" s="824"/>
    </row>
    <row r="27" spans="1:13" ht="22.5">
      <c r="A27" s="812"/>
      <c r="B27" s="812"/>
      <c r="C27" s="812"/>
      <c r="D27" s="812"/>
      <c r="E27" s="812"/>
      <c r="F27" s="812"/>
      <c r="G27" s="812"/>
      <c r="H27" s="812"/>
      <c r="I27" s="812"/>
      <c r="J27" s="812"/>
      <c r="K27" s="812"/>
      <c r="L27" s="812"/>
    </row>
    <row r="28" spans="1:13" ht="22.5">
      <c r="A28" s="448"/>
      <c r="B28" s="448" t="s">
        <v>344</v>
      </c>
      <c r="C28" s="448"/>
      <c r="D28" s="448"/>
      <c r="E28" s="448"/>
      <c r="F28" s="448"/>
      <c r="G28" s="448"/>
      <c r="H28" s="448"/>
      <c r="I28" s="448"/>
      <c r="J28" s="448"/>
      <c r="K28" s="448"/>
      <c r="L28" s="448"/>
    </row>
    <row r="29" spans="1:13" ht="22.5">
      <c r="A29" s="6"/>
      <c r="B29" s="468" t="s">
        <v>337</v>
      </c>
      <c r="C29" s="808"/>
      <c r="D29" s="808"/>
      <c r="E29" s="808"/>
      <c r="F29" s="808"/>
      <c r="G29" s="808"/>
      <c r="H29" s="808"/>
      <c r="I29" s="808"/>
      <c r="J29" s="808"/>
      <c r="K29" s="808"/>
      <c r="L29" s="808"/>
    </row>
    <row r="30" spans="1:13" ht="22.5">
      <c r="A30" s="6"/>
      <c r="B30" s="468" t="s">
        <v>339</v>
      </c>
      <c r="C30" s="823"/>
      <c r="D30" s="823"/>
      <c r="E30" s="823"/>
      <c r="F30" s="823"/>
      <c r="G30" s="823"/>
      <c r="H30" s="823"/>
      <c r="I30" s="823"/>
      <c r="J30" s="823"/>
      <c r="K30" s="823"/>
      <c r="L30" s="823"/>
    </row>
    <row r="31" spans="1:13" ht="22.5">
      <c r="A31" s="6"/>
      <c r="B31" s="468" t="s">
        <v>340</v>
      </c>
      <c r="C31" s="823"/>
      <c r="D31" s="823"/>
      <c r="E31" s="823"/>
      <c r="F31" s="823"/>
      <c r="G31" s="823"/>
      <c r="H31" s="823"/>
      <c r="I31" s="823"/>
      <c r="J31" s="823"/>
      <c r="K31" s="823"/>
      <c r="L31" s="823"/>
    </row>
    <row r="32" spans="1:13" ht="22.5">
      <c r="A32" s="6"/>
      <c r="B32" s="468" t="s">
        <v>342</v>
      </c>
      <c r="C32" s="824"/>
      <c r="D32" s="824"/>
      <c r="E32" s="824"/>
      <c r="F32" s="824"/>
      <c r="G32" s="824"/>
      <c r="H32" s="824"/>
      <c r="I32" s="824"/>
      <c r="J32" s="824"/>
      <c r="K32" s="824"/>
      <c r="L32" s="824"/>
    </row>
    <row r="33" spans="1:12" ht="22.5">
      <c r="A33" s="812"/>
      <c r="B33" s="812"/>
      <c r="C33" s="812"/>
      <c r="D33" s="812"/>
      <c r="E33" s="812"/>
      <c r="F33" s="812"/>
      <c r="G33" s="812"/>
      <c r="H33" s="812"/>
      <c r="I33" s="812"/>
      <c r="J33" s="812"/>
      <c r="K33" s="812"/>
      <c r="L33" s="812"/>
    </row>
    <row r="34" spans="1:12" ht="22.5">
      <c r="A34" s="448"/>
      <c r="B34" s="448" t="s">
        <v>345</v>
      </c>
      <c r="C34" s="448"/>
      <c r="D34" s="448"/>
      <c r="E34" s="448"/>
      <c r="F34" s="448"/>
      <c r="G34" s="448"/>
      <c r="H34" s="448"/>
      <c r="I34" s="448"/>
      <c r="J34" s="448"/>
      <c r="K34" s="448"/>
      <c r="L34" s="448"/>
    </row>
    <row r="35" spans="1:12" ht="22.5">
      <c r="A35" s="6"/>
      <c r="B35" s="468" t="s">
        <v>337</v>
      </c>
      <c r="C35" s="808"/>
      <c r="D35" s="808"/>
      <c r="E35" s="808"/>
      <c r="F35" s="808"/>
      <c r="G35" s="808"/>
      <c r="H35" s="808"/>
      <c r="I35" s="808"/>
      <c r="J35" s="808"/>
      <c r="K35" s="808"/>
      <c r="L35" s="808"/>
    </row>
    <row r="36" spans="1:12" ht="22.5">
      <c r="A36" s="6"/>
      <c r="B36" s="468" t="s">
        <v>339</v>
      </c>
      <c r="C36" s="823"/>
      <c r="D36" s="823"/>
      <c r="E36" s="823"/>
      <c r="F36" s="823"/>
      <c r="G36" s="823"/>
      <c r="H36" s="823"/>
      <c r="I36" s="823"/>
      <c r="J36" s="823"/>
      <c r="K36" s="823"/>
      <c r="L36" s="823"/>
    </row>
    <row r="37" spans="1:12" ht="22.5">
      <c r="A37" s="6"/>
      <c r="B37" s="468" t="s">
        <v>340</v>
      </c>
      <c r="C37" s="823"/>
      <c r="D37" s="823"/>
      <c r="E37" s="823"/>
      <c r="F37" s="823"/>
      <c r="G37" s="823"/>
      <c r="H37" s="823"/>
      <c r="I37" s="823"/>
      <c r="J37" s="823"/>
      <c r="K37" s="823"/>
      <c r="L37" s="823"/>
    </row>
    <row r="38" spans="1:12" ht="22.5">
      <c r="A38" s="6"/>
      <c r="B38" s="468" t="s">
        <v>342</v>
      </c>
      <c r="C38" s="824"/>
      <c r="D38" s="824"/>
      <c r="E38" s="824"/>
      <c r="F38" s="824"/>
      <c r="G38" s="824"/>
      <c r="H38" s="824"/>
      <c r="I38" s="824"/>
      <c r="J38" s="824"/>
      <c r="K38" s="824"/>
      <c r="L38" s="824"/>
    </row>
  </sheetData>
  <mergeCells count="41">
    <mergeCell ref="C37:L37"/>
    <mergeCell ref="C38:L38"/>
    <mergeCell ref="C30:L30"/>
    <mergeCell ref="C31:L31"/>
    <mergeCell ref="C32:L32"/>
    <mergeCell ref="A33:L33"/>
    <mergeCell ref="C35:L35"/>
    <mergeCell ref="C36:L36"/>
    <mergeCell ref="C29:L29"/>
    <mergeCell ref="M17:M18"/>
    <mergeCell ref="C18:L18"/>
    <mergeCell ref="C19:L19"/>
    <mergeCell ref="M19:M20"/>
    <mergeCell ref="C20:L20"/>
    <mergeCell ref="A21:L21"/>
    <mergeCell ref="C17:L17"/>
    <mergeCell ref="C23:L23"/>
    <mergeCell ref="C24:L24"/>
    <mergeCell ref="C25:L25"/>
    <mergeCell ref="C26:L26"/>
    <mergeCell ref="A27:L27"/>
    <mergeCell ref="A12:L12"/>
    <mergeCell ref="B13:C13"/>
    <mergeCell ref="D13:L13"/>
    <mergeCell ref="A14:L14"/>
    <mergeCell ref="C16:L16"/>
    <mergeCell ref="A1:L1"/>
    <mergeCell ref="A2:L2"/>
    <mergeCell ref="A6:I6"/>
    <mergeCell ref="K6:L6"/>
    <mergeCell ref="M6:M7"/>
    <mergeCell ref="B7:L7"/>
    <mergeCell ref="M2:M3"/>
    <mergeCell ref="A3:L3"/>
    <mergeCell ref="A4:L4"/>
    <mergeCell ref="A5:L5"/>
    <mergeCell ref="A9:E11"/>
    <mergeCell ref="H9:L9"/>
    <mergeCell ref="H10:L10"/>
    <mergeCell ref="H11:L11"/>
    <mergeCell ref="A8:L8"/>
  </mergeCells>
  <phoneticPr fontId="33"/>
  <printOptions horizontalCentered="1"/>
  <pageMargins left="0.78740157480314965" right="0.19685039370078741" top="0.59055118110236227" bottom="0.39370078740157483" header="0.59055118110236227"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37</vt:i4>
      </vt:variant>
    </vt:vector>
  </HeadingPairs>
  <TitlesOfParts>
    <vt:vector size="45" baseType="lpstr">
      <vt:lpstr>総表</vt:lpstr>
      <vt:lpstr>個表</vt:lpstr>
      <vt:lpstr>収入</vt:lpstr>
      <vt:lpstr>支出</vt:lpstr>
      <vt:lpstr>スタッフ費内訳</vt:lpstr>
      <vt:lpstr>キャスト費内訳</vt:lpstr>
      <vt:lpstr>上映・配給、頒布計画書</vt:lpstr>
      <vt:lpstr>変更理由書</vt:lpstr>
      <vt:lpstr>キャスト費内訳!Print_Area</vt:lpstr>
      <vt:lpstr>スタッフ費内訳!Print_Area</vt:lpstr>
      <vt:lpstr>個表!Print_Area</vt:lpstr>
      <vt:lpstr>支出!Print_Area</vt:lpstr>
      <vt:lpstr>収入!Print_Area</vt:lpstr>
      <vt:lpstr>'上映・配給、頒布計画書'!Print_Area</vt:lpstr>
      <vt:lpstr>総表!Print_Area</vt:lpstr>
      <vt:lpstr>変更理由書!Print_Area</vt:lpstr>
      <vt:lpstr>キャスト費内訳!Print_Titles</vt:lpstr>
      <vt:lpstr>スタッフ費内訳!Print_Titles</vt:lpstr>
      <vt:lpstr>支出!Print_Titles</vt:lpstr>
      <vt:lpstr>キャスト人件費</vt:lpstr>
      <vt:lpstr>シナリオハンティング費</vt:lpstr>
      <vt:lpstr>スタッフ人件費</vt:lpstr>
      <vt:lpstr>スタッフ費・キャスト費</vt:lpstr>
      <vt:lpstr>バリアフリー字幕制作費</vt:lpstr>
      <vt:lpstr>ロケーションハンティング費</vt:lpstr>
      <vt:lpstr>ロケーション費</vt:lpstr>
      <vt:lpstr>映像媒体費</vt:lpstr>
      <vt:lpstr>音楽費</vt:lpstr>
      <vt:lpstr>音声ガイド制作費</vt:lpstr>
      <vt:lpstr>企画脚本費</vt:lpstr>
      <vt:lpstr>原作使用料</vt:lpstr>
      <vt:lpstr>航空・列車運賃の特別料金</vt:lpstr>
      <vt:lpstr>撮影費</vt:lpstr>
      <vt:lpstr>仕上費</vt:lpstr>
      <vt:lpstr>助成対象外経費</vt:lpstr>
      <vt:lpstr>照明費</vt:lpstr>
      <vt:lpstr>新型コロナウイルス感染症対策経費</vt:lpstr>
      <vt:lpstr>製作企画費</vt:lpstr>
      <vt:lpstr>製作発表に係る経費</vt:lpstr>
      <vt:lpstr>製作費</vt:lpstr>
      <vt:lpstr>特殊撮影費</vt:lpstr>
      <vt:lpstr>美術費</vt:lpstr>
      <vt:lpstr>編集費</vt:lpstr>
      <vt:lpstr>旅費</vt:lpstr>
      <vt:lpstr>録音費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saito arimichi</cp:lastModifiedBy>
  <cp:lastPrinted>2021-09-13T05:55:06Z</cp:lastPrinted>
  <dcterms:created xsi:type="dcterms:W3CDTF">2020-08-12T01:57:30Z</dcterms:created>
  <dcterms:modified xsi:type="dcterms:W3CDTF">2022-09-28T05:54:36Z</dcterms:modified>
</cp:coreProperties>
</file>