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K:\企画部\基盤強化基金事務局\事務局共通\44_(R7)文化庁事業\00_要望書様式の検討\"/>
    </mc:Choice>
  </mc:AlternateContent>
  <xr:revisionPtr revIDLastSave="0" documentId="13_ncr:1_{97C8323D-58DE-45CD-8C96-C0FF940883E1}" xr6:coauthVersionLast="47" xr6:coauthVersionMax="47" xr10:uidLastSave="{00000000-0000-0000-0000-000000000000}"/>
  <bookViews>
    <workbookView xWindow="50" yWindow="0" windowWidth="19020" windowHeight="10200" tabRatio="830" xr2:uid="{8C952F3F-F242-4EAC-8C84-5BEBF770BB2F}"/>
  </bookViews>
  <sheets>
    <sheet name="表紙" sheetId="52" r:id="rId1"/>
    <sheet name="１．団体概要" sheetId="68" r:id="rId2"/>
    <sheet name="２．自己申告書" sheetId="84" r:id="rId3"/>
    <sheet name="３．全体計画、４．観点対応" sheetId="100" r:id="rId4"/>
    <sheet name="５．プロジェクト詳細" sheetId="64" r:id="rId5"/>
    <sheet name="６．スケジュール詳細" sheetId="73" r:id="rId6"/>
    <sheet name="７．連携先、８．指導者等" sheetId="65" r:id="rId7"/>
    <sheet name="９．成果目標" sheetId="101" r:id="rId8"/>
    <sheet name="１０．収支予算書" sheetId="96" r:id="rId9"/>
    <sheet name="経費予定額(令和8年度・1年目) " sheetId="97" r:id="rId10"/>
    <sheet name="経費予定額(令和9年度・2年目)" sheetId="98" r:id="rId11"/>
    <sheet name="経費予定額(令和10年度・3年目)" sheetId="99" r:id="rId12"/>
    <sheet name="誓約書" sheetId="93" r:id="rId13"/>
    <sheet name="芸文振確認用" sheetId="102" r:id="rId14"/>
  </sheets>
  <externalReferences>
    <externalReference r:id="rId15"/>
    <externalReference r:id="rId16"/>
  </externalReferences>
  <definedNames>
    <definedName name="_AMO_XmlVersion" hidden="1">"'1'"</definedName>
    <definedName name="_Fill" hidden="1">#REF!</definedName>
    <definedName name="_Key1" hidden="1">#REF!</definedName>
    <definedName name="_Order1" hidden="1">1</definedName>
    <definedName name="_Sort" hidden="1">#REF!</definedName>
    <definedName name="GRN人数">#REF!</definedName>
    <definedName name="_xlnm.Print_Area" localSheetId="1">'１．団体概要'!$B$1:$T$27</definedName>
    <definedName name="_xlnm.Print_Area" localSheetId="8">'１０．収支予算書'!$A$1:$C$32</definedName>
    <definedName name="_xlnm.Print_Area" localSheetId="2">'２．自己申告書'!$B$1:$K$79</definedName>
    <definedName name="_xlnm.Print_Area" localSheetId="3">'３．全体計画、４．観点対応'!$B$1:$J$23</definedName>
    <definedName name="_xlnm.Print_Area" localSheetId="4">'５．プロジェクト詳細'!$B$1:$H$25</definedName>
    <definedName name="_xlnm.Print_Area" localSheetId="5">'６．スケジュール詳細'!$B$1:$N$19</definedName>
    <definedName name="_xlnm.Print_Area" localSheetId="6">'７．連携先、８．指導者等'!$B$1:$J$29</definedName>
    <definedName name="_xlnm.Print_Area" localSheetId="7">'９．成果目標'!$B$1:$H$25</definedName>
    <definedName name="_xlnm.Print_Area" localSheetId="11">'経費予定額(令和10年度・3年目)'!$A$1:$N$127</definedName>
    <definedName name="_xlnm.Print_Area" localSheetId="9">'経費予定額(令和8年度・1年目) '!$A$1:$N$127</definedName>
    <definedName name="_xlnm.Print_Area" localSheetId="10">'経費予定額(令和9年度・2年目)'!$A$1:$N$127</definedName>
    <definedName name="_xlnm.Print_Area" localSheetId="12">誓約書!$B$1:$G$20</definedName>
    <definedName name="_xlnm.Print_Area" localSheetId="0">表紙!$B$1:$P$47</definedName>
    <definedName name="あああ" hidden="1">#REF!</definedName>
    <definedName name="ああああ">#REF!</definedName>
    <definedName name="その他">#REF!</definedName>
    <definedName name="一般人数">#REF!</definedName>
    <definedName name="運搬費">#REF!</definedName>
    <definedName name="演奏料">#REF!</definedName>
    <definedName name="応募分野" localSheetId="6">#REF!</definedName>
    <definedName name="応募分野">#REF!</definedName>
    <definedName name="音楽費">[1]【非表示】経費一覧!$C$5:$C$15</definedName>
    <definedName name="会場費" localSheetId="6">#REF!</definedName>
    <definedName name="会場費">#REF!</definedName>
    <definedName name="会場費・舞台費・運搬費" localSheetId="6">#REF!</definedName>
    <definedName name="会場費・舞台費・運搬費">#REF!</definedName>
    <definedName name="感染症対策経費" localSheetId="6">#REF!</definedName>
    <definedName name="感染症対策経費">#REF!</definedName>
    <definedName name="記録作成">#REF!</definedName>
    <definedName name="稽古費" localSheetId="6">#REF!</definedName>
    <definedName name="稽古費">#REF!</definedName>
    <definedName name="後継者養成">#REF!</definedName>
    <definedName name="交通費GRN">#REF!</definedName>
    <definedName name="交通費一般">#REF!</definedName>
    <definedName name="参照データ">#REF!</definedName>
    <definedName name="事務経費">#REF!</definedName>
    <definedName name="謝金・旅費・宣伝費等" localSheetId="6">#REF!</definedName>
    <definedName name="謝金・旅費・宣伝費等">#REF!</definedName>
    <definedName name="出演費・音楽費・文芸費" localSheetId="6">#REF!</definedName>
    <definedName name="出演費・音楽費・文芸費">#REF!</definedName>
    <definedName name="巡回運搬賃１">#REF!</definedName>
    <definedName name="巡回運搬賃２">#REF!</definedName>
    <definedName name="助成対象外経費" localSheetId="6">#REF!</definedName>
    <definedName name="助成対象外経費">#REF!</definedName>
    <definedName name="情報発信">#REF!</definedName>
    <definedName name="人材育成">#REF!</definedName>
    <definedName name="世界文化遺産活性化">#REF!</definedName>
    <definedName name="宣伝費">#REF!</definedName>
    <definedName name="地域の文化資源を核としたコミュニティの再生・活性化">#REF!</definedName>
    <definedName name="地域の文化資源を活用した集客・交流">#REF!</definedName>
    <definedName name="地域文化遺産活性化">#REF!</definedName>
    <definedName name="伝統文化の継承体制の維持・確立">#REF!</definedName>
    <definedName name="俳優出演料">#REF!</definedName>
    <definedName name="配信費">[2]【非表示】経費一覧!$C$68:$C$70</definedName>
    <definedName name="普及啓発">#REF!</definedName>
    <definedName name="舞台費" localSheetId="6">#REF!</definedName>
    <definedName name="舞台費">#REF!</definedName>
    <definedName name="文芸費">[1]【非表示】経費一覧!$C$16:$C$41</definedName>
    <definedName name="用具等整備">#REF!</definedName>
    <definedName name="旅費" localSheetId="6">#REF!</definedName>
    <definedName name="旅費">#REF!</definedName>
    <definedName name="練習会場費">#REF!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2" i="102" l="1"/>
  <c r="C101" i="102"/>
  <c r="C100" i="102"/>
  <c r="C99" i="102"/>
  <c r="C9" i="102"/>
  <c r="L127" i="99"/>
  <c r="L127" i="98"/>
  <c r="L127" i="97"/>
  <c r="C146" i="102" l="1"/>
  <c r="C145" i="102"/>
  <c r="C144" i="102"/>
  <c r="C143" i="102"/>
  <c r="C125" i="102"/>
  <c r="C124" i="102"/>
  <c r="C123" i="102"/>
  <c r="C122" i="102"/>
  <c r="C121" i="102"/>
  <c r="C120" i="102"/>
  <c r="C119" i="102"/>
  <c r="C118" i="102"/>
  <c r="C117" i="102"/>
  <c r="C116" i="102"/>
  <c r="C115" i="102"/>
  <c r="C114" i="102"/>
  <c r="C113" i="102"/>
  <c r="C112" i="102"/>
  <c r="C111" i="102"/>
  <c r="C110" i="102"/>
  <c r="C109" i="102"/>
  <c r="C108" i="102"/>
  <c r="C107" i="102"/>
  <c r="C106" i="102"/>
  <c r="C105" i="102"/>
  <c r="C104" i="102"/>
  <c r="C103" i="102"/>
  <c r="C98" i="102"/>
  <c r="C97" i="102"/>
  <c r="C96" i="102"/>
  <c r="C95" i="102"/>
  <c r="C94" i="102"/>
  <c r="C93" i="102"/>
  <c r="C92" i="102"/>
  <c r="C91" i="102"/>
  <c r="C90" i="102"/>
  <c r="C89" i="102"/>
  <c r="C88" i="102"/>
  <c r="C87" i="102"/>
  <c r="C86" i="102"/>
  <c r="C85" i="102"/>
  <c r="C84" i="102"/>
  <c r="C83" i="102"/>
  <c r="C82" i="102"/>
  <c r="C81" i="102"/>
  <c r="C80" i="102"/>
  <c r="C79" i="102"/>
  <c r="C78" i="102"/>
  <c r="C77" i="102"/>
  <c r="C76" i="102"/>
  <c r="C75" i="102"/>
  <c r="C74" i="102"/>
  <c r="C73" i="102"/>
  <c r="C72" i="102"/>
  <c r="C71" i="102"/>
  <c r="C70" i="102"/>
  <c r="C69" i="102"/>
  <c r="C68" i="102"/>
  <c r="C67" i="102"/>
  <c r="C66" i="102"/>
  <c r="C65" i="102"/>
  <c r="C64" i="102"/>
  <c r="C63" i="102"/>
  <c r="C62" i="102"/>
  <c r="C61" i="102"/>
  <c r="C60" i="102"/>
  <c r="C59" i="102"/>
  <c r="C58" i="102"/>
  <c r="C57" i="102"/>
  <c r="C56" i="102"/>
  <c r="C55" i="102"/>
  <c r="C54" i="102"/>
  <c r="C53" i="102"/>
  <c r="G52" i="102"/>
  <c r="F52" i="102"/>
  <c r="E52" i="102"/>
  <c r="D52" i="102"/>
  <c r="G51" i="102"/>
  <c r="F51" i="102"/>
  <c r="E51" i="102"/>
  <c r="D51" i="102"/>
  <c r="G50" i="102"/>
  <c r="F50" i="102"/>
  <c r="E50" i="102"/>
  <c r="C50" i="102" s="1"/>
  <c r="D50" i="102"/>
  <c r="C48" i="102"/>
  <c r="C47" i="102"/>
  <c r="C46" i="102"/>
  <c r="C45" i="102"/>
  <c r="C44" i="102"/>
  <c r="C43" i="102"/>
  <c r="C42" i="102"/>
  <c r="C41" i="102"/>
  <c r="C40" i="102"/>
  <c r="C39" i="102"/>
  <c r="C38" i="102"/>
  <c r="C37" i="102"/>
  <c r="C36" i="102"/>
  <c r="C35" i="102"/>
  <c r="C34" i="102"/>
  <c r="C33" i="102"/>
  <c r="C32" i="102"/>
  <c r="C31" i="102"/>
  <c r="C30" i="102"/>
  <c r="C29" i="102"/>
  <c r="C28" i="102"/>
  <c r="C27" i="102"/>
  <c r="C26" i="102"/>
  <c r="C25" i="102"/>
  <c r="C24" i="102"/>
  <c r="C23" i="102"/>
  <c r="C22" i="102"/>
  <c r="C21" i="102"/>
  <c r="C20" i="102"/>
  <c r="C19" i="102"/>
  <c r="C18" i="102"/>
  <c r="C17" i="102"/>
  <c r="C16" i="102"/>
  <c r="C15" i="102"/>
  <c r="C14" i="102"/>
  <c r="C13" i="102"/>
  <c r="C12" i="102"/>
  <c r="C11" i="102"/>
  <c r="C8" i="102"/>
  <c r="C7" i="102"/>
  <c r="C6" i="102"/>
  <c r="C5" i="102"/>
  <c r="C4" i="102"/>
  <c r="C3" i="102"/>
  <c r="C2" i="102"/>
  <c r="C1" i="102"/>
  <c r="C51" i="102"/>
  <c r="T58" i="99"/>
  <c r="Q58" i="99"/>
  <c r="T53" i="99"/>
  <c r="Q53" i="99"/>
  <c r="T48" i="99"/>
  <c r="Q48" i="99"/>
  <c r="Q43" i="99"/>
  <c r="T38" i="99"/>
  <c r="Q38" i="99"/>
  <c r="T33" i="99"/>
  <c r="T28" i="99"/>
  <c r="T23" i="99"/>
  <c r="T58" i="97"/>
  <c r="Q58" i="97"/>
  <c r="T53" i="97"/>
  <c r="Q53" i="97"/>
  <c r="T48" i="97"/>
  <c r="Q48" i="97"/>
  <c r="Q43" i="97"/>
  <c r="T38" i="97"/>
  <c r="Q38" i="97"/>
  <c r="T33" i="97"/>
  <c r="Q33" i="97"/>
  <c r="T28" i="97"/>
  <c r="T23" i="97"/>
  <c r="Q23" i="97"/>
  <c r="T58" i="98"/>
  <c r="Q23" i="98"/>
  <c r="T53" i="98"/>
  <c r="T48" i="98"/>
  <c r="T38" i="98"/>
  <c r="T33" i="98"/>
  <c r="T28" i="98"/>
  <c r="T18" i="98"/>
  <c r="T23" i="98"/>
  <c r="Q58" i="98"/>
  <c r="Q48" i="98"/>
  <c r="Q43" i="98"/>
  <c r="Q38" i="98"/>
  <c r="Q33" i="98"/>
  <c r="T18" i="97"/>
  <c r="C52" i="102" l="1"/>
  <c r="T18" i="99"/>
  <c r="Q18" i="99"/>
  <c r="L54" i="99"/>
  <c r="L49" i="99"/>
  <c r="L14" i="99"/>
  <c r="L54" i="97"/>
  <c r="L49" i="97"/>
  <c r="L44" i="97"/>
  <c r="L39" i="97"/>
  <c r="T43" i="97" s="1"/>
  <c r="L34" i="97"/>
  <c r="L29" i="97"/>
  <c r="L24" i="97"/>
  <c r="Q28" i="97" s="1"/>
  <c r="L19" i="97"/>
  <c r="L14" i="97"/>
  <c r="L19" i="98"/>
  <c r="L14" i="98"/>
  <c r="L84" i="98"/>
  <c r="L83" i="98"/>
  <c r="L82" i="98"/>
  <c r="L123" i="98"/>
  <c r="Q18" i="98" l="1"/>
  <c r="L86" i="98"/>
  <c r="Q18" i="97"/>
  <c r="L125" i="99"/>
  <c r="L124" i="99"/>
  <c r="L123" i="99"/>
  <c r="L119" i="99"/>
  <c r="L118" i="99"/>
  <c r="L117" i="99"/>
  <c r="L116" i="99"/>
  <c r="L114" i="99"/>
  <c r="L113" i="99"/>
  <c r="L112" i="99"/>
  <c r="L111" i="99"/>
  <c r="L109" i="99"/>
  <c r="L108" i="99"/>
  <c r="L107" i="99"/>
  <c r="L105" i="99"/>
  <c r="L104" i="99"/>
  <c r="L103" i="99"/>
  <c r="L106" i="99" s="1"/>
  <c r="L101" i="99"/>
  <c r="L100" i="99"/>
  <c r="L99" i="99"/>
  <c r="L102" i="99" s="1"/>
  <c r="L97" i="99"/>
  <c r="L96" i="99"/>
  <c r="L95" i="99"/>
  <c r="L93" i="99"/>
  <c r="L92" i="99"/>
  <c r="L91" i="99"/>
  <c r="L89" i="99"/>
  <c r="L88" i="99"/>
  <c r="L87" i="99"/>
  <c r="L90" i="99" s="1"/>
  <c r="L85" i="99"/>
  <c r="L84" i="99"/>
  <c r="L83" i="99"/>
  <c r="L82" i="99"/>
  <c r="L86" i="99" s="1"/>
  <c r="L70" i="99"/>
  <c r="L69" i="99"/>
  <c r="L68" i="99"/>
  <c r="L67" i="99"/>
  <c r="L66" i="99"/>
  <c r="L57" i="99"/>
  <c r="L56" i="99"/>
  <c r="L55" i="99"/>
  <c r="L58" i="99" s="1"/>
  <c r="W58" i="99" s="1"/>
  <c r="L52" i="99"/>
  <c r="L51" i="99"/>
  <c r="L50" i="99"/>
  <c r="L53" i="99" s="1"/>
  <c r="W53" i="99" s="1"/>
  <c r="L47" i="99"/>
  <c r="L46" i="99"/>
  <c r="L45" i="99"/>
  <c r="L44" i="99"/>
  <c r="L42" i="99"/>
  <c r="L41" i="99"/>
  <c r="L40" i="99"/>
  <c r="L39" i="99"/>
  <c r="L37" i="99"/>
  <c r="L36" i="99"/>
  <c r="L35" i="99"/>
  <c r="L34" i="99"/>
  <c r="L32" i="99"/>
  <c r="L31" i="99"/>
  <c r="L30" i="99"/>
  <c r="L29" i="99"/>
  <c r="L27" i="99"/>
  <c r="L26" i="99"/>
  <c r="L25" i="99"/>
  <c r="L24" i="99"/>
  <c r="Q28" i="99" s="1"/>
  <c r="L22" i="99"/>
  <c r="L21" i="99"/>
  <c r="L20" i="99"/>
  <c r="L19" i="99"/>
  <c r="L17" i="99"/>
  <c r="L16" i="99"/>
  <c r="L15" i="99"/>
  <c r="L125" i="98"/>
  <c r="L124" i="98"/>
  <c r="L126" i="98" s="1"/>
  <c r="L119" i="98"/>
  <c r="L118" i="98"/>
  <c r="L117" i="98"/>
  <c r="L116" i="98"/>
  <c r="L114" i="98"/>
  <c r="L113" i="98"/>
  <c r="L112" i="98"/>
  <c r="L111" i="98"/>
  <c r="L109" i="98"/>
  <c r="L108" i="98"/>
  <c r="L107" i="98"/>
  <c r="L105" i="98"/>
  <c r="L104" i="98"/>
  <c r="L103" i="98"/>
  <c r="L106" i="98" s="1"/>
  <c r="L101" i="98"/>
  <c r="L100" i="98"/>
  <c r="L99" i="98"/>
  <c r="L102" i="98" s="1"/>
  <c r="L97" i="98"/>
  <c r="L96" i="98"/>
  <c r="L95" i="98"/>
  <c r="L93" i="98"/>
  <c r="L92" i="98"/>
  <c r="L91" i="98"/>
  <c r="L89" i="98"/>
  <c r="L88" i="98"/>
  <c r="L87" i="98"/>
  <c r="L90" i="98" s="1"/>
  <c r="L85" i="98"/>
  <c r="L70" i="98"/>
  <c r="L69" i="98"/>
  <c r="L68" i="98"/>
  <c r="L67" i="98"/>
  <c r="L66" i="98"/>
  <c r="L57" i="98"/>
  <c r="L56" i="98"/>
  <c r="L55" i="98"/>
  <c r="L54" i="98"/>
  <c r="L52" i="98"/>
  <c r="L51" i="98"/>
  <c r="L50" i="98"/>
  <c r="L49" i="98"/>
  <c r="L47" i="98"/>
  <c r="L46" i="98"/>
  <c r="L45" i="98"/>
  <c r="L44" i="98"/>
  <c r="L42" i="98"/>
  <c r="L41" i="98"/>
  <c r="L40" i="98"/>
  <c r="L39" i="98"/>
  <c r="L37" i="98"/>
  <c r="L36" i="98"/>
  <c r="L35" i="98"/>
  <c r="L34" i="98"/>
  <c r="L32" i="98"/>
  <c r="L31" i="98"/>
  <c r="L30" i="98"/>
  <c r="L29" i="98"/>
  <c r="L27" i="98"/>
  <c r="L26" i="98"/>
  <c r="L25" i="98"/>
  <c r="Q28" i="98" s="1"/>
  <c r="L24" i="98"/>
  <c r="L22" i="98"/>
  <c r="L21" i="98"/>
  <c r="L20" i="98"/>
  <c r="L23" i="98" s="1"/>
  <c r="W23" i="98" s="1"/>
  <c r="L17" i="98"/>
  <c r="L16" i="98"/>
  <c r="L15" i="98"/>
  <c r="L18" i="98" s="1"/>
  <c r="L125" i="97"/>
  <c r="L126" i="97" s="1"/>
  <c r="L124" i="97"/>
  <c r="L123" i="97"/>
  <c r="L119" i="97"/>
  <c r="L118" i="97"/>
  <c r="L117" i="97"/>
  <c r="L116" i="97"/>
  <c r="L114" i="97"/>
  <c r="L113" i="97"/>
  <c r="L112" i="97"/>
  <c r="L111" i="97"/>
  <c r="L109" i="97"/>
  <c r="L108" i="97"/>
  <c r="L107" i="97"/>
  <c r="L105" i="97"/>
  <c r="L104" i="97"/>
  <c r="L103" i="97"/>
  <c r="L101" i="97"/>
  <c r="L100" i="97"/>
  <c r="L99" i="97"/>
  <c r="L102" i="97" s="1"/>
  <c r="L97" i="97"/>
  <c r="L96" i="97"/>
  <c r="L95" i="97"/>
  <c r="L93" i="97"/>
  <c r="L92" i="97"/>
  <c r="L91" i="97"/>
  <c r="L89" i="97"/>
  <c r="L88" i="97"/>
  <c r="L87" i="97"/>
  <c r="L85" i="97"/>
  <c r="L84" i="97"/>
  <c r="L83" i="97"/>
  <c r="L82" i="97"/>
  <c r="L70" i="97"/>
  <c r="L69" i="97"/>
  <c r="L68" i="97"/>
  <c r="L67" i="97"/>
  <c r="L66" i="97"/>
  <c r="L57" i="97"/>
  <c r="L56" i="97"/>
  <c r="L55" i="97"/>
  <c r="L58" i="97" s="1"/>
  <c r="W58" i="97" s="1"/>
  <c r="L52" i="97"/>
  <c r="L51" i="97"/>
  <c r="L50" i="97"/>
  <c r="L53" i="97" s="1"/>
  <c r="L47" i="97"/>
  <c r="L46" i="97"/>
  <c r="L45" i="97"/>
  <c r="L42" i="97"/>
  <c r="L41" i="97"/>
  <c r="L40" i="97"/>
  <c r="L37" i="97"/>
  <c r="L36" i="97"/>
  <c r="L35" i="97"/>
  <c r="L38" i="97" s="1"/>
  <c r="L32" i="97"/>
  <c r="L31" i="97"/>
  <c r="L30" i="97"/>
  <c r="L33" i="97" s="1"/>
  <c r="L27" i="97"/>
  <c r="L26" i="97"/>
  <c r="L25" i="97"/>
  <c r="L22" i="97"/>
  <c r="L21" i="97"/>
  <c r="L20" i="97"/>
  <c r="L17" i="97"/>
  <c r="L16" i="97"/>
  <c r="L15" i="97"/>
  <c r="L18" i="97" s="1"/>
  <c r="C23" i="96"/>
  <c r="C135" i="102" s="1"/>
  <c r="E11" i="96"/>
  <c r="L38" i="99" l="1"/>
  <c r="W38" i="99" s="1"/>
  <c r="L48" i="99"/>
  <c r="W48" i="99" s="1"/>
  <c r="L18" i="99"/>
  <c r="W18" i="99" s="1"/>
  <c r="L98" i="99"/>
  <c r="L115" i="99"/>
  <c r="L120" i="99"/>
  <c r="L126" i="99"/>
  <c r="L71" i="99"/>
  <c r="L94" i="99"/>
  <c r="L122" i="99" s="1"/>
  <c r="L110" i="99"/>
  <c r="W18" i="98"/>
  <c r="L33" i="98"/>
  <c r="W33" i="98" s="1"/>
  <c r="L38" i="98"/>
  <c r="W38" i="98" s="1"/>
  <c r="L48" i="98"/>
  <c r="W48" i="98" s="1"/>
  <c r="L58" i="98"/>
  <c r="W58" i="98" s="1"/>
  <c r="L98" i="98"/>
  <c r="L115" i="98"/>
  <c r="L120" i="98"/>
  <c r="L122" i="98" s="1"/>
  <c r="L71" i="98"/>
  <c r="L94" i="98"/>
  <c r="L110" i="98"/>
  <c r="L48" i="97"/>
  <c r="W48" i="97" s="1"/>
  <c r="L98" i="97"/>
  <c r="L23" i="97"/>
  <c r="W23" i="97" s="1"/>
  <c r="L43" i="97"/>
  <c r="L94" i="97"/>
  <c r="L110" i="97"/>
  <c r="L115" i="97"/>
  <c r="L120" i="97"/>
  <c r="L28" i="97"/>
  <c r="W28" i="97" s="1"/>
  <c r="L86" i="97"/>
  <c r="L90" i="97"/>
  <c r="L106" i="97"/>
  <c r="L43" i="99"/>
  <c r="T43" i="99"/>
  <c r="L62" i="99" s="1"/>
  <c r="L33" i="99"/>
  <c r="Q33" i="99"/>
  <c r="L23" i="99"/>
  <c r="Q23" i="99"/>
  <c r="L53" i="98"/>
  <c r="Q53" i="98"/>
  <c r="L61" i="98" s="1"/>
  <c r="L43" i="98"/>
  <c r="T43" i="98"/>
  <c r="L62" i="98" s="1"/>
  <c r="W18" i="97"/>
  <c r="L28" i="99"/>
  <c r="W28" i="99" s="1"/>
  <c r="L28" i="98"/>
  <c r="W28" i="98" s="1"/>
  <c r="W53" i="97"/>
  <c r="W38" i="97"/>
  <c r="W33" i="97"/>
  <c r="W43" i="97"/>
  <c r="L62" i="97"/>
  <c r="L61" i="97"/>
  <c r="P63" i="98"/>
  <c r="P63" i="99"/>
  <c r="P63" i="97"/>
  <c r="C21" i="96"/>
  <c r="C133" i="102" s="1"/>
  <c r="C22" i="96"/>
  <c r="C134" i="102" s="1"/>
  <c r="L71" i="97"/>
  <c r="C27" i="96" s="1"/>
  <c r="C139" i="102" s="1"/>
  <c r="C17" i="96"/>
  <c r="C129" i="102" s="1"/>
  <c r="Y58" i="97" l="1"/>
  <c r="L122" i="97"/>
  <c r="L60" i="97"/>
  <c r="L72" i="97"/>
  <c r="W43" i="99"/>
  <c r="L61" i="99"/>
  <c r="W33" i="99"/>
  <c r="Y58" i="99"/>
  <c r="L60" i="99"/>
  <c r="L72" i="99" s="1"/>
  <c r="W23" i="99"/>
  <c r="W53" i="98"/>
  <c r="W43" i="98"/>
  <c r="L63" i="98" s="1"/>
  <c r="L64" i="98" s="1"/>
  <c r="C19" i="96"/>
  <c r="C131" i="102" s="1"/>
  <c r="L60" i="98"/>
  <c r="L72" i="98" s="1"/>
  <c r="Y58" i="98"/>
  <c r="C14" i="96"/>
  <c r="C126" i="102" s="1"/>
  <c r="C18" i="96"/>
  <c r="C130" i="102" s="1"/>
  <c r="C16" i="96"/>
  <c r="C128" i="102" s="1"/>
  <c r="C15" i="96"/>
  <c r="C127" i="102" s="1"/>
  <c r="L63" i="97"/>
  <c r="L64" i="97" s="1"/>
  <c r="L65" i="97" s="1"/>
  <c r="C20" i="96"/>
  <c r="C132" i="102" s="1"/>
  <c r="L63" i="99" l="1"/>
  <c r="L64" i="99" s="1"/>
  <c r="L65" i="99"/>
  <c r="C24" i="96"/>
  <c r="F22" i="96"/>
  <c r="L65" i="98"/>
  <c r="C28" i="96" l="1"/>
  <c r="C140" i="102" s="1"/>
  <c r="C136" i="102"/>
  <c r="C25" i="96"/>
  <c r="C26" i="96" l="1"/>
  <c r="C137" i="102"/>
  <c r="C31" i="96" l="1"/>
  <c r="C138" i="102"/>
  <c r="C142" i="102" l="1"/>
  <c r="C30" i="96"/>
  <c r="C141" i="102" l="1"/>
  <c r="H31" i="52"/>
  <c r="C10" i="102" s="1"/>
</calcChain>
</file>

<file path=xl/sharedStrings.xml><?xml version="1.0" encoding="utf-8"?>
<sst xmlns="http://schemas.openxmlformats.org/spreadsheetml/2006/main" count="879" uniqueCount="443">
  <si>
    <t>〒</t>
    <phoneticPr fontId="1"/>
  </si>
  <si>
    <t>　下記の事業を行いたいので、文化芸術活動基盤強化基金助成金交付要綱第３条に基づき、助成金の交付を要望します。</t>
    <rPh sb="1" eb="3">
      <t>カキ</t>
    </rPh>
    <rPh sb="4" eb="6">
      <t>ジギョウ</t>
    </rPh>
    <rPh sb="7" eb="8">
      <t>オコナ</t>
    </rPh>
    <rPh sb="33" eb="34">
      <t>ダイ</t>
    </rPh>
    <rPh sb="35" eb="36">
      <t>ジョウ</t>
    </rPh>
    <rPh sb="37" eb="38">
      <t>モト</t>
    </rPh>
    <rPh sb="41" eb="44">
      <t>ジョセイキン</t>
    </rPh>
    <rPh sb="45" eb="47">
      <t>コウフ</t>
    </rPh>
    <rPh sb="48" eb="50">
      <t>ヨウボウ</t>
    </rPh>
    <phoneticPr fontId="1"/>
  </si>
  <si>
    <t>記</t>
    <rPh sb="0" eb="1">
      <t>キ</t>
    </rPh>
    <phoneticPr fontId="1"/>
  </si>
  <si>
    <t>電話</t>
    <rPh sb="0" eb="2">
      <t>デンワ</t>
    </rPh>
    <phoneticPr fontId="5"/>
  </si>
  <si>
    <t>氏名</t>
    <rPh sb="0" eb="2">
      <t>シメイ</t>
    </rPh>
    <phoneticPr fontId="5"/>
  </si>
  <si>
    <t>メールアドレス</t>
  </si>
  <si>
    <t>資料の
送付先</t>
    <rPh sb="0" eb="2">
      <t>シリョウ</t>
    </rPh>
    <rPh sb="4" eb="7">
      <t>ソウフサキ</t>
    </rPh>
    <phoneticPr fontId="5"/>
  </si>
  <si>
    <t>4月</t>
    <rPh sb="1" eb="2">
      <t>ガツ</t>
    </rPh>
    <phoneticPr fontId="5"/>
  </si>
  <si>
    <t>5月</t>
  </si>
  <si>
    <t>6月</t>
  </si>
  <si>
    <t>7月</t>
  </si>
  <si>
    <t>8月</t>
  </si>
  <si>
    <t>9月</t>
  </si>
  <si>
    <t>10月</t>
  </si>
  <si>
    <t>11月</t>
  </si>
  <si>
    <t>12月</t>
  </si>
  <si>
    <t>1月</t>
  </si>
  <si>
    <t>2月</t>
  </si>
  <si>
    <t>3月</t>
  </si>
  <si>
    <t>状況</t>
    <rPh sb="0" eb="2">
      <t>ジョウキョウ</t>
    </rPh>
    <phoneticPr fontId="1"/>
  </si>
  <si>
    <t>専門分野</t>
    <rPh sb="0" eb="4">
      <t>センモンブンヤ</t>
    </rPh>
    <phoneticPr fontId="1"/>
  </si>
  <si>
    <t>所在地</t>
    <rPh sb="0" eb="3">
      <t>ショザイチ</t>
    </rPh>
    <phoneticPr fontId="5"/>
  </si>
  <si>
    <t>住所（所在地）</t>
    <rPh sb="0" eb="2">
      <t>ジュウショ</t>
    </rPh>
    <rPh sb="3" eb="6">
      <t>ショザイチ</t>
    </rPh>
    <phoneticPr fontId="1"/>
  </si>
  <si>
    <t>単願</t>
    <rPh sb="0" eb="2">
      <t>タンガン</t>
    </rPh>
    <phoneticPr fontId="1"/>
  </si>
  <si>
    <t>千円</t>
    <rPh sb="0" eb="2">
      <t>センエン</t>
    </rPh>
    <phoneticPr fontId="1"/>
  </si>
  <si>
    <t>（申請者）</t>
    <rPh sb="1" eb="4">
      <t>シンセイシャ</t>
    </rPh>
    <phoneticPr fontId="1"/>
  </si>
  <si>
    <t>申請額</t>
    <rPh sb="0" eb="3">
      <t>シンセイガク</t>
    </rPh>
    <phoneticPr fontId="1"/>
  </si>
  <si>
    <t>誓　　約　　書</t>
    <rPh sb="0" eb="1">
      <t>チカイ</t>
    </rPh>
    <rPh sb="3" eb="4">
      <t>ヤク</t>
    </rPh>
    <rPh sb="6" eb="7">
      <t>ショ</t>
    </rPh>
    <phoneticPr fontId="5"/>
  </si>
  <si>
    <t>　 当法人（団体）は、下記１及び２のいずれにも該当しません。また、将来においても該当することはありません。
　 この誓約が虚偽であり、又はこの誓約に反したことにより、当方が不利益を被ることとなっても、異議は一切申し立てません。
　 また、当方の個人情報を警察に提供することについて同意します。</t>
    <phoneticPr fontId="5"/>
  </si>
  <si>
    <t>記</t>
    <rPh sb="0" eb="1">
      <t>キ</t>
    </rPh>
    <phoneticPr fontId="5"/>
  </si>
  <si>
    <t>令和　　　年　　　月　　　日</t>
    <rPh sb="0" eb="2">
      <t>レイワ</t>
    </rPh>
    <rPh sb="5" eb="6">
      <t>ネン</t>
    </rPh>
    <rPh sb="9" eb="10">
      <t>ツキ</t>
    </rPh>
    <rPh sb="13" eb="14">
      <t>ヒ</t>
    </rPh>
    <phoneticPr fontId="5"/>
  </si>
  <si>
    <t>住所（又は所在地）</t>
    <phoneticPr fontId="5"/>
  </si>
  <si>
    <t>団体名</t>
    <rPh sb="0" eb="2">
      <t>ダンタイ</t>
    </rPh>
    <rPh sb="2" eb="3">
      <t>メイ</t>
    </rPh>
    <phoneticPr fontId="5"/>
  </si>
  <si>
    <t>代表者役職名・氏名</t>
    <rPh sb="3" eb="5">
      <t>ヤクショク</t>
    </rPh>
    <rPh sb="7" eb="9">
      <t>シメイ</t>
    </rPh>
    <phoneticPr fontId="1"/>
  </si>
  <si>
    <t>※　役員の氏名及び生年月日が明らかとなる資料を添付すること。</t>
    <phoneticPr fontId="5"/>
  </si>
  <si>
    <t>目標値</t>
    <rPh sb="0" eb="3">
      <t>モクヒョウチ</t>
    </rPh>
    <phoneticPr fontId="5"/>
  </si>
  <si>
    <t>○○　件</t>
    <rPh sb="3" eb="4">
      <t>ケン</t>
    </rPh>
    <phoneticPr fontId="5"/>
  </si>
  <si>
    <t>目標値の
設定根拠</t>
    <rPh sb="0" eb="3">
      <t>モクヒョウチ</t>
    </rPh>
    <rPh sb="5" eb="9">
      <t>セッテイコンキョ</t>
    </rPh>
    <phoneticPr fontId="5"/>
  </si>
  <si>
    <t>所属・職名</t>
    <rPh sb="0" eb="2">
      <t>ショゾク</t>
    </rPh>
    <rPh sb="3" eb="5">
      <t>ショクメイ</t>
    </rPh>
    <phoneticPr fontId="5"/>
  </si>
  <si>
    <t>事業責任者</t>
    <rPh sb="0" eb="2">
      <t>ジギョウ</t>
    </rPh>
    <rPh sb="2" eb="5">
      <t>セキニンシャ</t>
    </rPh>
    <phoneticPr fontId="1"/>
  </si>
  <si>
    <t>団体名</t>
    <rPh sb="0" eb="3">
      <t>ダンタイメイ</t>
    </rPh>
    <phoneticPr fontId="5"/>
  </si>
  <si>
    <t>種別</t>
    <rPh sb="0" eb="2">
      <t>シュベツ</t>
    </rPh>
    <phoneticPr fontId="1"/>
  </si>
  <si>
    <t>フリガナ</t>
    <phoneticPr fontId="14"/>
  </si>
  <si>
    <t>代表者役職名</t>
    <phoneticPr fontId="1"/>
  </si>
  <si>
    <t>代表者氏名</t>
    <phoneticPr fontId="1"/>
  </si>
  <si>
    <t>郵便番号</t>
    <rPh sb="0" eb="4">
      <t>ユウビンバンゴウ</t>
    </rPh>
    <phoneticPr fontId="13"/>
  </si>
  <si>
    <t>―</t>
    <phoneticPr fontId="1"/>
  </si>
  <si>
    <t>住所</t>
    <rPh sb="0" eb="2">
      <t>ジュウショ</t>
    </rPh>
    <phoneticPr fontId="13"/>
  </si>
  <si>
    <t>ウェブサイト</t>
    <phoneticPr fontId="13"/>
  </si>
  <si>
    <t>団体の種類</t>
  </si>
  <si>
    <t>公益財団法人</t>
    <rPh sb="0" eb="6">
      <t>コウエキザイダンホウジン</t>
    </rPh>
    <phoneticPr fontId="14"/>
  </si>
  <si>
    <t>公益社団法人</t>
    <rPh sb="0" eb="6">
      <t>コウエキシャダンホウジン</t>
    </rPh>
    <phoneticPr fontId="14"/>
  </si>
  <si>
    <t>一般財団法人</t>
    <rPh sb="0" eb="4">
      <t>イッパンザイダン</t>
    </rPh>
    <rPh sb="4" eb="6">
      <t>ホウジン</t>
    </rPh>
    <phoneticPr fontId="14"/>
  </si>
  <si>
    <t>一般社団法人</t>
    <rPh sb="0" eb="6">
      <t>イッパンシャダンホウジン</t>
    </rPh>
    <phoneticPr fontId="14"/>
  </si>
  <si>
    <t>認定特定非営利活動法人</t>
    <rPh sb="0" eb="2">
      <t>ニンテイ</t>
    </rPh>
    <rPh sb="2" eb="11">
      <t>トクテイヒエイリカツドウホウジン</t>
    </rPh>
    <phoneticPr fontId="14"/>
  </si>
  <si>
    <t>特定非営利活動法人</t>
    <rPh sb="0" eb="9">
      <t>トクテイヒエイリカツドウホウジン</t>
    </rPh>
    <phoneticPr fontId="14"/>
  </si>
  <si>
    <t>株式会社</t>
    <rPh sb="0" eb="4">
      <t>カブシキガイシャ</t>
    </rPh>
    <phoneticPr fontId="14"/>
  </si>
  <si>
    <t>合同会社</t>
    <rPh sb="0" eb="4">
      <t>ゴウドウガイシャ</t>
    </rPh>
    <phoneticPr fontId="14"/>
  </si>
  <si>
    <t>有限会社</t>
    <rPh sb="0" eb="4">
      <t>ユウゲンガイシャ</t>
    </rPh>
    <phoneticPr fontId="14"/>
  </si>
  <si>
    <t>その他法人</t>
    <rPh sb="2" eb="3">
      <t>タ</t>
    </rPh>
    <rPh sb="3" eb="5">
      <t>ホウジン</t>
    </rPh>
    <phoneticPr fontId="14"/>
  </si>
  <si>
    <t>団体設立年月</t>
  </si>
  <si>
    <t>法人設立年月</t>
    <phoneticPr fontId="13"/>
  </si>
  <si>
    <t>法人番号</t>
    <phoneticPr fontId="13"/>
  </si>
  <si>
    <t>沿　革</t>
  </si>
  <si>
    <t>役　　職　　員</t>
    <phoneticPr fontId="13"/>
  </si>
  <si>
    <t>経理担当者</t>
  </si>
  <si>
    <t>監査担当者</t>
  </si>
  <si>
    <t>年度</t>
    <rPh sb="0" eb="2">
      <t>ネンド</t>
    </rPh>
    <phoneticPr fontId="14"/>
  </si>
  <si>
    <t>R5</t>
    <phoneticPr fontId="14"/>
  </si>
  <si>
    <t>総収入</t>
    <rPh sb="0" eb="1">
      <t>ソウ</t>
    </rPh>
    <rPh sb="1" eb="3">
      <t>シュウニュウ</t>
    </rPh>
    <phoneticPr fontId="14"/>
  </si>
  <si>
    <t>総支出</t>
    <rPh sb="0" eb="3">
      <t>ソウシシュツ</t>
    </rPh>
    <phoneticPr fontId="14"/>
  </si>
  <si>
    <t>総収入のうち当該年度に受けた公的な補助金・助成金</t>
    <rPh sb="0" eb="1">
      <t>ソウ</t>
    </rPh>
    <rPh sb="1" eb="3">
      <t>シュウニュウ</t>
    </rPh>
    <rPh sb="6" eb="8">
      <t>トウガイ</t>
    </rPh>
    <rPh sb="8" eb="10">
      <t>ネンド</t>
    </rPh>
    <rPh sb="11" eb="12">
      <t>ウ</t>
    </rPh>
    <rPh sb="14" eb="15">
      <t>マト</t>
    </rPh>
    <rPh sb="17" eb="20">
      <t>ホジョキン</t>
    </rPh>
    <rPh sb="20" eb="23">
      <t>ジョセイキン</t>
    </rPh>
    <phoneticPr fontId="14"/>
  </si>
  <si>
    <t>（　　　　　　　　　　　）</t>
    <phoneticPr fontId="13"/>
  </si>
  <si>
    <t>[その他の法人の場合は括弧内に具体的な種類名を記入]</t>
    <rPh sb="3" eb="4">
      <t>タ</t>
    </rPh>
    <rPh sb="5" eb="7">
      <t>ホウジン</t>
    </rPh>
    <rPh sb="11" eb="13">
      <t>カッコ</t>
    </rPh>
    <rPh sb="13" eb="14">
      <t>ナイ</t>
    </rPh>
    <phoneticPr fontId="13"/>
  </si>
  <si>
    <t>財務状況
（単位：千円）</t>
    <rPh sb="6" eb="8">
      <t>タンイ</t>
    </rPh>
    <rPh sb="9" eb="11">
      <t>センエン</t>
    </rPh>
    <phoneticPr fontId="13"/>
  </si>
  <si>
    <t>当期損益</t>
    <rPh sb="0" eb="4">
      <t>トウキソンエキ</t>
    </rPh>
    <phoneticPr fontId="14"/>
  </si>
  <si>
    <t>累積損益</t>
    <rPh sb="0" eb="2">
      <t>ルイセキ</t>
    </rPh>
    <rPh sb="2" eb="4">
      <t>ソンエキ</t>
    </rPh>
    <phoneticPr fontId="14"/>
  </si>
  <si>
    <t>金額</t>
    <rPh sb="0" eb="2">
      <t>キンガク</t>
    </rPh>
    <phoneticPr fontId="14"/>
  </si>
  <si>
    <t>名称</t>
    <rPh sb="0" eb="2">
      <t>メイショウ</t>
    </rPh>
    <phoneticPr fontId="14"/>
  </si>
  <si>
    <t>設立の趣旨・目的、理念</t>
    <rPh sb="0" eb="2">
      <t>セツリツ</t>
    </rPh>
    <rPh sb="3" eb="5">
      <t>シュシ</t>
    </rPh>
    <rPh sb="6" eb="8">
      <t>モクテキ</t>
    </rPh>
    <rPh sb="9" eb="11">
      <t>リネン</t>
    </rPh>
    <phoneticPr fontId="14"/>
  </si>
  <si>
    <t>R6
(見込)</t>
    <rPh sb="4" eb="6">
      <t>ミコ</t>
    </rPh>
    <phoneticPr fontId="14"/>
  </si>
  <si>
    <t>独立行政法人日本芸術文化振興会理事長　殿</t>
    <rPh sb="0" eb="15">
      <t>ドクリツギョウセイホウジンニホンゲイジュツブンカシンコウカイ</t>
    </rPh>
    <rPh sb="15" eb="18">
      <t>リジチョウ</t>
    </rPh>
    <rPh sb="19" eb="20">
      <t>ドノ</t>
    </rPh>
    <phoneticPr fontId="1"/>
  </si>
  <si>
    <t>直近の文化庁及び他省庁等の支援事業への応募</t>
    <rPh sb="0" eb="2">
      <t>チョッキン</t>
    </rPh>
    <phoneticPr fontId="1"/>
  </si>
  <si>
    <t>概要</t>
    <rPh sb="0" eb="2">
      <t>ガイヨウ</t>
    </rPh>
    <phoneticPr fontId="1"/>
  </si>
  <si>
    <t>助  成  金  交  付  要  望  書</t>
    <rPh sb="0" eb="1">
      <t>スケ</t>
    </rPh>
    <rPh sb="3" eb="4">
      <t>シゲル</t>
    </rPh>
    <rPh sb="9" eb="10">
      <t>カネ</t>
    </rPh>
    <rPh sb="12" eb="13">
      <t>コウ</t>
    </rPh>
    <rPh sb="15" eb="16">
      <t>ツキ</t>
    </rPh>
    <rPh sb="18" eb="19">
      <t>ヨウ</t>
    </rPh>
    <rPh sb="21" eb="22">
      <t>ノゾミ</t>
    </rPh>
    <phoneticPr fontId="1"/>
  </si>
  <si>
    <t>団体名</t>
    <rPh sb="0" eb="2">
      <t>ダンタイ</t>
    </rPh>
    <rPh sb="2" eb="3">
      <t>メイ</t>
    </rPh>
    <phoneticPr fontId="1"/>
  </si>
  <si>
    <t>計測・算出
方法</t>
    <rPh sb="0" eb="2">
      <t>ケイソク</t>
    </rPh>
    <rPh sb="3" eb="5">
      <t>サンシュツ</t>
    </rPh>
    <rPh sb="6" eb="8">
      <t>ホウホウ</t>
    </rPh>
    <phoneticPr fontId="5"/>
  </si>
  <si>
    <t>※　Ａ４判１枚に収まるように作成してください。</t>
    <phoneticPr fontId="14"/>
  </si>
  <si>
    <t>団　体　名</t>
    <rPh sb="0" eb="1">
      <t>ダン</t>
    </rPh>
    <rPh sb="2" eb="3">
      <t>カラダ</t>
    </rPh>
    <rPh sb="4" eb="5">
      <t>メイ</t>
    </rPh>
    <phoneticPr fontId="1"/>
  </si>
  <si>
    <t>２．実 施 期 間</t>
    <rPh sb="2" eb="3">
      <t>ジツ</t>
    </rPh>
    <rPh sb="4" eb="5">
      <t>シ</t>
    </rPh>
    <rPh sb="6" eb="7">
      <t>キ</t>
    </rPh>
    <rPh sb="8" eb="9">
      <t>アイダ</t>
    </rPh>
    <phoneticPr fontId="1"/>
  </si>
  <si>
    <t>４．要　望　額　</t>
    <rPh sb="2" eb="3">
      <t>ヨウ</t>
    </rPh>
    <rPh sb="4" eb="5">
      <t>ノゾミ</t>
    </rPh>
    <rPh sb="6" eb="7">
      <t>ガク</t>
    </rPh>
    <phoneticPr fontId="1"/>
  </si>
  <si>
    <t>左記以外の構成員</t>
    <rPh sb="0" eb="2">
      <t>サキ</t>
    </rPh>
    <rPh sb="2" eb="4">
      <t>イガイ</t>
    </rPh>
    <rPh sb="5" eb="7">
      <t>コウセイ</t>
    </rPh>
    <rPh sb="7" eb="8">
      <t>イン</t>
    </rPh>
    <phoneticPr fontId="13"/>
  </si>
  <si>
    <t xml:space="preserve"> </t>
    <phoneticPr fontId="1"/>
  </si>
  <si>
    <t>代表者の職名・氏名</t>
    <rPh sb="2" eb="3">
      <t>シャ</t>
    </rPh>
    <phoneticPr fontId="1"/>
  </si>
  <si>
    <t>本プロジェクトに関連した実績</t>
    <rPh sb="0" eb="1">
      <t>ホン</t>
    </rPh>
    <rPh sb="8" eb="10">
      <t>カンレン</t>
    </rPh>
    <rPh sb="12" eb="14">
      <t>ジッセキ</t>
    </rPh>
    <phoneticPr fontId="5"/>
  </si>
  <si>
    <t>経理責任者</t>
    <rPh sb="0" eb="2">
      <t>ケイリ</t>
    </rPh>
    <rPh sb="2" eb="5">
      <t>セキニンシャ</t>
    </rPh>
    <phoneticPr fontId="1"/>
  </si>
  <si>
    <t>事務担当者</t>
    <rPh sb="0" eb="2">
      <t>ジム</t>
    </rPh>
    <rPh sb="2" eb="5">
      <t>タントウシャ</t>
    </rPh>
    <phoneticPr fontId="1"/>
  </si>
  <si>
    <t>過去の取組とその実績</t>
    <rPh sb="0" eb="2">
      <t>カコ</t>
    </rPh>
    <rPh sb="3" eb="5">
      <t>トリクミ</t>
    </rPh>
    <rPh sb="8" eb="10">
      <t>ジッセキ</t>
    </rPh>
    <phoneticPr fontId="1"/>
  </si>
  <si>
    <t>○理事会等を定期的に開催している。</t>
    <rPh sb="6" eb="9">
      <t>テイキテキ</t>
    </rPh>
    <phoneticPr fontId="14"/>
  </si>
  <si>
    <t>○理事会等の議事録を作成している。</t>
    <phoneticPr fontId="14"/>
  </si>
  <si>
    <t>○事業計画及び予算並びに事業報告及び決算について理事会等の決議を経ている。</t>
    <phoneticPr fontId="14"/>
  </si>
  <si>
    <t>○経理責任者は明確になっている。</t>
    <phoneticPr fontId="14"/>
  </si>
  <si>
    <t xml:space="preserve">○現預金の出納責任者は明確になっている。 </t>
    <phoneticPr fontId="14"/>
  </si>
  <si>
    <t>○銀行印の管理責任者は明確になっている。</t>
    <phoneticPr fontId="14"/>
  </si>
  <si>
    <t>○事務の執行に当たっては、各担当者の権限と責任が明確になっている。</t>
    <rPh sb="1" eb="3">
      <t>ジム</t>
    </rPh>
    <rPh sb="4" eb="6">
      <t>シッコウ</t>
    </rPh>
    <phoneticPr fontId="14"/>
  </si>
  <si>
    <t>○予算執行に係る全ての証憑（契約書・領収書等）を善良な管理者の注意をもって５年間以上保管している。</t>
    <rPh sb="1" eb="3">
      <t>ヨサン</t>
    </rPh>
    <rPh sb="3" eb="5">
      <t>シッコウ</t>
    </rPh>
    <rPh sb="6" eb="7">
      <t>カカ</t>
    </rPh>
    <rPh sb="8" eb="9">
      <t>スベ</t>
    </rPh>
    <rPh sb="11" eb="13">
      <t>ショウヒョウ</t>
    </rPh>
    <rPh sb="14" eb="17">
      <t>ケイヤクショ</t>
    </rPh>
    <rPh sb="24" eb="26">
      <t>ゼンリョウ</t>
    </rPh>
    <rPh sb="27" eb="30">
      <t>カンリシャ</t>
    </rPh>
    <rPh sb="31" eb="33">
      <t>チュウイ</t>
    </rPh>
    <phoneticPr fontId="14"/>
  </si>
  <si>
    <t>※利益相反行為とは、複数の当事者がいる場合における、一方の利益となり、かつ他方の不利益となる行為を指す。</t>
    <phoneticPr fontId="1"/>
  </si>
  <si>
    <t>○手許現金有高は、定期的に出納担当者以外の者が出納簿と照合している。</t>
    <rPh sb="1" eb="3">
      <t>テモト</t>
    </rPh>
    <rPh sb="3" eb="5">
      <t>ゲンキン</t>
    </rPh>
    <rPh sb="5" eb="7">
      <t>アリタカ</t>
    </rPh>
    <rPh sb="23" eb="26">
      <t>スイトウボ</t>
    </rPh>
    <phoneticPr fontId="14"/>
  </si>
  <si>
    <t>○法人税や消費税、源泉所得税等で必要な申告義務を適切に実施している。</t>
    <phoneticPr fontId="14"/>
  </si>
  <si>
    <t>財務</t>
    <rPh sb="0" eb="2">
      <t>ザイム</t>
    </rPh>
    <phoneticPr fontId="1"/>
  </si>
  <si>
    <t xml:space="preserve">○会計帳簿（仕訳帳・総勘定元帳等）を作成している。 </t>
    <phoneticPr fontId="14"/>
  </si>
  <si>
    <t>○財務諸表（貸借対照表・損益計算書等）を作成している。</t>
    <rPh sb="1" eb="5">
      <t>ザイムショヒョウ</t>
    </rPh>
    <phoneticPr fontId="14"/>
  </si>
  <si>
    <t>○財務諸表（貸借対照表・損益計算書等）を公表している。</t>
    <phoneticPr fontId="14"/>
  </si>
  <si>
    <t>※本項目における「公表」とは、ウェブサイトに掲載していること、もしくは事務所に備え付け一般からの
　要望があれば常に閲覧することができる状態にしていることを指す。</t>
    <phoneticPr fontId="1"/>
  </si>
  <si>
    <t>　（「はい」の場合は当てはまるものにチェック）</t>
    <phoneticPr fontId="14"/>
  </si>
  <si>
    <t>　　外部監査（監査法人、公認会計士による会計監査）</t>
    <rPh sb="20" eb="22">
      <t>カイケイ</t>
    </rPh>
    <rPh sb="22" eb="24">
      <t>カンサ</t>
    </rPh>
    <phoneticPr fontId="1"/>
  </si>
  <si>
    <t>　　内部監査（監事監査、監査役監査による会計監査）</t>
    <rPh sb="20" eb="22">
      <t>カイケイ</t>
    </rPh>
    <rPh sb="22" eb="24">
      <t>カンサ</t>
    </rPh>
    <phoneticPr fontId="1"/>
  </si>
  <si>
    <t>　　内部監査に準じた監査（経理責任者による会計監査等）</t>
    <rPh sb="21" eb="23">
      <t>カイケイ</t>
    </rPh>
    <phoneticPr fontId="1"/>
  </si>
  <si>
    <t xml:space="preserve">○監事等による監査報告書を作成している。 </t>
    <phoneticPr fontId="14"/>
  </si>
  <si>
    <t>活動環境</t>
    <rPh sb="0" eb="4">
      <t>カツドウカンキョウ</t>
    </rPh>
    <phoneticPr fontId="1"/>
  </si>
  <si>
    <t>○雇用者を社会保険（健康保険、厚生年金保険、介護保険）に加入させている。</t>
    <rPh sb="1" eb="4">
      <t>コヨウシャ</t>
    </rPh>
    <rPh sb="10" eb="14">
      <t>ケンコウホケン</t>
    </rPh>
    <rPh sb="15" eb="19">
      <t>コウセイネンキン</t>
    </rPh>
    <rPh sb="19" eb="21">
      <t>ホケン</t>
    </rPh>
    <rPh sb="22" eb="26">
      <t>カイゴホケン</t>
    </rPh>
    <phoneticPr fontId="14"/>
  </si>
  <si>
    <t>　※加入義務を有する有給職員を雇用していない場合等については、「なし」を選択してください。</t>
    <phoneticPr fontId="1"/>
  </si>
  <si>
    <t>○雇用者を労働保険（労災保険、雇用保険）に加入させている。</t>
    <rPh sb="1" eb="4">
      <t>コヨウシャ</t>
    </rPh>
    <rPh sb="10" eb="14">
      <t>ロウサイホケン</t>
    </rPh>
    <rPh sb="15" eb="19">
      <t>コヨウホケン</t>
    </rPh>
    <phoneticPr fontId="14"/>
  </si>
  <si>
    <t>申請資格</t>
    <rPh sb="0" eb="2">
      <t>シンセイ</t>
    </rPh>
    <rPh sb="2" eb="4">
      <t>シカク</t>
    </rPh>
    <phoneticPr fontId="1"/>
  </si>
  <si>
    <t>○大学全体として学生募集停止中の大学</t>
    <phoneticPr fontId="14"/>
  </si>
  <si>
    <t>○「私立大学等経常費補助金」において、定員の充足状況に係る基準以外の事由により、前年度に不交付または減額の措置を受けた大学</t>
    <phoneticPr fontId="14"/>
  </si>
  <si>
    <t>○設置計画履行状況等調査において、「指摘事項（法令違反）」が付されている大学</t>
    <phoneticPr fontId="14"/>
  </si>
  <si>
    <t>※　以下のいずれかに該当する大学の設置者は、本事業に申請できません。</t>
    <rPh sb="2" eb="4">
      <t>イカ</t>
    </rPh>
    <rPh sb="10" eb="12">
      <t>ガイトウ</t>
    </rPh>
    <rPh sb="14" eb="16">
      <t>ダイガク</t>
    </rPh>
    <rPh sb="17" eb="20">
      <t>セッチシャ</t>
    </rPh>
    <rPh sb="22" eb="25">
      <t>ホンジギョウ</t>
    </rPh>
    <rPh sb="26" eb="28">
      <t>シンセイ</t>
    </rPh>
    <phoneticPr fontId="14"/>
  </si>
  <si>
    <t>【責任者・担当者連絡先】</t>
    <rPh sb="1" eb="4">
      <t>セキニンシャ</t>
    </rPh>
    <rPh sb="5" eb="11">
      <t>タントウシャレンラクサキ</t>
    </rPh>
    <phoneticPr fontId="1"/>
  </si>
  <si>
    <t>文化芸術活動基盤強化基金</t>
    <rPh sb="4" eb="6">
      <t>カツドウ</t>
    </rPh>
    <phoneticPr fontId="1"/>
  </si>
  <si>
    <t>フリガナ</t>
    <phoneticPr fontId="1"/>
  </si>
  <si>
    <t>団体の体制</t>
    <rPh sb="3" eb="5">
      <t>タイセイ</t>
    </rPh>
    <phoneticPr fontId="1"/>
  </si>
  <si>
    <t>①定款等</t>
    <rPh sb="1" eb="4">
      <t>テイカントウ</t>
    </rPh>
    <phoneticPr fontId="14"/>
  </si>
  <si>
    <t>②意思決定機関</t>
    <rPh sb="1" eb="3">
      <t>イシ</t>
    </rPh>
    <rPh sb="3" eb="5">
      <t>ケッテイ</t>
    </rPh>
    <rPh sb="5" eb="7">
      <t>キカン</t>
    </rPh>
    <phoneticPr fontId="14"/>
  </si>
  <si>
    <t>③運営事務</t>
    <rPh sb="1" eb="5">
      <t>ウンエイジム</t>
    </rPh>
    <phoneticPr fontId="14"/>
  </si>
  <si>
    <t>④財務諸表等</t>
    <rPh sb="1" eb="5">
      <t>ザイムショヒョウ</t>
    </rPh>
    <rPh sb="5" eb="6">
      <t>トウ</t>
    </rPh>
    <phoneticPr fontId="14"/>
  </si>
  <si>
    <t>⑤監査</t>
    <rPh sb="1" eb="3">
      <t>カンサ</t>
    </rPh>
    <phoneticPr fontId="14"/>
  </si>
  <si>
    <t>⑥労務管理</t>
    <rPh sb="1" eb="5">
      <t>ロウムカンリ</t>
    </rPh>
    <phoneticPr fontId="14"/>
  </si>
  <si>
    <t>【本プロジェクトの中核となる者】</t>
    <rPh sb="1" eb="2">
      <t>ホン</t>
    </rPh>
    <phoneticPr fontId="1"/>
  </si>
  <si>
    <t>【指導者等一覧】</t>
    <rPh sb="1" eb="5">
      <t>シドウシャナド</t>
    </rPh>
    <rPh sb="5" eb="7">
      <t>イチラン</t>
    </rPh>
    <phoneticPr fontId="1"/>
  </si>
  <si>
    <t>１　助成金の交付を受ける団体として不適当な者
 (1)　法人等（個人、法人又は団体をいう。）の役員等（個人である場合はその者、法人であ
　　る場合は役員又は支店若しくは営業所（常時契約を締結する事務所をいう。）の代表者、
　　団体である場合は代表者、理事等、その他経営に実質的に関与している者をいう。）が、
　　暴力団（暴力団員による不当な行為の防止等に関する法律（平成３年法律第77号）第２
　　条第２号に規定する暴力団をいう。以下同じ）又は暴力団員（同法第２条第６号に規定
　　する暴力団員をいう。以下同じ。）であるとき
 (2)  役員等が、自己、自社若しくは第三者の不正の利益を図る目的、又は第三者に損害を
　　加える目的をもって、暴力団又は暴力団員を利用するなどしているとき
 (3)　役員等が、暴力団又は暴力団員に対して、資金等を供給し、又は便宜を供与する
　　など直接的あるいは積極的に暴力団の維持、運営に協力し、若しくは関与しているとき
 (4)　役員等が、暴力団又は暴力団員であることを知りながらこれを不当に利用するなど
　　しているとき
 (5)　役員等が、暴力団又は暴力団員と社会的に非難されるべき関係を有しているとき</t>
    <rPh sb="2" eb="5">
      <t>ジョセイキン</t>
    </rPh>
    <rPh sb="6" eb="8">
      <t>コウフ</t>
    </rPh>
    <rPh sb="9" eb="10">
      <t>ウ</t>
    </rPh>
    <rPh sb="12" eb="14">
      <t>ダンタイ</t>
    </rPh>
    <phoneticPr fontId="5"/>
  </si>
  <si>
    <t>２　助成金の交付を受ける団体として不適当な行為をする者
 (1)　暴力的な要求行為を行う者
 (2)　法的な責任を超えた不当な要求行為を行う者
 (3)　取引に関して脅迫的な言動をし、又は暴力を用いる行為を行う者
 (4)　偽計又は威力を用いて契約担当官等の業務を妨害する行為を行う者
 (5)　その他前各号に準ずる行為を行う者</t>
    <rPh sb="2" eb="5">
      <t>ジョセイキン</t>
    </rPh>
    <rPh sb="6" eb="8">
      <t>コウフ</t>
    </rPh>
    <rPh sb="9" eb="10">
      <t>ウ</t>
    </rPh>
    <rPh sb="12" eb="14">
      <t>ダンタイ</t>
    </rPh>
    <phoneticPr fontId="5"/>
  </si>
  <si>
    <t xml:space="preserve">〔具体的な取組内容〕
</t>
    <rPh sb="1" eb="4">
      <t>グタイテキ</t>
    </rPh>
    <rPh sb="5" eb="7">
      <t>トリクミ</t>
    </rPh>
    <rPh sb="7" eb="9">
      <t>ナイヨウ</t>
    </rPh>
    <phoneticPr fontId="5"/>
  </si>
  <si>
    <r>
      <t>※枠内に収まるように</t>
    </r>
    <r>
      <rPr>
        <b/>
        <sz val="12"/>
        <color rgb="FF7030A0"/>
        <rFont val="ＭＳ Ｐゴシック"/>
        <family val="3"/>
        <charset val="128"/>
      </rPr>
      <t>400</t>
    </r>
    <r>
      <rPr>
        <sz val="12"/>
        <color rgb="FF7030A0"/>
        <rFont val="ＭＳ Ｐゴシック"/>
        <family val="3"/>
        <charset val="128"/>
      </rPr>
      <t>字程度で記載してください。</t>
    </r>
    <rPh sb="1" eb="3">
      <t>ワクナイ</t>
    </rPh>
    <rPh sb="4" eb="5">
      <t>オサ</t>
    </rPh>
    <rPh sb="13" eb="16">
      <t>ジテイド</t>
    </rPh>
    <rPh sb="17" eb="19">
      <t>キサイ</t>
    </rPh>
    <phoneticPr fontId="1"/>
  </si>
  <si>
    <t>※　欄が不足する場合は、適宜行を挿入してください。</t>
    <phoneticPr fontId="1"/>
  </si>
  <si>
    <t>　１．予算総括表</t>
    <phoneticPr fontId="5"/>
  </si>
  <si>
    <t>　　金額の合計が転記されます。</t>
    <phoneticPr fontId="1"/>
  </si>
  <si>
    <t>　※計算式が設定されていますので青色の欄には入力しないでください。</t>
    <phoneticPr fontId="5"/>
  </si>
  <si>
    <r>
      <t>　※応募団体の</t>
    </r>
    <r>
      <rPr>
        <b/>
        <sz val="10"/>
        <color rgb="FFCC0000"/>
        <rFont val="ＭＳ Ｐゴシック"/>
        <family val="3"/>
        <charset val="128"/>
      </rPr>
      <t>「消費税等仕入控除税額の取扱」について、必ず該当するものを選択</t>
    </r>
    <r>
      <rPr>
        <sz val="10"/>
        <rFont val="ＭＳ Ｐゴシック"/>
        <family val="3"/>
        <charset val="128"/>
      </rPr>
      <t>してください。</t>
    </r>
    <phoneticPr fontId="1"/>
  </si>
  <si>
    <r>
      <t>　※</t>
    </r>
    <r>
      <rPr>
        <b/>
        <sz val="10"/>
        <color rgb="FFCC0000"/>
        <rFont val="ＭＳ Ｐゴシック"/>
        <family val="3"/>
        <charset val="128"/>
      </rPr>
      <t>助成金交付要望額は必ず記入してください。</t>
    </r>
    <phoneticPr fontId="1"/>
  </si>
  <si>
    <t>税区分番号</t>
    <rPh sb="0" eb="1">
      <t>ゼイ</t>
    </rPh>
    <rPh sb="1" eb="3">
      <t>クブン</t>
    </rPh>
    <rPh sb="3" eb="5">
      <t>バンゴウ</t>
    </rPh>
    <phoneticPr fontId="14"/>
  </si>
  <si>
    <t>消費税等仕入控除税額の取扱</t>
    <phoneticPr fontId="1"/>
  </si>
  <si>
    <t>費目</t>
    <rPh sb="0" eb="2">
      <t>ヒモク</t>
    </rPh>
    <phoneticPr fontId="5"/>
  </si>
  <si>
    <t>種別</t>
    <rPh sb="0" eb="2">
      <t>シュベツ</t>
    </rPh>
    <phoneticPr fontId="5"/>
  </si>
  <si>
    <t>金額
（単位：千円）</t>
    <phoneticPr fontId="5"/>
  </si>
  <si>
    <t>人件費</t>
    <rPh sb="0" eb="3">
      <t>ジンケンヒ</t>
    </rPh>
    <phoneticPr fontId="5"/>
  </si>
  <si>
    <t>賃金</t>
    <rPh sb="0" eb="2">
      <t>チンギン</t>
    </rPh>
    <phoneticPr fontId="5"/>
  </si>
  <si>
    <t>事業費</t>
    <rPh sb="0" eb="3">
      <t>ジギョウヒ</t>
    </rPh>
    <phoneticPr fontId="5"/>
  </si>
  <si>
    <t>諸謝金</t>
    <rPh sb="0" eb="1">
      <t>ショ</t>
    </rPh>
    <rPh sb="1" eb="3">
      <t>シャキン</t>
    </rPh>
    <phoneticPr fontId="5"/>
  </si>
  <si>
    <t>旅費</t>
    <rPh sb="0" eb="2">
      <t>リョヒ</t>
    </rPh>
    <phoneticPr fontId="5"/>
  </si>
  <si>
    <t>借損料</t>
    <rPh sb="0" eb="1">
      <t>シャク</t>
    </rPh>
    <rPh sb="1" eb="2">
      <t>ソン</t>
    </rPh>
    <rPh sb="2" eb="3">
      <t>リョウ</t>
    </rPh>
    <phoneticPr fontId="5"/>
  </si>
  <si>
    <t>消耗品費</t>
    <rPh sb="0" eb="2">
      <t>ショウモウ</t>
    </rPh>
    <rPh sb="2" eb="3">
      <t>ヒン</t>
    </rPh>
    <rPh sb="3" eb="4">
      <t>ヒ</t>
    </rPh>
    <phoneticPr fontId="5"/>
  </si>
  <si>
    <t>会議費</t>
    <rPh sb="0" eb="3">
      <t>カイギヒ</t>
    </rPh>
    <phoneticPr fontId="5"/>
  </si>
  <si>
    <t>通信
運搬費</t>
    <rPh sb="0" eb="2">
      <t>ツウシン</t>
    </rPh>
    <rPh sb="3" eb="5">
      <t>ウンパン</t>
    </rPh>
    <rPh sb="5" eb="6">
      <t>ヒ</t>
    </rPh>
    <phoneticPr fontId="5"/>
  </si>
  <si>
    <t>雑役務費</t>
    <rPh sb="0" eb="1">
      <t>ザツ</t>
    </rPh>
    <rPh sb="1" eb="3">
      <t>エキム</t>
    </rPh>
    <rPh sb="3" eb="4">
      <t>ヒ</t>
    </rPh>
    <phoneticPr fontId="5"/>
  </si>
  <si>
    <t>保険料</t>
    <phoneticPr fontId="5"/>
  </si>
  <si>
    <t>事業費合計：</t>
    <rPh sb="0" eb="5">
      <t>ジギョウヒゴウケイ</t>
    </rPh>
    <phoneticPr fontId="1"/>
  </si>
  <si>
    <t>委　託　費</t>
    <rPh sb="0" eb="1">
      <t>イ</t>
    </rPh>
    <rPh sb="2" eb="3">
      <t>コトヅケ</t>
    </rPh>
    <rPh sb="4" eb="5">
      <t>ヒ</t>
    </rPh>
    <phoneticPr fontId="5"/>
  </si>
  <si>
    <t>助成対象経費　小計（ａ）</t>
    <phoneticPr fontId="5"/>
  </si>
  <si>
    <t>助成対象経費に含まれる消費税等の額（ｂ）</t>
    <phoneticPr fontId="5"/>
  </si>
  <si>
    <t>助成対象経費　合計（ａ－ｂ）</t>
    <rPh sb="0" eb="2">
      <t>ジョセイ</t>
    </rPh>
    <rPh sb="2" eb="4">
      <t>タイショウ</t>
    </rPh>
    <rPh sb="4" eb="6">
      <t>ケイヒ</t>
    </rPh>
    <rPh sb="7" eb="9">
      <t>ゴウケイ</t>
    </rPh>
    <phoneticPr fontId="5"/>
  </si>
  <si>
    <t xml:space="preserve">  収入見込額（ｃ）</t>
    <rPh sb="2" eb="3">
      <t>オサム</t>
    </rPh>
    <rPh sb="3" eb="4">
      <t>イリ</t>
    </rPh>
    <rPh sb="4" eb="6">
      <t>ミコ</t>
    </rPh>
    <rPh sb="6" eb="7">
      <t>ガク</t>
    </rPh>
    <phoneticPr fontId="5"/>
  </si>
  <si>
    <t xml:space="preserve"> 収支差（自己負担額） （ａ－ｃ）</t>
    <phoneticPr fontId="5"/>
  </si>
  <si>
    <t>助成金交付要望額（千円）</t>
  </si>
  <si>
    <r>
      <t>下記上限額を参考に、</t>
    </r>
    <r>
      <rPr>
        <b/>
        <sz val="10"/>
        <color rgb="FFCC0000"/>
        <rFont val="ＭＳ ゴシック"/>
        <family val="3"/>
        <charset val="128"/>
      </rPr>
      <t>助成金交付要望額を必ず記入</t>
    </r>
    <r>
      <rPr>
        <b/>
        <sz val="10"/>
        <color theme="1"/>
        <rFont val="ＭＳ ゴシック"/>
        <family val="3"/>
        <charset val="128"/>
      </rPr>
      <t>してください。</t>
    </r>
    <phoneticPr fontId="5"/>
  </si>
  <si>
    <t>参考：算定できる助成金の上限額（千円）</t>
    <phoneticPr fontId="1"/>
  </si>
  <si>
    <t>助成対象経費の合計額もしくは自己負担金のどちらか小さいほうが自動で入力されます。</t>
    <rPh sb="0" eb="6">
      <t>ジョセイタイショウケイヒ</t>
    </rPh>
    <rPh sb="7" eb="10">
      <t>ゴウケイガク</t>
    </rPh>
    <rPh sb="14" eb="19">
      <t>ジコフタンキン</t>
    </rPh>
    <rPh sb="24" eb="25">
      <t>チイ</t>
    </rPh>
    <rPh sb="30" eb="32">
      <t>ジドウ</t>
    </rPh>
    <rPh sb="33" eb="35">
      <t>ニュウリョク</t>
    </rPh>
    <phoneticPr fontId="5"/>
  </si>
  <si>
    <t>◎各年度収支予定額</t>
    <rPh sb="1" eb="4">
      <t>カクネンド</t>
    </rPh>
    <rPh sb="6" eb="9">
      <t>ヨテイガク</t>
    </rPh>
    <phoneticPr fontId="5"/>
  </si>
  <si>
    <t>※</t>
    <phoneticPr fontId="5"/>
  </si>
  <si>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5"/>
  </si>
  <si>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5"/>
  </si>
  <si>
    <r>
      <t>金額欄には</t>
    </r>
    <r>
      <rPr>
        <b/>
        <u/>
        <sz val="10"/>
        <rFont val="ＭＳ Ｐゴシック"/>
        <family val="3"/>
        <charset val="128"/>
      </rPr>
      <t>消費税等込み</t>
    </r>
    <r>
      <rPr>
        <sz val="10"/>
        <rFont val="ＭＳ Ｐゴシック"/>
        <family val="3"/>
        <charset val="128"/>
      </rPr>
      <t>の金額を記入してください。</t>
    </r>
    <rPh sb="0" eb="2">
      <t>キンガク</t>
    </rPh>
    <rPh sb="2" eb="3">
      <t>ラン</t>
    </rPh>
    <rPh sb="5" eb="8">
      <t>ショウヒゼイ</t>
    </rPh>
    <rPh sb="8" eb="9">
      <t>トウ</t>
    </rPh>
    <rPh sb="9" eb="10">
      <t>コミ</t>
    </rPh>
    <rPh sb="12" eb="14">
      <t>キンガク</t>
    </rPh>
    <rPh sb="15" eb="17">
      <t>キニュウ</t>
    </rPh>
    <phoneticPr fontId="5"/>
  </si>
  <si>
    <t>軽減税率の対象となる経費は、「軽減税率」欄に○を記入してください。</t>
    <rPh sb="10" eb="12">
      <t>ケイヒ</t>
    </rPh>
    <rPh sb="20" eb="21">
      <t>ラン</t>
    </rPh>
    <phoneticPr fontId="5"/>
  </si>
  <si>
    <t>課税対象外(人件費・海外で支払う経費等（団体により異なるため会計担当者に確認すること）)の経費は、「課税対象外」欄に○を記入してください。</t>
    <rPh sb="20" eb="22">
      <t>ダンタイ</t>
    </rPh>
    <rPh sb="25" eb="26">
      <t>コト</t>
    </rPh>
    <rPh sb="30" eb="32">
      <t>カイケイ</t>
    </rPh>
    <rPh sb="32" eb="35">
      <t>タントウシャ</t>
    </rPh>
    <rPh sb="36" eb="38">
      <t>カクニン</t>
    </rPh>
    <rPh sb="45" eb="47">
      <t>ケイヒ</t>
    </rPh>
    <rPh sb="50" eb="55">
      <t>カゼイタイショウガイ</t>
    </rPh>
    <rPh sb="56" eb="57">
      <t>ラン</t>
    </rPh>
    <phoneticPr fontId="5"/>
  </si>
  <si>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5"/>
  </si>
  <si>
    <t>提出前に必ず検算するようにしてください。</t>
    <rPh sb="0" eb="2">
      <t>テイシュツ</t>
    </rPh>
    <rPh sb="2" eb="3">
      <t>マエ</t>
    </rPh>
    <rPh sb="4" eb="5">
      <t>カナラ</t>
    </rPh>
    <rPh sb="6" eb="8">
      <t>ケンザン</t>
    </rPh>
    <phoneticPr fontId="5"/>
  </si>
  <si>
    <t>単位：円</t>
    <rPh sb="0" eb="2">
      <t>タンイ</t>
    </rPh>
    <rPh sb="3" eb="4">
      <t>エン</t>
    </rPh>
    <phoneticPr fontId="5"/>
  </si>
  <si>
    <t>内訳（支払い内容）</t>
    <rPh sb="0" eb="2">
      <t>ウチワケ</t>
    </rPh>
    <rPh sb="3" eb="5">
      <t>シハラ</t>
    </rPh>
    <rPh sb="6" eb="8">
      <t>ナイヨウ</t>
    </rPh>
    <phoneticPr fontId="5"/>
  </si>
  <si>
    <t>数量・単位</t>
    <rPh sb="0" eb="1">
      <t>カズ</t>
    </rPh>
    <rPh sb="1" eb="2">
      <t>リョウ</t>
    </rPh>
    <rPh sb="3" eb="5">
      <t>タンイ</t>
    </rPh>
    <phoneticPr fontId="5"/>
  </si>
  <si>
    <t>単価
（税込・円）</t>
    <phoneticPr fontId="5"/>
  </si>
  <si>
    <t>金額
（千円）</t>
    <phoneticPr fontId="5"/>
  </si>
  <si>
    <t>軽減
税率</t>
    <rPh sb="0" eb="2">
      <t>ケイゲン</t>
    </rPh>
    <rPh sb="3" eb="5">
      <t>ゼイリツ</t>
    </rPh>
    <phoneticPr fontId="5"/>
  </si>
  <si>
    <t>課税
対象外</t>
    <rPh sb="0" eb="2">
      <t>カゼイ</t>
    </rPh>
    <rPh sb="3" eb="5">
      <t>タイショウ</t>
    </rPh>
    <rPh sb="5" eb="6">
      <t>ガイ</t>
    </rPh>
    <phoneticPr fontId="5"/>
  </si>
  <si>
    <t>小計</t>
    <rPh sb="0" eb="2">
      <t>ショウケイ</t>
    </rPh>
    <phoneticPr fontId="5"/>
  </si>
  <si>
    <t>課税外</t>
    <phoneticPr fontId="5"/>
  </si>
  <si>
    <t>軽減</t>
    <rPh sb="0" eb="2">
      <t>ケイゲン</t>
    </rPh>
    <phoneticPr fontId="5"/>
  </si>
  <si>
    <t>標準</t>
    <rPh sb="0" eb="2">
      <t>ヒョウジュン</t>
    </rPh>
    <phoneticPr fontId="5"/>
  </si>
  <si>
    <t>保険料</t>
    <rPh sb="0" eb="3">
      <t>ホケンリョウ</t>
    </rPh>
    <phoneticPr fontId="5"/>
  </si>
  <si>
    <t>助成対象経費　小計（a）</t>
    <phoneticPr fontId="5"/>
  </si>
  <si>
    <t>うち課税対象外経費</t>
    <phoneticPr fontId="1"/>
  </si>
  <si>
    <t>うち課税対象経費（軽減税率）</t>
    <phoneticPr fontId="1"/>
  </si>
  <si>
    <t>うち課税対象経費（標準税率）</t>
    <phoneticPr fontId="1"/>
  </si>
  <si>
    <t>助成対象経費に含まれる消費税等の額（ｂ）</t>
    <phoneticPr fontId="1"/>
  </si>
  <si>
    <t>収支差（自己負担額）（ａ－ｃ）</t>
    <rPh sb="0" eb="2">
      <t>シュウシ</t>
    </rPh>
    <rPh sb="2" eb="3">
      <t>サ</t>
    </rPh>
    <rPh sb="4" eb="6">
      <t>ジコ</t>
    </rPh>
    <rPh sb="6" eb="8">
      <t>フタン</t>
    </rPh>
    <rPh sb="8" eb="9">
      <t>ガク</t>
    </rPh>
    <phoneticPr fontId="5"/>
  </si>
  <si>
    <t>委託がある場合は、上記の「２．経費予定額」と同様に費目・種別ごとの経費を記入してください。</t>
    <rPh sb="5" eb="7">
      <t>バアイ</t>
    </rPh>
    <rPh sb="9" eb="11">
      <t>ジョウキ</t>
    </rPh>
    <rPh sb="15" eb="20">
      <t>ケイヒヨテイガク</t>
    </rPh>
    <rPh sb="22" eb="24">
      <t>ドウヨウ</t>
    </rPh>
    <rPh sb="25" eb="27">
      <t>ヒモク</t>
    </rPh>
    <rPh sb="28" eb="30">
      <t>シュベツ</t>
    </rPh>
    <rPh sb="33" eb="35">
      <t>ケイヒ</t>
    </rPh>
    <rPh sb="36" eb="38">
      <t>キニュウ</t>
    </rPh>
    <phoneticPr fontId="5"/>
  </si>
  <si>
    <t>委託先：</t>
    <phoneticPr fontId="5"/>
  </si>
  <si>
    <t>数量・単位</t>
    <rPh sb="3" eb="5">
      <t>タンイ</t>
    </rPh>
    <phoneticPr fontId="5"/>
  </si>
  <si>
    <t>金額
（千円）</t>
    <rPh sb="0" eb="2">
      <t>キンガク</t>
    </rPh>
    <phoneticPr fontId="5"/>
  </si>
  <si>
    <t>再委託費</t>
    <rPh sb="1" eb="2">
      <t>イ</t>
    </rPh>
    <rPh sb="2" eb="3">
      <t>コトヅケ</t>
    </rPh>
    <rPh sb="3" eb="4">
      <t>ヒ</t>
    </rPh>
    <phoneticPr fontId="5"/>
  </si>
  <si>
    <t>　総　事　業　費（a'）</t>
    <rPh sb="1" eb="2">
      <t>フサ</t>
    </rPh>
    <rPh sb="3" eb="4">
      <t>コト</t>
    </rPh>
    <rPh sb="5" eb="6">
      <t>ギョウ</t>
    </rPh>
    <rPh sb="7" eb="8">
      <t>ヒ</t>
    </rPh>
    <phoneticPr fontId="5"/>
  </si>
  <si>
    <t>委託がある場合は、上記の「３．経費予定額」と同様に費目・種別ごとの経費を記入してください。</t>
    <rPh sb="5" eb="7">
      <t>バアイ</t>
    </rPh>
    <rPh sb="9" eb="11">
      <t>ジョウキ</t>
    </rPh>
    <rPh sb="15" eb="20">
      <t>ケイヒヨテイガク</t>
    </rPh>
    <rPh sb="22" eb="24">
      <t>ドウヨウ</t>
    </rPh>
    <rPh sb="25" eb="27">
      <t>ヒモク</t>
    </rPh>
    <rPh sb="28" eb="30">
      <t>シュベツ</t>
    </rPh>
    <rPh sb="33" eb="35">
      <t>ケイヒ</t>
    </rPh>
    <rPh sb="36" eb="38">
      <t>キニュウ</t>
    </rPh>
    <phoneticPr fontId="5"/>
  </si>
  <si>
    <t>委託がある場合は、上記の「４．経費予定額」と同様に費目・種別ごとの経費を記入してください。</t>
    <rPh sb="5" eb="7">
      <t>バアイ</t>
    </rPh>
    <rPh sb="9" eb="11">
      <t>ジョウキ</t>
    </rPh>
    <rPh sb="15" eb="20">
      <t>ケイヒヨテイガク</t>
    </rPh>
    <rPh sb="22" eb="24">
      <t>ドウヨウ</t>
    </rPh>
    <rPh sb="25" eb="27">
      <t>ヒモク</t>
    </rPh>
    <rPh sb="28" eb="30">
      <t>シュベツ</t>
    </rPh>
    <rPh sb="33" eb="35">
      <t>ケイヒ</t>
    </rPh>
    <rPh sb="36" eb="38">
      <t>キニュウ</t>
    </rPh>
    <phoneticPr fontId="5"/>
  </si>
  <si>
    <t>電話</t>
    <rPh sb="0" eb="2">
      <t>デンワ</t>
    </rPh>
    <phoneticPr fontId="1"/>
  </si>
  <si>
    <t>メールアドレス</t>
    <phoneticPr fontId="14"/>
  </si>
  <si>
    <t>○定款等を適切に定めている。</t>
    <rPh sb="1" eb="3">
      <t>テイカン</t>
    </rPh>
    <rPh sb="3" eb="4">
      <t>トウ</t>
    </rPh>
    <rPh sb="5" eb="7">
      <t>テキセツ</t>
    </rPh>
    <rPh sb="8" eb="9">
      <t>サダ</t>
    </rPh>
    <phoneticPr fontId="14"/>
  </si>
  <si>
    <t>○理事会等の構成についてジェンダーバランスに配慮している。</t>
    <rPh sb="1" eb="4">
      <t>リジカイ</t>
    </rPh>
    <rPh sb="4" eb="5">
      <t>トウ</t>
    </rPh>
    <rPh sb="6" eb="8">
      <t>コウセイ</t>
    </rPh>
    <rPh sb="22" eb="24">
      <t>ハイリョ</t>
    </rPh>
    <phoneticPr fontId="1"/>
  </si>
  <si>
    <t>○業者選定等に関する規程等を整備している。</t>
    <rPh sb="1" eb="5">
      <t>カイケイキテイ</t>
    </rPh>
    <rPh sb="5" eb="6">
      <t>トウ</t>
    </rPh>
    <rPh sb="7" eb="9">
      <t>セイビ</t>
    </rPh>
    <phoneticPr fontId="1"/>
  </si>
  <si>
    <t>○利益相反取引を行っていない（適切な承認手続きを経たものを除く）。</t>
    <rPh sb="1" eb="5">
      <t>リエキソウハン</t>
    </rPh>
    <rPh sb="5" eb="7">
      <t>トリヒキ</t>
    </rPh>
    <rPh sb="8" eb="9">
      <t>オコナ</t>
    </rPh>
    <rPh sb="15" eb="17">
      <t>テキセツ</t>
    </rPh>
    <rPh sb="18" eb="20">
      <t>ショウニン</t>
    </rPh>
    <rPh sb="20" eb="22">
      <t>テツヅ</t>
    </rPh>
    <rPh sb="24" eb="25">
      <t>ヘ</t>
    </rPh>
    <rPh sb="29" eb="30">
      <t>ノゾ</t>
    </rPh>
    <phoneticPr fontId="1"/>
  </si>
  <si>
    <t>○監事・監査役等による会計監査又はこれに準じた内部監査を実施している。</t>
    <rPh sb="15" eb="16">
      <t>マタ</t>
    </rPh>
    <phoneticPr fontId="1"/>
  </si>
  <si>
    <t>○就業規則を明文化している。</t>
    <rPh sb="1" eb="3">
      <t>シュウギョウ</t>
    </rPh>
    <rPh sb="3" eb="5">
      <t>キソク</t>
    </rPh>
    <rPh sb="6" eb="9">
      <t>メイブンカ</t>
    </rPh>
    <phoneticPr fontId="14"/>
  </si>
  <si>
    <t>○労働基準法に則り、雇用者の労働時間・休憩・休日等を適切に管理している。</t>
    <rPh sb="1" eb="6">
      <t>ロウドウキジュンホウ</t>
    </rPh>
    <rPh sb="7" eb="8">
      <t>ノット</t>
    </rPh>
    <rPh sb="10" eb="13">
      <t>コヨウシャ</t>
    </rPh>
    <rPh sb="14" eb="18">
      <t>ロウドウジカン</t>
    </rPh>
    <rPh sb="19" eb="21">
      <t>キュウケイ</t>
    </rPh>
    <rPh sb="22" eb="24">
      <t>キュウジツ</t>
    </rPh>
    <rPh sb="24" eb="25">
      <t>ナド</t>
    </rPh>
    <rPh sb="26" eb="28">
      <t>テキセツ</t>
    </rPh>
    <rPh sb="29" eb="31">
      <t>カンリ</t>
    </rPh>
    <phoneticPr fontId="1"/>
  </si>
  <si>
    <t>○雇用契約書の取り交わし等、雇用者に対して書面により労働条件を明示している。</t>
    <rPh sb="1" eb="6">
      <t>コヨウケイヤクショ</t>
    </rPh>
    <rPh sb="7" eb="8">
      <t>ト</t>
    </rPh>
    <rPh sb="9" eb="10">
      <t>カ</t>
    </rPh>
    <rPh sb="12" eb="13">
      <t>トウ</t>
    </rPh>
    <rPh sb="14" eb="17">
      <t>コヨウシャ</t>
    </rPh>
    <rPh sb="18" eb="19">
      <t>タイ</t>
    </rPh>
    <rPh sb="21" eb="23">
      <t>ショメン</t>
    </rPh>
    <rPh sb="26" eb="30">
      <t>ロウドウジョウケン</t>
    </rPh>
    <rPh sb="31" eb="33">
      <t>メイジ</t>
    </rPh>
    <phoneticPr fontId="1"/>
  </si>
  <si>
    <t>○雇用者に対し、規則等で作品制作料・出演料等の単価を定めている。</t>
    <rPh sb="1" eb="4">
      <t>コヨウシャ</t>
    </rPh>
    <rPh sb="5" eb="6">
      <t>タイ</t>
    </rPh>
    <rPh sb="12" eb="17">
      <t>サクヒンセイサクリョウ</t>
    </rPh>
    <rPh sb="18" eb="21">
      <t>シュツエンリョウ</t>
    </rPh>
    <rPh sb="21" eb="22">
      <t>トウ</t>
    </rPh>
    <rPh sb="23" eb="25">
      <t>タンカ</t>
    </rPh>
    <rPh sb="26" eb="27">
      <t>サダ</t>
    </rPh>
    <phoneticPr fontId="1"/>
  </si>
  <si>
    <r>
      <t>以下は、</t>
    </r>
    <r>
      <rPr>
        <b/>
        <u/>
        <sz val="12"/>
        <rFont val="ＭＳ Ｐゴシック"/>
        <family val="3"/>
        <charset val="128"/>
      </rPr>
      <t>理事会等を設置している場合のみ</t>
    </r>
    <r>
      <rPr>
        <sz val="12"/>
        <rFont val="ＭＳ Ｐゴシック"/>
        <family val="3"/>
        <charset val="128"/>
      </rPr>
      <t>回答してください。</t>
    </r>
    <rPh sb="0" eb="2">
      <t>イカ</t>
    </rPh>
    <rPh sb="4" eb="7">
      <t>リジカイ</t>
    </rPh>
    <rPh sb="7" eb="8">
      <t>トウ</t>
    </rPh>
    <rPh sb="9" eb="11">
      <t>セッチ</t>
    </rPh>
    <rPh sb="15" eb="17">
      <t>バアイ</t>
    </rPh>
    <rPh sb="19" eb="21">
      <t>カイトウ</t>
    </rPh>
    <phoneticPr fontId="1"/>
  </si>
  <si>
    <t>クエリエイター等育成支援　コンテンツ制作・発信を支える中核的専門人材育成・確保等</t>
    <rPh sb="7" eb="8">
      <t>トウ</t>
    </rPh>
    <rPh sb="8" eb="10">
      <t>イクセイ</t>
    </rPh>
    <rPh sb="10" eb="12">
      <t>シエン</t>
    </rPh>
    <rPh sb="18" eb="20">
      <t>セイサク</t>
    </rPh>
    <rPh sb="21" eb="23">
      <t>ハッシン</t>
    </rPh>
    <rPh sb="24" eb="25">
      <t>ササ</t>
    </rPh>
    <rPh sb="27" eb="30">
      <t>チュウカクテキ</t>
    </rPh>
    <rPh sb="30" eb="32">
      <t>センモン</t>
    </rPh>
    <rPh sb="32" eb="34">
      <t>ジンザイ</t>
    </rPh>
    <rPh sb="34" eb="36">
      <t>イクセイ</t>
    </rPh>
    <rPh sb="37" eb="40">
      <t>カクホトウ</t>
    </rPh>
    <phoneticPr fontId="1"/>
  </si>
  <si>
    <t>【補助型】</t>
    <rPh sb="1" eb="4">
      <t>ホジョガタ</t>
    </rPh>
    <phoneticPr fontId="1"/>
  </si>
  <si>
    <t>令和８年　　月　　日</t>
    <phoneticPr fontId="1"/>
  </si>
  <si>
    <t>交付内定日～令和１１年３月３１日</t>
    <rPh sb="0" eb="2">
      <t>コウフ</t>
    </rPh>
    <rPh sb="2" eb="4">
      <t>ナイテイ</t>
    </rPh>
    <rPh sb="4" eb="5">
      <t>ビ</t>
    </rPh>
    <phoneticPr fontId="1"/>
  </si>
  <si>
    <t>R7
(見込)</t>
    <rPh sb="4" eb="6">
      <t>ミコ</t>
    </rPh>
    <phoneticPr fontId="14"/>
  </si>
  <si>
    <t>３年間の助成対象経費のうち、令和１０年度（３年目）に掛かる経費の予定額を記入してください。</t>
    <rPh sb="1" eb="3">
      <t>ネンカン</t>
    </rPh>
    <rPh sb="4" eb="6">
      <t>ジョセイ</t>
    </rPh>
    <rPh sb="6" eb="8">
      <t>タイショウ</t>
    </rPh>
    <rPh sb="8" eb="10">
      <t>ケイヒ</t>
    </rPh>
    <rPh sb="14" eb="16">
      <t>レイワ</t>
    </rPh>
    <rPh sb="18" eb="20">
      <t>ネンド</t>
    </rPh>
    <rPh sb="22" eb="24">
      <t>ネンメ</t>
    </rPh>
    <rPh sb="26" eb="27">
      <t>カ</t>
    </rPh>
    <rPh sb="29" eb="31">
      <t>ケイヒ</t>
    </rPh>
    <rPh sb="32" eb="34">
      <t>ヨテイ</t>
    </rPh>
    <rPh sb="34" eb="35">
      <t>ガク</t>
    </rPh>
    <rPh sb="36" eb="38">
      <t>キニュウ</t>
    </rPh>
    <phoneticPr fontId="5"/>
  </si>
  <si>
    <t>　４．経費予定額（令和１０年度・３年目）</t>
    <rPh sb="3" eb="5">
      <t>ケイヒ</t>
    </rPh>
    <rPh sb="7" eb="8">
      <t>ガク</t>
    </rPh>
    <rPh sb="17" eb="19">
      <t>ネンメ</t>
    </rPh>
    <phoneticPr fontId="5"/>
  </si>
  <si>
    <t>　４－２．委託費内訳</t>
    <rPh sb="7" eb="8">
      <t>ヒ</t>
    </rPh>
    <rPh sb="8" eb="10">
      <t>ウチワケ</t>
    </rPh>
    <phoneticPr fontId="5"/>
  </si>
  <si>
    <t>　２．経費予定額（令和８年度・１年目）</t>
    <rPh sb="3" eb="5">
      <t>ケイヒ</t>
    </rPh>
    <rPh sb="7" eb="8">
      <t>ガク</t>
    </rPh>
    <rPh sb="16" eb="18">
      <t>ネンメ</t>
    </rPh>
    <phoneticPr fontId="5"/>
  </si>
  <si>
    <t>３年間の助成対象経費のうち、令和８年度（１年目）に掛かる経費の予定額を記入してください。</t>
    <rPh sb="1" eb="3">
      <t>ネンカン</t>
    </rPh>
    <rPh sb="14" eb="16">
      <t>レイワ</t>
    </rPh>
    <rPh sb="17" eb="19">
      <t>ネンド</t>
    </rPh>
    <rPh sb="21" eb="23">
      <t>ネンメ</t>
    </rPh>
    <rPh sb="25" eb="26">
      <t>カ</t>
    </rPh>
    <rPh sb="28" eb="30">
      <t>ケイヒ</t>
    </rPh>
    <rPh sb="31" eb="33">
      <t>ヨテイ</t>
    </rPh>
    <rPh sb="33" eb="34">
      <t>ガク</t>
    </rPh>
    <rPh sb="35" eb="37">
      <t>キニュウ</t>
    </rPh>
    <phoneticPr fontId="5"/>
  </si>
  <si>
    <t>　２－２．委託費内訳</t>
    <rPh sb="7" eb="8">
      <t>ヒ</t>
    </rPh>
    <rPh sb="8" eb="10">
      <t>ウチワケ</t>
    </rPh>
    <phoneticPr fontId="5"/>
  </si>
  <si>
    <t>　３．経費予定額（令和９年度・２年目）</t>
    <rPh sb="3" eb="5">
      <t>ケイヒ</t>
    </rPh>
    <rPh sb="7" eb="8">
      <t>ガク</t>
    </rPh>
    <rPh sb="16" eb="18">
      <t>ネンメ</t>
    </rPh>
    <phoneticPr fontId="5"/>
  </si>
  <si>
    <t>３年間の助成対象経費のうち、令和９年度（２年目）に掛かる経費の予定額を記入してください。</t>
    <rPh sb="1" eb="3">
      <t>ネンカン</t>
    </rPh>
    <rPh sb="14" eb="16">
      <t>レイワ</t>
    </rPh>
    <rPh sb="17" eb="19">
      <t>ネンド</t>
    </rPh>
    <rPh sb="21" eb="23">
      <t>ネンメ</t>
    </rPh>
    <rPh sb="25" eb="26">
      <t>カ</t>
    </rPh>
    <rPh sb="28" eb="30">
      <t>ケイヒ</t>
    </rPh>
    <rPh sb="31" eb="33">
      <t>ヨテイ</t>
    </rPh>
    <rPh sb="33" eb="34">
      <t>ガク</t>
    </rPh>
    <rPh sb="35" eb="37">
      <t>キニュウ</t>
    </rPh>
    <phoneticPr fontId="5"/>
  </si>
  <si>
    <t>　３－２．委託費内訳</t>
    <rPh sb="7" eb="8">
      <t>ヒ</t>
    </rPh>
    <rPh sb="8" eb="10">
      <t>ウチワケ</t>
    </rPh>
    <phoneticPr fontId="5"/>
  </si>
  <si>
    <t>　※別シートの「経費予定額（令和8年度・1年目）」「経費予定額（令和9年度・2年目）」「経費予定額（令和10年度・3年目）」の</t>
    <phoneticPr fontId="5"/>
  </si>
  <si>
    <t>役割</t>
    <rPh sb="0" eb="2">
      <t>ヤクワリ</t>
    </rPh>
    <phoneticPr fontId="1"/>
  </si>
  <si>
    <t>役割</t>
    <phoneticPr fontId="1"/>
  </si>
  <si>
    <t>コンテンツの制作・発信を支える中核的専門人材育成のためのプログラム実施件数</t>
    <rPh sb="6" eb="8">
      <t>セイサク</t>
    </rPh>
    <rPh sb="9" eb="11">
      <t>ハッシン</t>
    </rPh>
    <rPh sb="12" eb="13">
      <t>ササ</t>
    </rPh>
    <rPh sb="15" eb="18">
      <t>チュウカクテキ</t>
    </rPh>
    <rPh sb="18" eb="22">
      <t>センモンジンザイ</t>
    </rPh>
    <rPh sb="22" eb="24">
      <t>イクセイ</t>
    </rPh>
    <rPh sb="33" eb="35">
      <t>ジッシ</t>
    </rPh>
    <rPh sb="35" eb="37">
      <t>ケンスウ</t>
    </rPh>
    <phoneticPr fontId="1"/>
  </si>
  <si>
    <t>連携先の教育機関、企業・団体、自治体、拠点形成数</t>
    <rPh sb="0" eb="3">
      <t>レンケイサキ</t>
    </rPh>
    <rPh sb="4" eb="6">
      <t>キョウイク</t>
    </rPh>
    <rPh sb="6" eb="8">
      <t>キカン</t>
    </rPh>
    <rPh sb="9" eb="11">
      <t>キギョウ</t>
    </rPh>
    <rPh sb="12" eb="14">
      <t>ダンタイ</t>
    </rPh>
    <rPh sb="15" eb="18">
      <t>ジチタイ</t>
    </rPh>
    <rPh sb="19" eb="23">
      <t>キョテンケイセイ</t>
    </rPh>
    <rPh sb="23" eb="24">
      <t>スウ</t>
    </rPh>
    <phoneticPr fontId="5"/>
  </si>
  <si>
    <t>コンテンツの制作・発信を支える中核的専門人材の育成数</t>
    <phoneticPr fontId="1"/>
  </si>
  <si>
    <t>○○　人</t>
    <rPh sb="3" eb="4">
      <t>ニン</t>
    </rPh>
    <phoneticPr fontId="5"/>
  </si>
  <si>
    <t>【アウトプット】</t>
    <phoneticPr fontId="1"/>
  </si>
  <si>
    <t>【短期アウトカム】</t>
    <rPh sb="1" eb="3">
      <t>タンキ</t>
    </rPh>
    <phoneticPr fontId="1"/>
  </si>
  <si>
    <r>
      <rPr>
        <b/>
        <sz val="12"/>
        <rFont val="ＭＳ ゴシック"/>
        <family val="3"/>
        <charset val="128"/>
      </rPr>
      <t>１年目</t>
    </r>
    <r>
      <rPr>
        <sz val="12"/>
        <rFont val="ＭＳ ゴシック"/>
        <family val="3"/>
        <charset val="128"/>
      </rPr>
      <t>　令和8年度（2026年度）</t>
    </r>
    <rPh sb="1" eb="3">
      <t>ネンメ</t>
    </rPh>
    <rPh sb="4" eb="6">
      <t>レイワ</t>
    </rPh>
    <rPh sb="7" eb="9">
      <t>ネンド</t>
    </rPh>
    <rPh sb="14" eb="16">
      <t>ネンド</t>
    </rPh>
    <phoneticPr fontId="5"/>
  </si>
  <si>
    <r>
      <rPr>
        <b/>
        <sz val="12"/>
        <rFont val="ＭＳ ゴシック"/>
        <family val="3"/>
        <charset val="128"/>
      </rPr>
      <t>２年目　</t>
    </r>
    <r>
      <rPr>
        <sz val="12"/>
        <rFont val="ＭＳ ゴシック"/>
        <family val="3"/>
        <charset val="128"/>
      </rPr>
      <t>令和9年度（2027年度）</t>
    </r>
    <rPh sb="4" eb="6">
      <t>レイワ</t>
    </rPh>
    <rPh sb="7" eb="9">
      <t>ネンド</t>
    </rPh>
    <rPh sb="14" eb="16">
      <t>ネンド</t>
    </rPh>
    <phoneticPr fontId="5"/>
  </si>
  <si>
    <r>
      <rPr>
        <b/>
        <sz val="12"/>
        <rFont val="ＭＳ ゴシック"/>
        <family val="3"/>
        <charset val="128"/>
      </rPr>
      <t>３年目</t>
    </r>
    <r>
      <rPr>
        <sz val="12"/>
        <rFont val="ＭＳ ゴシック"/>
        <family val="3"/>
        <charset val="128"/>
      </rPr>
      <t>　令和10年度（2028年度）</t>
    </r>
    <rPh sb="4" eb="6">
      <t>レイワ</t>
    </rPh>
    <rPh sb="8" eb="10">
      <t>ネンド</t>
    </rPh>
    <rPh sb="15" eb="17">
      <t>ネンド</t>
    </rPh>
    <phoneticPr fontId="5"/>
  </si>
  <si>
    <t>その他①</t>
    <rPh sb="2" eb="3">
      <t>タ</t>
    </rPh>
    <phoneticPr fontId="1"/>
  </si>
  <si>
    <t>その他②</t>
    <rPh sb="2" eb="3">
      <t>タ</t>
    </rPh>
    <phoneticPr fontId="1"/>
  </si>
  <si>
    <t>成果指標</t>
    <rPh sb="0" eb="4">
      <t>セイカシヒョウ</t>
    </rPh>
    <phoneticPr fontId="5"/>
  </si>
  <si>
    <t>職　種</t>
    <rPh sb="0" eb="1">
      <t>ショク</t>
    </rPh>
    <rPh sb="2" eb="3">
      <t>シュ</t>
    </rPh>
    <phoneticPr fontId="5"/>
  </si>
  <si>
    <t>〇本プロジェクトの実施により、期待される成果や波及効果（我が国のコンテンツ制作現場を支える中核的専門人材の育成・確保、各分野の文化芸術活動の活性化、国際的プレゼンスの向上等）</t>
    <rPh sb="1" eb="2">
      <t>ホン</t>
    </rPh>
    <rPh sb="9" eb="11">
      <t>ジッシ</t>
    </rPh>
    <rPh sb="15" eb="17">
      <t>キタイ</t>
    </rPh>
    <rPh sb="20" eb="22">
      <t>セイカ</t>
    </rPh>
    <rPh sb="23" eb="27">
      <t>ハキュウコウカ</t>
    </rPh>
    <rPh sb="28" eb="29">
      <t>ワ</t>
    </rPh>
    <rPh sb="30" eb="31">
      <t>クニ</t>
    </rPh>
    <rPh sb="37" eb="39">
      <t>セイサク</t>
    </rPh>
    <rPh sb="39" eb="41">
      <t>ゲンバ</t>
    </rPh>
    <rPh sb="42" eb="43">
      <t>ササ</t>
    </rPh>
    <rPh sb="45" eb="48">
      <t>チュウカクテキ</t>
    </rPh>
    <rPh sb="48" eb="50">
      <t>センモン</t>
    </rPh>
    <rPh sb="50" eb="52">
      <t>ジンザイ</t>
    </rPh>
    <rPh sb="53" eb="55">
      <t>イクセイ</t>
    </rPh>
    <rPh sb="56" eb="58">
      <t>カクホ</t>
    </rPh>
    <rPh sb="59" eb="62">
      <t>カクブンヤ</t>
    </rPh>
    <rPh sb="63" eb="67">
      <t>ブンカゲイジュツ</t>
    </rPh>
    <rPh sb="67" eb="69">
      <t>カツドウ</t>
    </rPh>
    <rPh sb="70" eb="73">
      <t>カッセイカ</t>
    </rPh>
    <rPh sb="74" eb="77">
      <t>コクサイテキ</t>
    </rPh>
    <rPh sb="83" eb="85">
      <t>コウジョウ</t>
    </rPh>
    <rPh sb="85" eb="86">
      <t>トウ</t>
    </rPh>
    <phoneticPr fontId="1"/>
  </si>
  <si>
    <t>　５．プロジェクトの詳細</t>
    <rPh sb="10" eb="12">
      <t>ショウサイ</t>
    </rPh>
    <phoneticPr fontId="1"/>
  </si>
  <si>
    <t>９．成果目標</t>
    <rPh sb="2" eb="4">
      <t>セイカ</t>
    </rPh>
    <rPh sb="4" eb="6">
      <t>モクヒョウ</t>
    </rPh>
    <phoneticPr fontId="1"/>
  </si>
  <si>
    <t>　１０．収支予算書</t>
    <phoneticPr fontId="1"/>
  </si>
  <si>
    <t>○学校教育法（昭和22年法律第26号）第109条の規定に基づき文部科学大臣の認証を受けた者による直近の評価の結果、「不適合」の判定を受けている大学</t>
    <phoneticPr fontId="14"/>
  </si>
  <si>
    <t>「いいえ」の場合、本欄に対応を記載</t>
    <rPh sb="6" eb="8">
      <t>バアイ</t>
    </rPh>
    <rPh sb="9" eb="11">
      <t>ホンラン</t>
    </rPh>
    <rPh sb="12" eb="14">
      <t>タイオウ</t>
    </rPh>
    <rPh sb="15" eb="17">
      <t>キサイ</t>
    </rPh>
    <phoneticPr fontId="1"/>
  </si>
  <si>
    <t>(1)発注事業者としてフリーランスの芸術家・実演家等との間で業務委託等の取引を行う場合に義務化されている対応を実施している。</t>
    <rPh sb="52" eb="54">
      <t>タイオウ</t>
    </rPh>
    <rPh sb="55" eb="57">
      <t>ジッシ</t>
    </rPh>
    <phoneticPr fontId="1"/>
  </si>
  <si>
    <t>(2)一定期間以上の期間行う業務を委託する場合に義務化されている対応を実施している。</t>
    <rPh sb="3" eb="5">
      <t>イッテイ</t>
    </rPh>
    <rPh sb="5" eb="7">
      <t>キカン</t>
    </rPh>
    <rPh sb="7" eb="9">
      <t>イジョウ</t>
    </rPh>
    <rPh sb="10" eb="12">
      <t>キカン</t>
    </rPh>
    <rPh sb="12" eb="13">
      <t>オコナ</t>
    </rPh>
    <rPh sb="14" eb="16">
      <t>ギョウム</t>
    </rPh>
    <rPh sb="17" eb="19">
      <t>イタク</t>
    </rPh>
    <rPh sb="21" eb="23">
      <t>バアイ</t>
    </rPh>
    <rPh sb="24" eb="27">
      <t>ギムカ</t>
    </rPh>
    <rPh sb="32" eb="34">
      <t>タイオウ</t>
    </rPh>
    <rPh sb="35" eb="37">
      <t>ジッシ</t>
    </rPh>
    <phoneticPr fontId="1"/>
  </si>
  <si>
    <t>２．相談（苦情を含む）に応じ、適切に対応するために必要な体制を整備している。</t>
    <phoneticPr fontId="14"/>
  </si>
  <si>
    <t>３．ハラスメントに係る事後の迅速かつ適切な対応を実施している。</t>
    <rPh sb="24" eb="26">
      <t>ジッシ</t>
    </rPh>
    <phoneticPr fontId="14"/>
  </si>
  <si>
    <t>４．１から３までの措置と併せて講ずべき措置を実施している。</t>
    <rPh sb="22" eb="24">
      <t>ジッシ</t>
    </rPh>
    <phoneticPr fontId="14"/>
  </si>
  <si>
    <t>ハラスメント防止対策の実施</t>
    <rPh sb="6" eb="10">
      <t>ボウシタイサク</t>
    </rPh>
    <rPh sb="11" eb="13">
      <t>ジッシ</t>
    </rPh>
    <phoneticPr fontId="14"/>
  </si>
  <si>
    <t>「特定受託事業者に係る取引の適正化等に関する法律」（フリーランス・事業者間取引適正化等法）</t>
    <phoneticPr fontId="1"/>
  </si>
  <si>
    <t>１．事業主の方針の明確化及びその周知・啓発を実施している。</t>
    <rPh sb="22" eb="24">
      <t>ジッシ</t>
    </rPh>
    <phoneticPr fontId="14"/>
  </si>
  <si>
    <t>１．団体の概要　※審査要領１．審査項目「① 組織」にも留意</t>
    <rPh sb="2" eb="4">
      <t>ダンタイ</t>
    </rPh>
    <rPh sb="5" eb="7">
      <t>ガイヨウ</t>
    </rPh>
    <rPh sb="9" eb="13">
      <t>シンサヨウリョウ</t>
    </rPh>
    <rPh sb="15" eb="17">
      <t>シンサ</t>
    </rPh>
    <rPh sb="17" eb="19">
      <t>コウモク</t>
    </rPh>
    <rPh sb="22" eb="24">
      <t>ソシキ</t>
    </rPh>
    <rPh sb="27" eb="29">
      <t>リュウイ</t>
    </rPh>
    <phoneticPr fontId="1"/>
  </si>
  <si>
    <r>
      <t>「映画制作の持続的な発展に向けた取引ガイドライン」について（</t>
    </r>
    <r>
      <rPr>
        <b/>
        <u/>
        <sz val="12"/>
        <rFont val="ＭＳ Ｐゴシック"/>
        <family val="3"/>
        <charset val="128"/>
      </rPr>
      <t>映像分野の場合のみ</t>
    </r>
    <r>
      <rPr>
        <sz val="12"/>
        <rFont val="ＭＳ Ｐゴシック"/>
        <family val="3"/>
        <charset val="128"/>
      </rPr>
      <t>回答してください。）</t>
    </r>
    <rPh sb="30" eb="32">
      <t>エイゾウ</t>
    </rPh>
    <rPh sb="32" eb="34">
      <t>ブンヤ</t>
    </rPh>
    <rPh sb="35" eb="37">
      <t>バアイ</t>
    </rPh>
    <rPh sb="39" eb="41">
      <t>カイトウ</t>
    </rPh>
    <phoneticPr fontId="1"/>
  </si>
  <si>
    <t>○プロジェクトにおいて映像制作が伴う場合、「映画制作の持続的な発展に向けた取引ガイドライン」を順守する。</t>
    <rPh sb="11" eb="15">
      <t>エイゾウセイサク</t>
    </rPh>
    <rPh sb="16" eb="17">
      <t>トモナ</t>
    </rPh>
    <rPh sb="18" eb="20">
      <t>バアイ</t>
    </rPh>
    <rPh sb="22" eb="24">
      <t>エイガ</t>
    </rPh>
    <rPh sb="24" eb="26">
      <t>セイサク</t>
    </rPh>
    <rPh sb="27" eb="30">
      <t>ジゾクテキ</t>
    </rPh>
    <rPh sb="31" eb="33">
      <t>ハッテン</t>
    </rPh>
    <rPh sb="34" eb="35">
      <t>ム</t>
    </rPh>
    <rPh sb="37" eb="39">
      <t>トリヒキ</t>
    </rPh>
    <rPh sb="47" eb="49">
      <t>ジュンシュ</t>
    </rPh>
    <phoneticPr fontId="14"/>
  </si>
  <si>
    <r>
      <t>「アニメーション制作業界における下請適正取引等の推進のためのガイドライン」について（</t>
    </r>
    <r>
      <rPr>
        <b/>
        <u/>
        <sz val="12"/>
        <rFont val="ＭＳ Ｐゴシック"/>
        <family val="3"/>
        <charset val="128"/>
      </rPr>
      <t>アニメ分野の場合のみ</t>
    </r>
    <r>
      <rPr>
        <sz val="12"/>
        <rFont val="ＭＳ Ｐゴシック"/>
        <family val="3"/>
        <charset val="128"/>
      </rPr>
      <t>回答してください。）</t>
    </r>
    <rPh sb="45" eb="47">
      <t>ブンヤ</t>
    </rPh>
    <rPh sb="48" eb="50">
      <t>バアイ</t>
    </rPh>
    <rPh sb="52" eb="54">
      <t>カイトウ</t>
    </rPh>
    <phoneticPr fontId="1"/>
  </si>
  <si>
    <t>○プロジェクトにおいてアニメーション制作が伴う場合、「アニメーション制作業界における下請適正取引等の推進のためのガイドライン」を順守する。</t>
    <rPh sb="34" eb="36">
      <t>セイサク</t>
    </rPh>
    <rPh sb="36" eb="38">
      <t>ギョウカイ</t>
    </rPh>
    <rPh sb="42" eb="44">
      <t>シタウ</t>
    </rPh>
    <rPh sb="44" eb="46">
      <t>テキセイ</t>
    </rPh>
    <rPh sb="46" eb="48">
      <t>トリヒキ</t>
    </rPh>
    <rPh sb="48" eb="49">
      <t>トウ</t>
    </rPh>
    <rPh sb="50" eb="52">
      <t>スイシン</t>
    </rPh>
    <rPh sb="64" eb="66">
      <t>ジュンシュ</t>
    </rPh>
    <phoneticPr fontId="14"/>
  </si>
  <si>
    <r>
      <t>⑦芸術活動関係法令・</t>
    </r>
    <r>
      <rPr>
        <strike/>
        <sz val="12"/>
        <rFont val="ＭＳ Ｐゴシック"/>
        <family val="3"/>
        <charset val="128"/>
      </rPr>
      <t>各</t>
    </r>
    <r>
      <rPr>
        <sz val="12"/>
        <rFont val="ＭＳ Ｐゴシック"/>
        <family val="3"/>
        <charset val="128"/>
      </rPr>
      <t>ガイドライン等への対応（募集要領本冊７頁～10頁参照）</t>
    </r>
    <rPh sb="1" eb="5">
      <t>ゲイジュツカツドウ</t>
    </rPh>
    <rPh sb="5" eb="9">
      <t>カンケイホウレイ</t>
    </rPh>
    <rPh sb="10" eb="11">
      <t>カク</t>
    </rPh>
    <rPh sb="17" eb="18">
      <t>トウ</t>
    </rPh>
    <rPh sb="20" eb="22">
      <t>タイオウ</t>
    </rPh>
    <rPh sb="23" eb="27">
      <t>ボシュウヨウリョウ</t>
    </rPh>
    <rPh sb="27" eb="29">
      <t>ホンサツ</t>
    </rPh>
    <rPh sb="30" eb="31">
      <t>ページ</t>
    </rPh>
    <rPh sb="34" eb="35">
      <t>ページ</t>
    </rPh>
    <rPh sb="35" eb="37">
      <t>サンショウ</t>
    </rPh>
    <phoneticPr fontId="1"/>
  </si>
  <si>
    <t>２．団体の運営状況（自己申告書）</t>
    <rPh sb="2" eb="4">
      <t>ダンタイ</t>
    </rPh>
    <rPh sb="5" eb="7">
      <t>ウンエイ</t>
    </rPh>
    <rPh sb="7" eb="9">
      <t>ジョウキョウ</t>
    </rPh>
    <rPh sb="10" eb="12">
      <t>ジコ</t>
    </rPh>
    <rPh sb="12" eb="15">
      <t>シンコクショ</t>
    </rPh>
    <phoneticPr fontId="1"/>
  </si>
  <si>
    <t>○団体の意思等を決定する機関（理事会、取締役会等）を設置している。</t>
    <rPh sb="8" eb="10">
      <t>ケッテイ</t>
    </rPh>
    <rPh sb="12" eb="14">
      <t>キカン</t>
    </rPh>
    <rPh sb="15" eb="18">
      <t>リジカイ</t>
    </rPh>
    <rPh sb="19" eb="23">
      <t>トリシマリヤクカイ</t>
    </rPh>
    <rPh sb="23" eb="24">
      <t>ナド</t>
    </rPh>
    <phoneticPr fontId="14"/>
  </si>
  <si>
    <t>３．プロジェクト全体の計画（３年間）　※審査要領１．審査項目「② プロジェクト内容」～「④ 将来性」にも留意</t>
    <rPh sb="8" eb="10">
      <t>ゼンタイ</t>
    </rPh>
    <rPh sb="11" eb="13">
      <t>ケイカク</t>
    </rPh>
    <rPh sb="15" eb="17">
      <t>ネンカン</t>
    </rPh>
    <rPh sb="20" eb="22">
      <t>シンサ</t>
    </rPh>
    <rPh sb="22" eb="24">
      <t>ヨウリョウ</t>
    </rPh>
    <rPh sb="26" eb="28">
      <t>シンサ</t>
    </rPh>
    <rPh sb="28" eb="30">
      <t>コウモク</t>
    </rPh>
    <rPh sb="39" eb="41">
      <t>ナイヨウ</t>
    </rPh>
    <rPh sb="46" eb="49">
      <t>ショウライセイ</t>
    </rPh>
    <rPh sb="52" eb="54">
      <t>リュウイ</t>
    </rPh>
    <phoneticPr fontId="1"/>
  </si>
  <si>
    <r>
      <t>③ 産業界のニーズを踏まえた中核的専門人材の育成・確保が必要であるため、当該コンテンツ分野において</t>
    </r>
    <r>
      <rPr>
        <u/>
        <sz val="12"/>
        <rFont val="ＭＳ Ｐゴシック"/>
        <family val="3"/>
        <charset val="128"/>
      </rPr>
      <t>具体的な人材ニーズが現に存在する、または、ニーズが生じると見込まれる</t>
    </r>
    <r>
      <rPr>
        <sz val="12"/>
        <rFont val="ＭＳ Ｐゴシック"/>
        <family val="3"/>
        <charset val="128"/>
      </rPr>
      <t>人材の育成・確保に取り組むプロジェクトであること。当該人材ニーズが定量的に計測できる場合はそれも記載するとともに、プロジェクトの実施によりどの程度不足の解消に貢献できるのかも記載。</t>
    </r>
    <phoneticPr fontId="1"/>
  </si>
  <si>
    <t>　事務局の設置と実施体制の明確化　※「求める要件」（２）参照</t>
    <rPh sb="1" eb="4">
      <t>ジムキョク</t>
    </rPh>
    <rPh sb="5" eb="7">
      <t>セッチ</t>
    </rPh>
    <rPh sb="8" eb="10">
      <t>ジッシ</t>
    </rPh>
    <rPh sb="10" eb="12">
      <t>タイセイ</t>
    </rPh>
    <rPh sb="13" eb="16">
      <t>メイカクカ</t>
    </rPh>
    <phoneticPr fontId="13"/>
  </si>
  <si>
    <t>　広報等の実施及び成果発表　※「求める要件」（３）参照</t>
    <rPh sb="1" eb="4">
      <t>コウホウトウ</t>
    </rPh>
    <rPh sb="5" eb="7">
      <t>ジッシ</t>
    </rPh>
    <rPh sb="7" eb="8">
      <t>オヨ</t>
    </rPh>
    <rPh sb="9" eb="11">
      <t>セイカ</t>
    </rPh>
    <rPh sb="11" eb="13">
      <t>ハッピョウ</t>
    </rPh>
    <phoneticPr fontId="13"/>
  </si>
  <si>
    <t>　６．スケジュール詳細　※「求める要件」（１）参照</t>
    <rPh sb="9" eb="11">
      <t>ショウサイ</t>
    </rPh>
    <rPh sb="13" eb="14">
      <t>モト</t>
    </rPh>
    <rPh sb="16" eb="18">
      <t>ヨウケン</t>
    </rPh>
    <rPh sb="22" eb="24">
      <t>サンショウ</t>
    </rPh>
    <phoneticPr fontId="1"/>
  </si>
  <si>
    <t>　実施方針及び実施計画・スケジュール等の決定　※「求める要件」（１）参照、６．スケジュール詳細にも関係</t>
    <rPh sb="1" eb="3">
      <t>ジッシ</t>
    </rPh>
    <rPh sb="3" eb="5">
      <t>ホウシン</t>
    </rPh>
    <rPh sb="5" eb="6">
      <t>オヨ</t>
    </rPh>
    <rPh sb="7" eb="9">
      <t>ジッシ</t>
    </rPh>
    <rPh sb="9" eb="11">
      <t>ケイカク</t>
    </rPh>
    <rPh sb="18" eb="19">
      <t>トウ</t>
    </rPh>
    <rPh sb="20" eb="22">
      <t>ケッテイ</t>
    </rPh>
    <rPh sb="45" eb="47">
      <t>ショウサイ</t>
    </rPh>
    <rPh sb="49" eb="51">
      <t>カンケイ</t>
    </rPh>
    <phoneticPr fontId="13"/>
  </si>
  <si>
    <t>④ プロジェクトを実施するに当たって適切な関係者・団体等と連携する計画となっており、それら連携先と事前協議を行っている又は行う計画であること。　（７．連携先、８．指導者等とも関係）</t>
    <rPh sb="75" eb="78">
      <t>レンケイサキ</t>
    </rPh>
    <rPh sb="81" eb="85">
      <t>シドウシャトウ</t>
    </rPh>
    <rPh sb="87" eb="89">
      <t>カンケイ</t>
    </rPh>
    <phoneticPr fontId="1"/>
  </si>
  <si>
    <t>３．対 象 分 野</t>
    <rPh sb="2" eb="3">
      <t>タイ</t>
    </rPh>
    <rPh sb="4" eb="5">
      <t>ゾウ</t>
    </rPh>
    <rPh sb="6" eb="7">
      <t>ブン</t>
    </rPh>
    <rPh sb="8" eb="9">
      <t>ノ</t>
    </rPh>
    <phoneticPr fontId="1"/>
  </si>
  <si>
    <r>
      <t xml:space="preserve">１．プロジェクト名
</t>
    </r>
    <r>
      <rPr>
        <sz val="10"/>
        <color theme="1"/>
        <rFont val="ＭＳ Ｐゴシック"/>
        <family val="3"/>
        <charset val="128"/>
      </rPr>
      <t>プロジェクト名は採択時の公表資料に
掲載されますのでご留意くださ</t>
    </r>
    <r>
      <rPr>
        <sz val="12"/>
        <color theme="1"/>
        <rFont val="ＭＳ Ｐゴシック"/>
        <family val="3"/>
        <charset val="128"/>
      </rPr>
      <t>い</t>
    </r>
    <rPh sb="8" eb="9">
      <t>ナ</t>
    </rPh>
    <rPh sb="16" eb="17">
      <t>メイ</t>
    </rPh>
    <phoneticPr fontId="1"/>
  </si>
  <si>
    <r>
      <t>○ プロジェクトの概要　</t>
    </r>
    <r>
      <rPr>
        <b/>
        <sz val="12"/>
        <color theme="1"/>
        <rFont val="ＭＳ Ｐゴシック"/>
        <family val="3"/>
        <charset val="128"/>
      </rPr>
      <t>※この概要は採択時の公表資料に掲載されますのでご留意ください。</t>
    </r>
    <rPh sb="9" eb="11">
      <t>ガイヨウ</t>
    </rPh>
    <rPh sb="15" eb="17">
      <t>ガイヨウ</t>
    </rPh>
    <rPh sb="18" eb="20">
      <t>サイタク</t>
    </rPh>
    <rPh sb="20" eb="21">
      <t>ジ</t>
    </rPh>
    <rPh sb="22" eb="24">
      <t>コウヒョウ</t>
    </rPh>
    <rPh sb="24" eb="26">
      <t>シリョウ</t>
    </rPh>
    <rPh sb="27" eb="29">
      <t>ケイサイ</t>
    </rPh>
    <rPh sb="36" eb="38">
      <t>リュウイ</t>
    </rPh>
    <phoneticPr fontId="1"/>
  </si>
  <si>
    <t>４．「プロジェクトに盛り込むべき観点」への対応</t>
    <rPh sb="10" eb="11">
      <t>モ</t>
    </rPh>
    <rPh sb="12" eb="13">
      <t>コ</t>
    </rPh>
    <rPh sb="16" eb="18">
      <t>カンテン</t>
    </rPh>
    <rPh sb="21" eb="23">
      <t>タイオウ</t>
    </rPh>
    <phoneticPr fontId="1"/>
  </si>
  <si>
    <t>【連携先一覧】</t>
    <rPh sb="1" eb="4">
      <t>レンケイサキ</t>
    </rPh>
    <rPh sb="4" eb="6">
      <t>イチラン</t>
    </rPh>
    <phoneticPr fontId="1"/>
  </si>
  <si>
    <t>７．連携先　※「プロジェクトに盛り込むべき観点④」に対応</t>
    <rPh sb="2" eb="5">
      <t>レンケイサキ</t>
    </rPh>
    <phoneticPr fontId="1"/>
  </si>
  <si>
    <t>８．指導者等　※「プロジェクトに盛り込むべき観点④」に対応</t>
    <rPh sb="2" eb="5">
      <t>シドウシャ</t>
    </rPh>
    <rPh sb="5" eb="6">
      <t>トウ</t>
    </rPh>
    <phoneticPr fontId="1"/>
  </si>
  <si>
    <t>○大学、短期大学及び高等専門学校の設置等に係る認可の基準（平成15年文部科学省告示第45号）第２条第１号又は第２号のいずれかに該当する者が設置する大学</t>
    <rPh sb="52" eb="53">
      <t>マタ</t>
    </rPh>
    <phoneticPr fontId="14"/>
  </si>
  <si>
    <r>
      <t xml:space="preserve">② </t>
    </r>
    <r>
      <rPr>
        <u/>
        <sz val="12"/>
        <rFont val="ＭＳ Ｐゴシック"/>
        <family val="3"/>
        <charset val="128"/>
      </rPr>
      <t>本事業を通じて中核的専門人材の育成・確保の持続的な基盤を形成</t>
    </r>
    <r>
      <rPr>
        <sz val="12"/>
        <rFont val="ＭＳ Ｐゴシック"/>
        <family val="3"/>
        <charset val="128"/>
      </rPr>
      <t>する観点から、単一の主体における人材育成にとどまらない、業界への就業（他業種からの流入も可）や定着が考慮されているプロジェクトであること。</t>
    </r>
    <phoneticPr fontId="1"/>
  </si>
  <si>
    <t>※連携先については「７．連携先」にご記載ください。</t>
    <rPh sb="1" eb="4">
      <t>レンケイサキ</t>
    </rPh>
    <rPh sb="18" eb="20">
      <t>キサイ</t>
    </rPh>
    <phoneticPr fontId="1"/>
  </si>
  <si>
    <t>表紙　※テスト済　</t>
    <rPh sb="0" eb="2">
      <t>ヒョウシ</t>
    </rPh>
    <rPh sb="7" eb="8">
      <t>スミ</t>
    </rPh>
    <phoneticPr fontId="1"/>
  </si>
  <si>
    <t>応募日時</t>
    <rPh sb="0" eb="2">
      <t>オウボ</t>
    </rPh>
    <rPh sb="2" eb="4">
      <t>ニチジ</t>
    </rPh>
    <phoneticPr fontId="1"/>
  </si>
  <si>
    <t>団体名</t>
    <rPh sb="0" eb="1">
      <t>ダン</t>
    </rPh>
    <rPh sb="1" eb="2">
      <t>カラダ</t>
    </rPh>
    <rPh sb="2" eb="3">
      <t>メイ</t>
    </rPh>
    <phoneticPr fontId="1"/>
  </si>
  <si>
    <t>事業責任者　所属・職名</t>
    <rPh sb="0" eb="2">
      <t>ジギョウ</t>
    </rPh>
    <rPh sb="2" eb="5">
      <t>セキニンシャ</t>
    </rPh>
    <rPh sb="6" eb="8">
      <t>ショゾク</t>
    </rPh>
    <rPh sb="9" eb="11">
      <t>ショクメイ</t>
    </rPh>
    <phoneticPr fontId="1"/>
  </si>
  <si>
    <t>事業責任者　フリガナ</t>
    <phoneticPr fontId="1"/>
  </si>
  <si>
    <t>事業責任者　氏名</t>
    <rPh sb="6" eb="8">
      <t>シメイ</t>
    </rPh>
    <phoneticPr fontId="5"/>
  </si>
  <si>
    <t>事業責任者　電話</t>
    <rPh sb="6" eb="8">
      <t>デンワ</t>
    </rPh>
    <phoneticPr fontId="5"/>
  </si>
  <si>
    <t>事業責任者　メールアドレス</t>
    <phoneticPr fontId="1"/>
  </si>
  <si>
    <t>経理責任者　所属・職名</t>
    <rPh sb="0" eb="2">
      <t>ケイリ</t>
    </rPh>
    <rPh sb="2" eb="5">
      <t>セキニンシャ</t>
    </rPh>
    <phoneticPr fontId="1"/>
  </si>
  <si>
    <t>経理責任者　フリガナ</t>
    <phoneticPr fontId="1"/>
  </si>
  <si>
    <t>経理責任者　氏名</t>
    <rPh sb="6" eb="8">
      <t>シメイ</t>
    </rPh>
    <phoneticPr fontId="5"/>
  </si>
  <si>
    <t>経理責任者　電話</t>
    <rPh sb="6" eb="8">
      <t>デンワ</t>
    </rPh>
    <phoneticPr fontId="5"/>
  </si>
  <si>
    <t>経理責任者　メールアドレス</t>
    <phoneticPr fontId="1"/>
  </si>
  <si>
    <t>事務担当者　所属・職名</t>
    <rPh sb="0" eb="2">
      <t>ジム</t>
    </rPh>
    <rPh sb="2" eb="5">
      <t>タントウシャ</t>
    </rPh>
    <phoneticPr fontId="1"/>
  </si>
  <si>
    <t>事務担当者　フリガナ</t>
    <phoneticPr fontId="1"/>
  </si>
  <si>
    <t>事務担当者　氏名</t>
    <rPh sb="6" eb="8">
      <t>シメイ</t>
    </rPh>
    <phoneticPr fontId="5"/>
  </si>
  <si>
    <t>事務担当者　電話</t>
    <rPh sb="6" eb="8">
      <t>デンワ</t>
    </rPh>
    <phoneticPr fontId="5"/>
  </si>
  <si>
    <t>事務担当者　メールアドレス</t>
    <phoneticPr fontId="1"/>
  </si>
  <si>
    <t>１．団体概要</t>
    <phoneticPr fontId="1"/>
  </si>
  <si>
    <t>フリガナ</t>
  </si>
  <si>
    <t>代表者役職名</t>
  </si>
  <si>
    <t>代表者氏名</t>
  </si>
  <si>
    <t>住所　</t>
    <rPh sb="0" eb="2">
      <t>ジュウショ</t>
    </rPh>
    <phoneticPr fontId="13"/>
  </si>
  <si>
    <t>電話　</t>
    <rPh sb="0" eb="2">
      <t>デンワ</t>
    </rPh>
    <phoneticPr fontId="1"/>
  </si>
  <si>
    <t>メールアドレス</t>
    <phoneticPr fontId="1"/>
  </si>
  <si>
    <t>ウェブサイト　</t>
    <phoneticPr fontId="1"/>
  </si>
  <si>
    <t>団体の種類①</t>
    <phoneticPr fontId="1"/>
  </si>
  <si>
    <t>団体の種類②</t>
    <phoneticPr fontId="1"/>
  </si>
  <si>
    <r>
      <rPr>
        <sz val="11"/>
        <rFont val="游ゴシック"/>
        <family val="3"/>
        <charset val="128"/>
        <scheme val="minor"/>
      </rPr>
      <t>団体設立年月</t>
    </r>
    <r>
      <rPr>
        <sz val="11"/>
        <color rgb="FFFF0000"/>
        <rFont val="游ゴシック"/>
        <family val="2"/>
        <charset val="128"/>
        <scheme val="minor"/>
      </rPr>
      <t>　</t>
    </r>
    <phoneticPr fontId="1"/>
  </si>
  <si>
    <r>
      <rPr>
        <sz val="11"/>
        <rFont val="游ゴシック"/>
        <family val="3"/>
        <charset val="128"/>
        <scheme val="minor"/>
      </rPr>
      <t>法人設立年月</t>
    </r>
    <r>
      <rPr>
        <sz val="11"/>
        <color rgb="FFFF0000"/>
        <rFont val="游ゴシック"/>
        <family val="2"/>
        <charset val="128"/>
        <scheme val="minor"/>
      </rPr>
      <t>　</t>
    </r>
    <phoneticPr fontId="1"/>
  </si>
  <si>
    <t xml:space="preserve">法人番号 </t>
    <phoneticPr fontId="1"/>
  </si>
  <si>
    <t>団体の体制　役　　職　　員</t>
    <rPh sb="0" eb="2">
      <t>ダンタイ</t>
    </rPh>
    <rPh sb="3" eb="5">
      <t>タイセイ</t>
    </rPh>
    <phoneticPr fontId="1"/>
  </si>
  <si>
    <t>団体の体制　経理担当者</t>
    <phoneticPr fontId="1"/>
  </si>
  <si>
    <t>団体の体制　監査担当者</t>
    <phoneticPr fontId="1"/>
  </si>
  <si>
    <t>団体の体制　左記以外の構成員　　　　　</t>
    <rPh sb="6" eb="8">
      <t>サキ</t>
    </rPh>
    <rPh sb="8" eb="10">
      <t>イガイ</t>
    </rPh>
    <rPh sb="11" eb="13">
      <t>コウセイ</t>
    </rPh>
    <rPh sb="13" eb="14">
      <t>イン</t>
    </rPh>
    <phoneticPr fontId="13"/>
  </si>
  <si>
    <t>直近の文化庁及び他省庁等の支援事業への応募　</t>
    <rPh sb="0" eb="2">
      <t>チョッキン</t>
    </rPh>
    <phoneticPr fontId="1"/>
  </si>
  <si>
    <t>概要</t>
  </si>
  <si>
    <t>団体の運営状況（自己申告書）</t>
    <phoneticPr fontId="1"/>
  </si>
  <si>
    <t>①定款等○定款等を適切に定めている。</t>
    <phoneticPr fontId="1"/>
  </si>
  <si>
    <t>②意思決定機関○団体の意思等を決定する機関（理事会、取締役会等）を設置している。</t>
    <rPh sb="15" eb="17">
      <t>ケッテイ</t>
    </rPh>
    <rPh sb="19" eb="21">
      <t>キカン</t>
    </rPh>
    <rPh sb="22" eb="25">
      <t>リジカイ</t>
    </rPh>
    <rPh sb="26" eb="30">
      <t>トリシマリヤクカイ</t>
    </rPh>
    <rPh sb="30" eb="31">
      <t>ナド</t>
    </rPh>
    <phoneticPr fontId="14"/>
  </si>
  <si>
    <t>②意思決定機関○理事会等を定期的に開催している。</t>
    <rPh sb="13" eb="16">
      <t>テイキテキ</t>
    </rPh>
    <phoneticPr fontId="14"/>
  </si>
  <si>
    <t>②意思決定機関○理事会等の議事録を作成している。</t>
    <phoneticPr fontId="1"/>
  </si>
  <si>
    <t>②意思決定機関○事業計画及び予算並びに事業報告及び決算について理事会等の決議を経ている。</t>
    <phoneticPr fontId="1"/>
  </si>
  <si>
    <t>②意思決定機関○理事会等の構成についてジェンダーバランスに配慮している。</t>
    <rPh sb="8" eb="11">
      <t>リジカイ</t>
    </rPh>
    <rPh sb="11" eb="12">
      <t>トウ</t>
    </rPh>
    <rPh sb="13" eb="15">
      <t>コウセイ</t>
    </rPh>
    <rPh sb="29" eb="31">
      <t>ハイリョ</t>
    </rPh>
    <phoneticPr fontId="1"/>
  </si>
  <si>
    <t>③運営事務○経理責任者は明確になっている。</t>
    <phoneticPr fontId="1"/>
  </si>
  <si>
    <t xml:space="preserve">③運営事務○現預金の出納責任者は明確になっている。 </t>
    <phoneticPr fontId="1"/>
  </si>
  <si>
    <t>③運営事務○銀行印の管理責任者は明確になっている。</t>
    <phoneticPr fontId="1"/>
  </si>
  <si>
    <t>③運営事務○事務の執行に当たっては、各担当者の権限と責任が明確になっている。</t>
    <rPh sb="6" eb="8">
      <t>ジム</t>
    </rPh>
    <rPh sb="9" eb="11">
      <t>シッコウ</t>
    </rPh>
    <phoneticPr fontId="14"/>
  </si>
  <si>
    <t>③運営事務○業者選定等に関する規程等を整備している。</t>
    <rPh sb="6" eb="10">
      <t>カイケイキテイ</t>
    </rPh>
    <rPh sb="10" eb="11">
      <t>トウ</t>
    </rPh>
    <rPh sb="12" eb="14">
      <t>セイビ</t>
    </rPh>
    <phoneticPr fontId="1"/>
  </si>
  <si>
    <t>③運営事務○予算執行に係る全ての証憑（契約書・領収書等）を善良な管理者の注意をもって５年間以上保管している。</t>
    <rPh sb="6" eb="8">
      <t>ヨサン</t>
    </rPh>
    <rPh sb="8" eb="10">
      <t>シッコウ</t>
    </rPh>
    <rPh sb="11" eb="12">
      <t>カカ</t>
    </rPh>
    <rPh sb="13" eb="14">
      <t>スベ</t>
    </rPh>
    <rPh sb="16" eb="18">
      <t>ショウヒョウ</t>
    </rPh>
    <rPh sb="19" eb="22">
      <t>ケイヤクショ</t>
    </rPh>
    <rPh sb="29" eb="31">
      <t>ゼンリョウ</t>
    </rPh>
    <rPh sb="32" eb="35">
      <t>カンリシャ</t>
    </rPh>
    <rPh sb="36" eb="38">
      <t>チュウイ</t>
    </rPh>
    <phoneticPr fontId="14"/>
  </si>
  <si>
    <t>③運営事務○利益相反取引を行っていない（適切な承認手続きを経たものを除く）。</t>
    <rPh sb="6" eb="10">
      <t>リエキソウハン</t>
    </rPh>
    <rPh sb="10" eb="12">
      <t>トリヒキ</t>
    </rPh>
    <rPh sb="13" eb="14">
      <t>オコナ</t>
    </rPh>
    <rPh sb="20" eb="22">
      <t>テキセツ</t>
    </rPh>
    <rPh sb="23" eb="25">
      <t>ショウニン</t>
    </rPh>
    <rPh sb="25" eb="27">
      <t>テツヅ</t>
    </rPh>
    <rPh sb="29" eb="30">
      <t>ヘ</t>
    </rPh>
    <rPh sb="34" eb="35">
      <t>ノゾ</t>
    </rPh>
    <phoneticPr fontId="1"/>
  </si>
  <si>
    <t>③運営事務○手許現金有高は、定期的に出納担当者以外の者が出納簿と照合している。</t>
    <rPh sb="6" eb="8">
      <t>テモト</t>
    </rPh>
    <rPh sb="8" eb="10">
      <t>ゲンキン</t>
    </rPh>
    <rPh sb="10" eb="12">
      <t>アリタカ</t>
    </rPh>
    <rPh sb="28" eb="31">
      <t>スイトウボ</t>
    </rPh>
    <phoneticPr fontId="14"/>
  </si>
  <si>
    <t>③運営事務○法人税や消費税、源泉所得税等で必要な申告義務を適切に実施している。</t>
    <phoneticPr fontId="1"/>
  </si>
  <si>
    <t xml:space="preserve">④財務諸表等○会計帳簿（仕訳帳・総勘定元帳等）を作成している。 </t>
    <phoneticPr fontId="1"/>
  </si>
  <si>
    <t>④財務諸表等○財務諸表（貸借対照表・損益計算書等）を作成している。</t>
    <rPh sb="7" eb="11">
      <t>ザイムショヒョウ</t>
    </rPh>
    <phoneticPr fontId="14"/>
  </si>
  <si>
    <t>④財務諸表等○財務諸表（貸借対照表・損益計算書等）を公表している。</t>
    <phoneticPr fontId="1"/>
  </si>
  <si>
    <t>⑤監査○監事・監査役等による会計監査又はこれに準じた内部監査を実施している。(要書類確認）</t>
    <rPh sb="18" eb="19">
      <t>マタ</t>
    </rPh>
    <rPh sb="39" eb="40">
      <t>ヨウ</t>
    </rPh>
    <rPh sb="40" eb="44">
      <t>ショルイカクニン</t>
    </rPh>
    <phoneticPr fontId="1"/>
  </si>
  <si>
    <t xml:space="preserve">⑤監査○監事等による監査報告書を作成している。 </t>
    <phoneticPr fontId="1"/>
  </si>
  <si>
    <t>⑥労務管理○就業規則を明文化している。</t>
    <rPh sb="6" eb="8">
      <t>シュウギョウ</t>
    </rPh>
    <rPh sb="8" eb="10">
      <t>キソク</t>
    </rPh>
    <rPh sb="11" eb="14">
      <t>メイブンカ</t>
    </rPh>
    <phoneticPr fontId="14"/>
  </si>
  <si>
    <t>⑥労務管理○労働基準法に則り、雇用者の労働時間・休憩・休日等を適切に管理している。</t>
    <rPh sb="6" eb="11">
      <t>ロウドウキジュンホウ</t>
    </rPh>
    <rPh sb="12" eb="13">
      <t>ノット</t>
    </rPh>
    <rPh sb="15" eb="18">
      <t>コヨウシャ</t>
    </rPh>
    <rPh sb="19" eb="23">
      <t>ロウドウジカン</t>
    </rPh>
    <rPh sb="24" eb="26">
      <t>キュウケイ</t>
    </rPh>
    <rPh sb="27" eb="29">
      <t>キュウジツ</t>
    </rPh>
    <rPh sb="29" eb="30">
      <t>ナド</t>
    </rPh>
    <rPh sb="31" eb="33">
      <t>テキセツ</t>
    </rPh>
    <rPh sb="34" eb="36">
      <t>カンリ</t>
    </rPh>
    <phoneticPr fontId="1"/>
  </si>
  <si>
    <t>⑥労務管理○雇用契約書の取り交わし等、雇用者に対して書面により労働条件を明示している。</t>
    <rPh sb="6" eb="11">
      <t>コヨウケイヤクショ</t>
    </rPh>
    <rPh sb="12" eb="13">
      <t>ト</t>
    </rPh>
    <rPh sb="14" eb="15">
      <t>カ</t>
    </rPh>
    <rPh sb="17" eb="18">
      <t>トウ</t>
    </rPh>
    <rPh sb="19" eb="22">
      <t>コヨウシャ</t>
    </rPh>
    <rPh sb="23" eb="24">
      <t>タイ</t>
    </rPh>
    <rPh sb="26" eb="28">
      <t>ショメン</t>
    </rPh>
    <rPh sb="31" eb="35">
      <t>ロウドウジョウケン</t>
    </rPh>
    <rPh sb="36" eb="38">
      <t>メイジ</t>
    </rPh>
    <phoneticPr fontId="1"/>
  </si>
  <si>
    <t>⑥労務管理○雇用者に対し、規則等で作品制作料・出演料等の単価を定めている。</t>
    <rPh sb="6" eb="9">
      <t>コヨウシャ</t>
    </rPh>
    <rPh sb="10" eb="11">
      <t>タイ</t>
    </rPh>
    <rPh sb="17" eb="22">
      <t>サクヒンセイサクリョウ</t>
    </rPh>
    <rPh sb="23" eb="26">
      <t>シュツエンリョウ</t>
    </rPh>
    <rPh sb="26" eb="27">
      <t>トウ</t>
    </rPh>
    <rPh sb="28" eb="30">
      <t>タンカ</t>
    </rPh>
    <rPh sb="31" eb="32">
      <t>サダ</t>
    </rPh>
    <phoneticPr fontId="1"/>
  </si>
  <si>
    <t>⑥労務管理○雇用者を社会保険（健康保険、厚生年金保険、介護保険）に加入させている。※加入義務を有する有給職員を雇用していない場合等については、「なし」を選択してください。</t>
    <rPh sb="6" eb="9">
      <t>コヨウシャ</t>
    </rPh>
    <rPh sb="15" eb="19">
      <t>ケンコウホケン</t>
    </rPh>
    <rPh sb="20" eb="24">
      <t>コウセイネンキン</t>
    </rPh>
    <rPh sb="24" eb="26">
      <t>ホケン</t>
    </rPh>
    <rPh sb="27" eb="31">
      <t>カイゴホケン</t>
    </rPh>
    <phoneticPr fontId="14"/>
  </si>
  <si>
    <t>⑥労務管理○雇用者を労働保険（労災保険、雇用保険）に加入させている。※加入義務を有する有給職員を雇用していない場合等については、「なし」を選択してください。</t>
    <rPh sb="6" eb="9">
      <t>コヨウシャ</t>
    </rPh>
    <rPh sb="15" eb="19">
      <t>ロウサイホケン</t>
    </rPh>
    <rPh sb="20" eb="24">
      <t>コヨウホケン</t>
    </rPh>
    <phoneticPr fontId="14"/>
  </si>
  <si>
    <t>⑦芸術活動関係法令(映画分野)○プロジェクトにおいて映像制作が伴う場合、「映画制作の持続的な発展に向けた取引ガイドライン」を順守する。</t>
    <rPh sb="10" eb="14">
      <t>エイガブンヤ</t>
    </rPh>
    <rPh sb="26" eb="30">
      <t>エイゾウセイサク</t>
    </rPh>
    <rPh sb="31" eb="32">
      <t>トモナ</t>
    </rPh>
    <rPh sb="33" eb="35">
      <t>バアイ</t>
    </rPh>
    <rPh sb="37" eb="39">
      <t>エイガ</t>
    </rPh>
    <rPh sb="39" eb="41">
      <t>セイサク</t>
    </rPh>
    <rPh sb="42" eb="45">
      <t>ジゾクテキ</t>
    </rPh>
    <rPh sb="46" eb="48">
      <t>ハッテン</t>
    </rPh>
    <rPh sb="49" eb="50">
      <t>ム</t>
    </rPh>
    <rPh sb="52" eb="54">
      <t>トリヒキ</t>
    </rPh>
    <rPh sb="62" eb="64">
      <t>ジュンシュ</t>
    </rPh>
    <phoneticPr fontId="14"/>
  </si>
  <si>
    <t>⑦芸術活動関係法令(映画分野)　「いいえ」の場合、本欄に対応を記載</t>
    <rPh sb="22" eb="24">
      <t>バアイ</t>
    </rPh>
    <rPh sb="25" eb="27">
      <t>ホンラン</t>
    </rPh>
    <rPh sb="28" eb="30">
      <t>タイオウ</t>
    </rPh>
    <rPh sb="31" eb="33">
      <t>キサイ</t>
    </rPh>
    <phoneticPr fontId="1"/>
  </si>
  <si>
    <t>⑦芸術活動関係法令(アニメ分野)○プロジェクトにおいてアニメーション制作が伴う場合、「アニメーション制作業界における下請適正取引等の推進のためのガイドライン」を順守する。</t>
    <rPh sb="50" eb="52">
      <t>セイサク</t>
    </rPh>
    <rPh sb="52" eb="54">
      <t>ギョウカイ</t>
    </rPh>
    <rPh sb="58" eb="60">
      <t>シタウ</t>
    </rPh>
    <rPh sb="60" eb="62">
      <t>テキセイ</t>
    </rPh>
    <rPh sb="62" eb="64">
      <t>トリヒキ</t>
    </rPh>
    <rPh sb="64" eb="65">
      <t>トウ</t>
    </rPh>
    <rPh sb="66" eb="68">
      <t>スイシン</t>
    </rPh>
    <rPh sb="80" eb="82">
      <t>ジュンシュ</t>
    </rPh>
    <phoneticPr fontId="14"/>
  </si>
  <si>
    <t>⑦芸術活動関係法令(アニメ分野)「いいえ」の場合、本欄に対応を記載</t>
    <rPh sb="22" eb="24">
      <t>バアイ</t>
    </rPh>
    <rPh sb="25" eb="27">
      <t>ホンラン</t>
    </rPh>
    <rPh sb="28" eb="30">
      <t>タイオウ</t>
    </rPh>
    <rPh sb="31" eb="33">
      <t>キサイ</t>
    </rPh>
    <phoneticPr fontId="1"/>
  </si>
  <si>
    <t>⑦芸術活動関係法令(フリーランス)　(1)発注事業者としてフリーランスの芸術家・実演家等との間で業務委託等の取引を行う場合に義務化されている対応を実施している。</t>
    <rPh sb="70" eb="72">
      <t>タイオウ</t>
    </rPh>
    <rPh sb="73" eb="75">
      <t>ジッシ</t>
    </rPh>
    <phoneticPr fontId="1"/>
  </si>
  <si>
    <t>⑦芸術活動関係法令(フリーランス)　(2)一定期間以上の期間行う業務を委託する場合に義務化されている対応を実施している。</t>
    <rPh sb="21" eb="23">
      <t>イッテイ</t>
    </rPh>
    <rPh sb="23" eb="25">
      <t>キカン</t>
    </rPh>
    <rPh sb="25" eb="27">
      <t>イジョウ</t>
    </rPh>
    <rPh sb="28" eb="30">
      <t>キカン</t>
    </rPh>
    <rPh sb="30" eb="31">
      <t>オコナ</t>
    </rPh>
    <rPh sb="32" eb="34">
      <t>ギョウム</t>
    </rPh>
    <rPh sb="35" eb="37">
      <t>イタク</t>
    </rPh>
    <rPh sb="39" eb="41">
      <t>バアイ</t>
    </rPh>
    <rPh sb="42" eb="45">
      <t>ギムカ</t>
    </rPh>
    <rPh sb="50" eb="52">
      <t>タイオウ</t>
    </rPh>
    <rPh sb="53" eb="55">
      <t>ジッシ</t>
    </rPh>
    <phoneticPr fontId="1"/>
  </si>
  <si>
    <t>⑦芸術活動関係法令(フリーランス)　「いいえ」の場合、本欄に対応を記載</t>
    <rPh sb="24" eb="26">
      <t>バアイ</t>
    </rPh>
    <rPh sb="27" eb="29">
      <t>ホンラン</t>
    </rPh>
    <rPh sb="30" eb="32">
      <t>タイオウ</t>
    </rPh>
    <rPh sb="33" eb="35">
      <t>キサイ</t>
    </rPh>
    <phoneticPr fontId="1"/>
  </si>
  <si>
    <t>⑦芸術活動関係法令(ハラスメント)　　１．事業主の方針の明確化及びその周知・啓発を実施している。</t>
    <rPh sb="41" eb="43">
      <t>ジッシ</t>
    </rPh>
    <phoneticPr fontId="14"/>
  </si>
  <si>
    <t>⑦芸術活動関係法令(ハラスメント)　２．相談（苦情を含む）に応じ、適切に対応するために必要な体制を整備している。</t>
    <phoneticPr fontId="1"/>
  </si>
  <si>
    <t>ハラスメント　３．ハラスメントに係る事後の迅速かつ適切な対応を実施している。</t>
    <rPh sb="31" eb="33">
      <t>ジッシ</t>
    </rPh>
    <phoneticPr fontId="14"/>
  </si>
  <si>
    <t>⑦芸術活動関係法令(ハラスメント)　４．１から３までの措置と併せて講ずべき措置を実施している。</t>
    <rPh sb="40" eb="42">
      <t>ジッシ</t>
    </rPh>
    <phoneticPr fontId="14"/>
  </si>
  <si>
    <t>⑦芸術活動関係法令(ハラスメント)　「いいえ」の場合、本欄に対応を記載</t>
    <rPh sb="24" eb="26">
      <t>バアイ</t>
    </rPh>
    <rPh sb="27" eb="29">
      <t>ホンラン</t>
    </rPh>
    <rPh sb="30" eb="32">
      <t>タイオウ</t>
    </rPh>
    <rPh sb="33" eb="35">
      <t>キサイ</t>
    </rPh>
    <phoneticPr fontId="1"/>
  </si>
  <si>
    <t>申請資格　○大学全体として学生募集停止中の大学</t>
    <phoneticPr fontId="1"/>
  </si>
  <si>
    <t>申請資格　○学校教育法（昭和22年法律第26号）第109条の規定に基づき文部科学大臣の認証を受けた者による直近の評価の結果、「不適合」の判定を受けている大学</t>
    <phoneticPr fontId="1"/>
  </si>
  <si>
    <t>申請資格　○「私立大学等経常費補助金」において、定員の充足状況に係る基準以外の事由により、前年度に不交付または減額の措置を受けた大学</t>
    <phoneticPr fontId="1"/>
  </si>
  <si>
    <t>申請資格　○設置計画履行状況等調査において、「指摘事項（法令違反）」が付されている大学</t>
    <phoneticPr fontId="1"/>
  </si>
  <si>
    <t>申請資格　○大学、短期大学及び高等専門学校の設置等に係る認可の基準（平成15年文部科学省告示第45号）第２条第１号又は第２号のいずれかに該当する者が設置する大学</t>
    <rPh sb="57" eb="58">
      <t>マタ</t>
    </rPh>
    <phoneticPr fontId="14"/>
  </si>
  <si>
    <t>３．プロジェクト全体の計画（３年間）</t>
    <phoneticPr fontId="1"/>
  </si>
  <si>
    <t xml:space="preserve"> プロジェクトの概要　※この概要は採択時の公表資料に掲載されますのでご留意ください。</t>
    <phoneticPr fontId="1"/>
  </si>
  <si>
    <t>〇本プロジェクトの実施により、期待される成果や波及効果（我が国のコンテンツ制作現場を支える中核的専門人材の育成・確保、各分野の
文化芸術活動の活性化、国際的プレゼンスの向上等）</t>
    <phoneticPr fontId="1"/>
  </si>
  <si>
    <t>４．「プロジェクトに盛り込むべき観点」への対応</t>
  </si>
  <si>
    <t>② 本事業を通じて中核的専門人材の育成・確保の持続的な基盤を形成する観点から、単一の主体における人材育成にとどまらない、業界への就業（他業種からの流入も可）や定着が考慮されているプロジェクトであること。</t>
    <phoneticPr fontId="1"/>
  </si>
  <si>
    <t>③ 産業界のニーズを踏まえた中核的専門人材の育成・確保が必要であるため、当該コンテンツ分野において具体的な人材ニーズが現に存在する、または、ニーズが生じると見込まれる人材の育成・確保に取り組むプロジェクトであること。当該人材ニーズが定量的に計測できる場合はそれも記載するとともに、プロジェクトの実施によりどの程度不足の解消に貢献できるのかも記載。</t>
    <phoneticPr fontId="1"/>
  </si>
  <si>
    <t>実施方針及び実施計画・スケジュール等の決定　※「求める要件」（１）参照、６．スケジュール詳細にも関係</t>
    <rPh sb="0" eb="2">
      <t>ジッシ</t>
    </rPh>
    <rPh sb="2" eb="4">
      <t>ホウシン</t>
    </rPh>
    <rPh sb="4" eb="5">
      <t>オヨ</t>
    </rPh>
    <rPh sb="6" eb="8">
      <t>ジッシ</t>
    </rPh>
    <rPh sb="8" eb="10">
      <t>ケイカク</t>
    </rPh>
    <rPh sb="17" eb="18">
      <t>トウ</t>
    </rPh>
    <rPh sb="19" eb="21">
      <t>ケッテイ</t>
    </rPh>
    <rPh sb="44" eb="46">
      <t>ショウサイ</t>
    </rPh>
    <rPh sb="48" eb="50">
      <t>カンケイ</t>
    </rPh>
    <phoneticPr fontId="13"/>
  </si>
  <si>
    <t>事務局の設置と実施体制の明確化　※「求める要件」（２）参照</t>
    <rPh sb="0" eb="3">
      <t>ジムキョク</t>
    </rPh>
    <rPh sb="4" eb="6">
      <t>セッチ</t>
    </rPh>
    <rPh sb="7" eb="9">
      <t>ジッシ</t>
    </rPh>
    <rPh sb="9" eb="11">
      <t>タイセイ</t>
    </rPh>
    <rPh sb="12" eb="15">
      <t>メイカクカ</t>
    </rPh>
    <phoneticPr fontId="13"/>
  </si>
  <si>
    <t>広報等の実施及び成果発表　※「求める要件」（３）参照</t>
    <rPh sb="0" eb="3">
      <t>コウホウトウ</t>
    </rPh>
    <rPh sb="4" eb="6">
      <t>ジッシ</t>
    </rPh>
    <rPh sb="6" eb="7">
      <t>オヨ</t>
    </rPh>
    <rPh sb="8" eb="10">
      <t>セイカ</t>
    </rPh>
    <rPh sb="10" eb="12">
      <t>ハッピョウ</t>
    </rPh>
    <phoneticPr fontId="13"/>
  </si>
  <si>
    <t>【プログラム実施件数】目標値</t>
    <rPh sb="11" eb="14">
      <t>モクヒョウチ</t>
    </rPh>
    <phoneticPr fontId="5"/>
  </si>
  <si>
    <t>【プログラム実施件数】目標値の設定根拠</t>
    <rPh sb="11" eb="14">
      <t>モクヒョウチ</t>
    </rPh>
    <rPh sb="15" eb="19">
      <t>セッテイコンキョ</t>
    </rPh>
    <phoneticPr fontId="5"/>
  </si>
  <si>
    <t>【プログラム実施件数】計測・算出
方法</t>
    <rPh sb="11" eb="13">
      <t>ケイソク</t>
    </rPh>
    <rPh sb="14" eb="16">
      <t>サンシュツ</t>
    </rPh>
    <rPh sb="17" eb="19">
      <t>ホウホウ</t>
    </rPh>
    <phoneticPr fontId="5"/>
  </si>
  <si>
    <t>【連携先】目標値</t>
    <rPh sb="5" eb="8">
      <t>モクヒョウチ</t>
    </rPh>
    <phoneticPr fontId="5"/>
  </si>
  <si>
    <t>【連携先】目標値の設定根拠</t>
    <rPh sb="5" eb="8">
      <t>モクヒョウチ</t>
    </rPh>
    <rPh sb="9" eb="13">
      <t>セッテイコンキョ</t>
    </rPh>
    <phoneticPr fontId="5"/>
  </si>
  <si>
    <t>【連携先】計測・算出方法</t>
    <rPh sb="5" eb="7">
      <t>ケイソク</t>
    </rPh>
    <rPh sb="8" eb="10">
      <t>サンシュツ</t>
    </rPh>
    <rPh sb="10" eb="12">
      <t>ホウホウ</t>
    </rPh>
    <phoneticPr fontId="5"/>
  </si>
  <si>
    <t>【育成数】目標値</t>
    <rPh sb="5" eb="8">
      <t>モクヒョウチ</t>
    </rPh>
    <phoneticPr fontId="5"/>
  </si>
  <si>
    <t>【育成数】目標値の設定根拠</t>
    <rPh sb="5" eb="8">
      <t>モクヒョウチ</t>
    </rPh>
    <rPh sb="9" eb="13">
      <t>セッテイコンキョ</t>
    </rPh>
    <phoneticPr fontId="5"/>
  </si>
  <si>
    <t>【育成数】計測・算出方法</t>
    <rPh sb="5" eb="7">
      <t>ケイソク</t>
    </rPh>
    <rPh sb="8" eb="10">
      <t>サンシュツ</t>
    </rPh>
    <rPh sb="10" eb="12">
      <t>ホウホウ</t>
    </rPh>
    <phoneticPr fontId="5"/>
  </si>
  <si>
    <t>【その他①】成果指標</t>
    <rPh sb="6" eb="10">
      <t>セイカシヒョウ</t>
    </rPh>
    <phoneticPr fontId="5"/>
  </si>
  <si>
    <t>【その他①】目標値</t>
    <rPh sb="6" eb="9">
      <t>モクヒョウチ</t>
    </rPh>
    <phoneticPr fontId="5"/>
  </si>
  <si>
    <t>【その他①】目標値の
【その他①】設定根拠</t>
    <rPh sb="6" eb="9">
      <t>モクヒョウチ</t>
    </rPh>
    <rPh sb="17" eb="21">
      <t>セッテイコンキョ</t>
    </rPh>
    <phoneticPr fontId="5"/>
  </si>
  <si>
    <t>【その他①】計測・算出方法</t>
    <rPh sb="6" eb="8">
      <t>ケイソク</t>
    </rPh>
    <rPh sb="9" eb="11">
      <t>サンシュツ</t>
    </rPh>
    <rPh sb="11" eb="13">
      <t>ホウホウ</t>
    </rPh>
    <phoneticPr fontId="5"/>
  </si>
  <si>
    <r>
      <t>【その他</t>
    </r>
    <r>
      <rPr>
        <sz val="11"/>
        <color theme="1"/>
        <rFont val="游ゴシック"/>
        <family val="2"/>
        <charset val="128"/>
      </rPr>
      <t>②</t>
    </r>
    <r>
      <rPr>
        <sz val="11"/>
        <color theme="1"/>
        <rFont val="游ゴシック"/>
        <family val="2"/>
        <charset val="128"/>
        <scheme val="minor"/>
      </rPr>
      <t>】成果指標</t>
    </r>
    <rPh sb="6" eb="10">
      <t>セイカシヒョウ</t>
    </rPh>
    <phoneticPr fontId="5"/>
  </si>
  <si>
    <t>【その他②】目標値</t>
    <rPh sb="6" eb="9">
      <t>モクヒョウチ</t>
    </rPh>
    <phoneticPr fontId="5"/>
  </si>
  <si>
    <t>【その他②】目標値の設定根拠</t>
    <rPh sb="6" eb="9">
      <t>モクヒョウチ</t>
    </rPh>
    <rPh sb="10" eb="14">
      <t>セッテイコンキョ</t>
    </rPh>
    <phoneticPr fontId="5"/>
  </si>
  <si>
    <t>【その他②】計測・算出方法</t>
    <rPh sb="6" eb="8">
      <t>ケイソク</t>
    </rPh>
    <rPh sb="9" eb="11">
      <t>サンシュツ</t>
    </rPh>
    <rPh sb="11" eb="13">
      <t>ホウホウ</t>
    </rPh>
    <phoneticPr fontId="5"/>
  </si>
  <si>
    <t>　１０．収支予算書（単位：千円）</t>
    <phoneticPr fontId="1"/>
  </si>
  <si>
    <t>人件費: 賃金</t>
  </si>
  <si>
    <t>事業費: 諸謝金</t>
  </si>
  <si>
    <t>事業費: 旅費</t>
  </si>
  <si>
    <t>事業費: 借損料</t>
  </si>
  <si>
    <t>事業費: 消耗品費</t>
  </si>
  <si>
    <t>事業費: 会議費</t>
  </si>
  <si>
    <t>事業費: 通信
運搬費</t>
  </si>
  <si>
    <t>事業費: 雑役務費</t>
  </si>
  <si>
    <t>事業費: 保険料</t>
  </si>
  <si>
    <t>助成対象経費　小計（ａ）</t>
  </si>
  <si>
    <t>助成対象経費に含まれる消費税等の額（ｂ）</t>
  </si>
  <si>
    <t xml:space="preserve"> 収支差（自己負担額） （ａ－ｃ）</t>
  </si>
  <si>
    <t>助成金交付要望額（千円）</t>
    <phoneticPr fontId="1"/>
  </si>
  <si>
    <t>誓約書</t>
    <rPh sb="0" eb="3">
      <t>セイヤクショ</t>
    </rPh>
    <phoneticPr fontId="1"/>
  </si>
  <si>
    <t>住所（又は所在地）</t>
  </si>
  <si>
    <t>代表者役職名・氏名</t>
  </si>
  <si>
    <t>▶シート１「財務状況」未設定</t>
    <rPh sb="6" eb="8">
      <t>ザイム</t>
    </rPh>
    <rPh sb="8" eb="10">
      <t>ジョウキョウ</t>
    </rPh>
    <rPh sb="11" eb="12">
      <t>ミ</t>
    </rPh>
    <rPh sb="12" eb="14">
      <t>セッテイ</t>
    </rPh>
    <phoneticPr fontId="1"/>
  </si>
  <si>
    <t>▶６．スケジュール詳細　未設定</t>
    <rPh sb="9" eb="11">
      <t>ショウサイ</t>
    </rPh>
    <rPh sb="12" eb="15">
      <t>ミセッテイ</t>
    </rPh>
    <phoneticPr fontId="1"/>
  </si>
  <si>
    <t>▶７．連携先、８．指導者等　未設定</t>
    <phoneticPr fontId="1"/>
  </si>
  <si>
    <t>▶１０．収支予算書（単位：千円）未設定</t>
    <rPh sb="16" eb="19">
      <t>ミセッテイ</t>
    </rPh>
    <phoneticPr fontId="1"/>
  </si>
  <si>
    <t>▶経費予定額（令和８年度１年目）未設定</t>
    <rPh sb="1" eb="3">
      <t>ケイヒ</t>
    </rPh>
    <rPh sb="3" eb="6">
      <t>ヨテイガク</t>
    </rPh>
    <rPh sb="7" eb="9">
      <t>レイワ</t>
    </rPh>
    <rPh sb="10" eb="11">
      <t>ネン</t>
    </rPh>
    <rPh sb="11" eb="12">
      <t>ド</t>
    </rPh>
    <rPh sb="13" eb="15">
      <t>ネンメ</t>
    </rPh>
    <rPh sb="16" eb="19">
      <t>ミセッテイ</t>
    </rPh>
    <phoneticPr fontId="1"/>
  </si>
  <si>
    <t>▶経費予定額（令和９年度２年目）未設定</t>
    <rPh sb="1" eb="3">
      <t>ケイヒ</t>
    </rPh>
    <rPh sb="3" eb="6">
      <t>ヨテイガク</t>
    </rPh>
    <rPh sb="7" eb="9">
      <t>レイワ</t>
    </rPh>
    <rPh sb="10" eb="11">
      <t>ネン</t>
    </rPh>
    <rPh sb="11" eb="12">
      <t>ド</t>
    </rPh>
    <rPh sb="13" eb="15">
      <t>ネンメ</t>
    </rPh>
    <rPh sb="16" eb="19">
      <t>ミセッテイ</t>
    </rPh>
    <phoneticPr fontId="1"/>
  </si>
  <si>
    <t>▶経費予定額（令和１０年度３年目）未設定</t>
    <rPh sb="1" eb="3">
      <t>ケイヒ</t>
    </rPh>
    <rPh sb="3" eb="6">
      <t>ヨテイガク</t>
    </rPh>
    <rPh sb="7" eb="9">
      <t>レイワ</t>
    </rPh>
    <rPh sb="11" eb="12">
      <t>ネン</t>
    </rPh>
    <rPh sb="12" eb="13">
      <t>ド</t>
    </rPh>
    <rPh sb="14" eb="16">
      <t>ネンメ</t>
    </rPh>
    <rPh sb="17" eb="20">
      <t>ミセッテイ</t>
    </rPh>
    <phoneticPr fontId="1"/>
  </si>
  <si>
    <t>選択してください</t>
  </si>
  <si>
    <r>
      <t xml:space="preserve">① </t>
    </r>
    <r>
      <rPr>
        <u/>
        <sz val="12"/>
        <rFont val="ＭＳ Ｐゴシック"/>
        <family val="3"/>
        <charset val="128"/>
      </rPr>
      <t>マンガ、アニメ、ゲーム、映像（実写映画及びアニメーション映画）、音楽（ポピュラーミュージック関係）等の分野</t>
    </r>
    <r>
      <rPr>
        <sz val="12"/>
        <rFont val="ＭＳ Ｐゴシック"/>
        <family val="3"/>
        <charset val="128"/>
      </rPr>
      <t>において、海外発信を見据えたコンテンツ制作の高品質化・需要増大に対して必要となる</t>
    </r>
    <r>
      <rPr>
        <u/>
        <sz val="12"/>
        <rFont val="ＭＳ Ｐゴシック"/>
        <family val="3"/>
        <charset val="128"/>
      </rPr>
      <t>中核的専門人材</t>
    </r>
    <r>
      <rPr>
        <sz val="12"/>
        <rFont val="ＭＳ Ｐゴシック"/>
        <family val="3"/>
        <charset val="128"/>
      </rPr>
      <t>（アニメーター（原画、動画、背景）、美術、撮影、編集、音響、ゲームプログラマー、ゲームデザイナー、３DCGクリエイター、ＶＦＸクリエイター、サウンドクリエイター、マンガ翻訳者等）</t>
    </r>
    <r>
      <rPr>
        <u/>
        <sz val="12"/>
        <rFont val="ＭＳ Ｐゴシック"/>
        <family val="3"/>
        <charset val="128"/>
      </rPr>
      <t>を育成・確保するためのプロジェクト</t>
    </r>
    <r>
      <rPr>
        <sz val="12"/>
        <rFont val="ＭＳ Ｐゴシック"/>
        <family val="3"/>
        <charset val="128"/>
      </rPr>
      <t>であること。</t>
    </r>
    <phoneticPr fontId="1"/>
  </si>
  <si>
    <t>① マンガ、アニメ、ゲーム、映像（実写映画及びアニメーション映画）、音楽（ポピュラーミュージック関係）等の分野において、海外発信を見据えたコンテンツ制作の高品質化・需要増大に対して必要となる中核的専門人材（アニメーター（原画、動画、背景）、美術、撮影、編集、音響、ゲームプログラマー、ゲームデザイナー、３DCGクリエイター、ＶＦＸクリエイター、サウンドクリエイター、マンガ翻訳者等）を育成・確保するためのプロジェクトであること。</t>
    <phoneticPr fontId="1"/>
  </si>
  <si>
    <t>基本的技術の理解・習得</t>
    <rPh sb="0" eb="3">
      <t>キホンテキ</t>
    </rPh>
    <rPh sb="3" eb="5">
      <t>ギジュツ</t>
    </rPh>
    <rPh sb="6" eb="8">
      <t>リカイ</t>
    </rPh>
    <rPh sb="9" eb="11">
      <t>シュウトク</t>
    </rPh>
    <phoneticPr fontId="1"/>
  </si>
  <si>
    <t>卓越した技術の継承</t>
    <rPh sb="0" eb="2">
      <t>タクエツ</t>
    </rPh>
    <rPh sb="4" eb="6">
      <t>ギジュツ</t>
    </rPh>
    <rPh sb="7" eb="9">
      <t>ケイショウ</t>
    </rPh>
    <phoneticPr fontId="1"/>
  </si>
  <si>
    <t>当該職種での定着・キャリア選択の支援</t>
    <rPh sb="0" eb="4">
      <t>トウガイショクシュ</t>
    </rPh>
    <rPh sb="6" eb="8">
      <t>テイチャク</t>
    </rPh>
    <rPh sb="13" eb="15">
      <t>センタク</t>
    </rPh>
    <rPh sb="16" eb="18">
      <t>シエン</t>
    </rPh>
    <phoneticPr fontId="1"/>
  </si>
  <si>
    <t>新技術（3DCG、VFX、AI等）活用能力の育成</t>
    <rPh sb="0" eb="3">
      <t>シンギジュツ</t>
    </rPh>
    <rPh sb="15" eb="16">
      <t>トウ</t>
    </rPh>
    <rPh sb="17" eb="19">
      <t>カツヨウ</t>
    </rPh>
    <rPh sb="19" eb="21">
      <t>ノウリョク</t>
    </rPh>
    <rPh sb="22" eb="24">
      <t>イクセイ</t>
    </rPh>
    <phoneticPr fontId="1"/>
  </si>
  <si>
    <t>「その他」の場合、右欄に当該分野名を記載してください</t>
    <rPh sb="3" eb="4">
      <t>タ</t>
    </rPh>
    <rPh sb="6" eb="8">
      <t>バアイ</t>
    </rPh>
    <rPh sb="9" eb="11">
      <t>ミギラン</t>
    </rPh>
    <rPh sb="12" eb="14">
      <t>トウガイ</t>
    </rPh>
    <rPh sb="14" eb="16">
      <t>ブンヤ</t>
    </rPh>
    <rPh sb="16" eb="17">
      <t>メイ</t>
    </rPh>
    <rPh sb="18" eb="20">
      <t>キサイ</t>
    </rPh>
    <phoneticPr fontId="1"/>
  </si>
  <si>
    <t>右記を最低１つ以上含む必要があります。該当する取組に「〇」を付してください。</t>
    <rPh sb="0" eb="2">
      <t>ウキ</t>
    </rPh>
    <rPh sb="3" eb="5">
      <t>サイテイ</t>
    </rPh>
    <rPh sb="7" eb="9">
      <t>イジョウ</t>
    </rPh>
    <rPh sb="9" eb="10">
      <t>フク</t>
    </rPh>
    <rPh sb="11" eb="13">
      <t>ヒツヨウ</t>
    </rPh>
    <rPh sb="19" eb="21">
      <t>ガイトウ</t>
    </rPh>
    <rPh sb="23" eb="25">
      <t>トリクミ</t>
    </rPh>
    <rPh sb="30" eb="31">
      <t>フ</t>
    </rPh>
    <phoneticPr fontId="1"/>
  </si>
  <si>
    <t xml:space="preserve">  収入見込額（ｂ'）</t>
    <rPh sb="2" eb="3">
      <t>オサム</t>
    </rPh>
    <rPh sb="3" eb="4">
      <t>イリ</t>
    </rPh>
    <rPh sb="4" eb="6">
      <t>ミコ</t>
    </rPh>
    <rPh sb="6" eb="7">
      <t>ガク</t>
    </rPh>
    <phoneticPr fontId="5"/>
  </si>
  <si>
    <t xml:space="preserve">  差引合計（ａ'－ｂ'）</t>
    <rPh sb="2" eb="4">
      <t>サシヒ</t>
    </rPh>
    <rPh sb="4" eb="6">
      <t>ゴウケイ</t>
    </rPh>
    <phoneticPr fontId="5"/>
  </si>
  <si>
    <t xml:space="preserve">  差引合計（ａ'-ｂ'）</t>
    <rPh sb="2" eb="4">
      <t>サシヒ</t>
    </rPh>
    <rPh sb="4" eb="6">
      <t>ゴウケイ</t>
    </rPh>
    <phoneticPr fontId="5"/>
  </si>
  <si>
    <t xml:space="preserve">  収入見込額（b'）</t>
    <rPh sb="2" eb="3">
      <t>オサム</t>
    </rPh>
    <rPh sb="3" eb="4">
      <t>イリ</t>
    </rPh>
    <rPh sb="4" eb="6">
      <t>ミコ</t>
    </rPh>
    <rPh sb="6" eb="7">
      <t>ガク</t>
    </rPh>
    <phoneticPr fontId="5"/>
  </si>
  <si>
    <t>４．要望額　（千円）</t>
    <rPh sb="2" eb="3">
      <t>ヨウ</t>
    </rPh>
    <rPh sb="3" eb="4">
      <t>ノゾミ</t>
    </rPh>
    <rPh sb="4" eb="5">
      <t>ガク</t>
    </rPh>
    <rPh sb="7" eb="8">
      <t>セン</t>
    </rPh>
    <rPh sb="8" eb="9">
      <t>エン</t>
    </rPh>
    <phoneticPr fontId="1"/>
  </si>
  <si>
    <t>「その他」の場合、右欄に当該分野名を記載してください</t>
    <phoneticPr fontId="1"/>
  </si>
  <si>
    <t>基本的技術の理解・習得</t>
    <phoneticPr fontId="1"/>
  </si>
  <si>
    <t>卓越した技術の継承</t>
    <phoneticPr fontId="1"/>
  </si>
  <si>
    <t>新技術（3DCG、VFX、AI等）活用能力の育成</t>
    <phoneticPr fontId="1"/>
  </si>
  <si>
    <t>当該職種での定着・キャリア選択の支援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</si>
</sst>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
    <numFmt numFmtId="177" formatCode="#,##0;&quot;▲ &quot;#,##0"/>
    <numFmt numFmtId="178" formatCode="#,##0_ ;[Red]\-#,##0\ "/>
  </numFmts>
  <fonts count="59"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color theme="1"/>
      <name val="ＭＳ Ｐゴシック"/>
      <family val="3"/>
      <charset val="128"/>
    </font>
    <font>
      <sz val="12"/>
      <name val="ＭＳ Ｐゴシック"/>
      <family val="3"/>
      <charset val="128"/>
    </font>
    <font>
      <sz val="11"/>
      <color theme="1"/>
      <name val="ＭＳ Ｐゴシック"/>
      <family val="3"/>
      <charset val="128"/>
    </font>
    <font>
      <sz val="11"/>
      <color theme="1"/>
      <name val="游ゴシック"/>
      <family val="3"/>
      <charset val="128"/>
      <scheme val="minor"/>
    </font>
    <font>
      <sz val="11"/>
      <color theme="1"/>
      <name val="游ゴシック"/>
      <family val="2"/>
      <scheme val="minor"/>
    </font>
    <font>
      <b/>
      <sz val="11"/>
      <name val="ＭＳ Ｐゴシック"/>
      <family val="3"/>
      <charset val="128"/>
    </font>
    <font>
      <sz val="6"/>
      <name val="游ゴシック"/>
      <family val="3"/>
      <charset val="128"/>
    </font>
    <font>
      <sz val="6"/>
      <name val="游ゴシック"/>
      <family val="3"/>
      <charset val="128"/>
      <scheme val="minor"/>
    </font>
    <font>
      <b/>
      <sz val="14"/>
      <name val="ＭＳ Ｐゴシック"/>
      <family val="3"/>
      <charset val="128"/>
    </font>
    <font>
      <u/>
      <sz val="12"/>
      <name val="ＭＳ Ｐゴシック"/>
      <family val="3"/>
      <charset val="128"/>
    </font>
    <font>
      <u/>
      <sz val="12"/>
      <color rgb="FFFF0000"/>
      <name val="ＭＳ Ｐゴシック"/>
      <family val="3"/>
      <charset val="128"/>
    </font>
    <font>
      <sz val="12"/>
      <name val="ＭＳ ゴシック"/>
      <family val="3"/>
      <charset val="128"/>
    </font>
    <font>
      <sz val="12"/>
      <color theme="1"/>
      <name val="ＭＳ ゴシック"/>
      <family val="3"/>
      <charset val="128"/>
    </font>
    <font>
      <sz val="12"/>
      <color theme="1"/>
      <name val="游ゴシック"/>
      <family val="2"/>
      <charset val="128"/>
      <scheme val="minor"/>
    </font>
    <font>
      <b/>
      <sz val="12"/>
      <name val="ＭＳ Ｐゴシック"/>
      <family val="3"/>
      <charset val="128"/>
    </font>
    <font>
      <sz val="12"/>
      <color theme="0"/>
      <name val="ＭＳ Ｐゴシック"/>
      <family val="3"/>
      <charset val="128"/>
    </font>
    <font>
      <sz val="12"/>
      <name val="ＭＳ Ｐゴシック"/>
      <family val="3"/>
    </font>
    <font>
      <sz val="12"/>
      <color rgb="FF0000FF"/>
      <name val="ＭＳ Ｐゴシック"/>
      <family val="3"/>
      <charset val="128"/>
    </font>
    <font>
      <sz val="12"/>
      <name val="游ゴシック"/>
      <family val="2"/>
      <charset val="128"/>
      <scheme val="minor"/>
    </font>
    <font>
      <sz val="12"/>
      <color rgb="FF0000FF"/>
      <name val="游ゴシック"/>
      <family val="2"/>
      <charset val="128"/>
      <scheme val="minor"/>
    </font>
    <font>
      <sz val="12"/>
      <color theme="1"/>
      <name val="ＭＳ Ｐゴシック"/>
      <family val="3"/>
      <charset val="128"/>
    </font>
    <font>
      <b/>
      <sz val="12"/>
      <name val="ＭＳ ゴシック"/>
      <family val="3"/>
      <charset val="128"/>
    </font>
    <font>
      <sz val="12"/>
      <color rgb="FF0000FF"/>
      <name val="ＭＳ ゴシック"/>
      <family val="3"/>
      <charset val="128"/>
    </font>
    <font>
      <sz val="12"/>
      <color rgb="FFFF0000"/>
      <name val="ＭＳ Ｐゴシック"/>
      <family val="3"/>
      <charset val="128"/>
    </font>
    <font>
      <b/>
      <sz val="12"/>
      <color rgb="FFFF0000"/>
      <name val="ＭＳ Ｐゴシック"/>
      <family val="3"/>
      <charset val="128"/>
    </font>
    <font>
      <b/>
      <sz val="12"/>
      <color theme="0"/>
      <name val="ＭＳ Ｐゴシック"/>
      <family val="3"/>
      <charset val="128"/>
    </font>
    <font>
      <b/>
      <u/>
      <sz val="12"/>
      <name val="ＭＳ Ｐゴシック"/>
      <family val="3"/>
      <charset val="128"/>
    </font>
    <font>
      <sz val="12"/>
      <color rgb="FF7030A0"/>
      <name val="ＭＳ Ｐゴシック"/>
      <family val="3"/>
      <charset val="128"/>
    </font>
    <font>
      <b/>
      <sz val="12"/>
      <color rgb="FF7030A0"/>
      <name val="ＭＳ Ｐゴシック"/>
      <family val="3"/>
      <charset val="128"/>
    </font>
    <font>
      <b/>
      <sz val="12"/>
      <color theme="1"/>
      <name val="ＭＳ Ｐゴシック"/>
      <family val="3"/>
      <charset val="128"/>
    </font>
    <font>
      <b/>
      <sz val="14"/>
      <color theme="1"/>
      <name val="ＭＳ Ｐゴシック"/>
      <family val="3"/>
      <charset val="128"/>
    </font>
    <font>
      <b/>
      <sz val="11"/>
      <color theme="1"/>
      <name val="ＭＳ Ｐゴシック"/>
      <family val="3"/>
      <charset val="128"/>
    </font>
    <font>
      <b/>
      <sz val="10"/>
      <color theme="1"/>
      <name val="ＭＳ Ｐゴシック"/>
      <family val="3"/>
      <charset val="128"/>
    </font>
    <font>
      <sz val="10"/>
      <name val="游ゴシック"/>
      <family val="2"/>
      <charset val="128"/>
      <scheme val="minor"/>
    </font>
    <font>
      <b/>
      <sz val="10"/>
      <color rgb="FFCC0000"/>
      <name val="ＭＳ Ｐゴシック"/>
      <family val="3"/>
      <charset val="128"/>
    </font>
    <font>
      <sz val="11"/>
      <color theme="1"/>
      <name val="ＭＳ ゴシック"/>
      <family val="3"/>
      <charset val="128"/>
    </font>
    <font>
      <b/>
      <sz val="10"/>
      <name val="ＭＳ Ｐゴシック"/>
      <family val="3"/>
      <charset val="128"/>
    </font>
    <font>
      <b/>
      <sz val="10"/>
      <color theme="1"/>
      <name val="ＭＳ ゴシック"/>
      <family val="3"/>
      <charset val="128"/>
    </font>
    <font>
      <b/>
      <sz val="10"/>
      <color rgb="FFCC0000"/>
      <name val="ＭＳ ゴシック"/>
      <family val="3"/>
      <charset val="128"/>
    </font>
    <font>
      <b/>
      <u/>
      <sz val="10"/>
      <name val="ＭＳ Ｐゴシック"/>
      <family val="3"/>
      <charset val="128"/>
    </font>
    <font>
      <sz val="10"/>
      <color theme="1"/>
      <name val="游ゴシック"/>
      <family val="2"/>
      <charset val="128"/>
      <scheme val="minor"/>
    </font>
    <font>
      <b/>
      <sz val="9"/>
      <name val="ＭＳ Ｐゴシック"/>
      <family val="3"/>
      <charset val="128"/>
    </font>
    <font>
      <b/>
      <sz val="16"/>
      <name val="ＭＳ Ｐゴシック"/>
      <family val="3"/>
      <charset val="128"/>
    </font>
    <font>
      <sz val="14"/>
      <name val="ＭＳ Ｐゴシック"/>
      <family val="3"/>
      <charset val="128"/>
    </font>
    <font>
      <sz val="11"/>
      <color theme="0"/>
      <name val="游ゴシック"/>
      <family val="2"/>
      <charset val="128"/>
      <scheme val="minor"/>
    </font>
    <font>
      <sz val="11"/>
      <name val="游ゴシック"/>
      <family val="2"/>
      <charset val="128"/>
      <scheme val="minor"/>
    </font>
    <font>
      <strike/>
      <sz val="12"/>
      <name val="ＭＳ Ｐゴシック"/>
      <family val="3"/>
      <charset val="128"/>
    </font>
    <font>
      <sz val="11"/>
      <color rgb="FFFF0000"/>
      <name val="游ゴシック"/>
      <family val="2"/>
      <charset val="128"/>
      <scheme val="minor"/>
    </font>
    <font>
      <sz val="11"/>
      <color rgb="FFFF0000"/>
      <name val="游ゴシック"/>
      <family val="3"/>
      <charset val="128"/>
      <scheme val="minor"/>
    </font>
    <font>
      <sz val="11"/>
      <name val="游ゴシック"/>
      <family val="3"/>
      <charset val="128"/>
      <scheme val="minor"/>
    </font>
    <font>
      <sz val="9"/>
      <color theme="1"/>
      <name val="游ゴシック"/>
      <family val="2"/>
      <charset val="128"/>
      <scheme val="minor"/>
    </font>
    <font>
      <sz val="11"/>
      <color theme="1"/>
      <name val="游ゴシック"/>
      <family val="2"/>
      <charset val="128"/>
    </font>
  </fonts>
  <fills count="1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CCFFFF"/>
        <bgColor indexed="64"/>
      </patternFill>
    </fill>
    <fill>
      <patternFill patternType="solid">
        <fgColor theme="0"/>
        <bgColor indexed="64"/>
      </patternFill>
    </fill>
    <fill>
      <patternFill patternType="solid">
        <fgColor theme="2"/>
        <bgColor indexed="64"/>
      </patternFill>
    </fill>
    <fill>
      <patternFill patternType="solid">
        <fgColor rgb="FFFFC000"/>
        <bgColor indexed="64"/>
      </patternFill>
    </fill>
    <fill>
      <patternFill patternType="solid">
        <fgColor indexed="41"/>
        <bgColor indexed="64"/>
      </patternFill>
    </fill>
    <fill>
      <patternFill patternType="solid">
        <fgColor indexed="27"/>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FFFF"/>
        <bgColor indexed="64"/>
      </patternFill>
    </fill>
    <fill>
      <patternFill patternType="solid">
        <fgColor theme="0" tint="-0.34998626667073579"/>
        <bgColor indexed="64"/>
      </patternFill>
    </fill>
  </fills>
  <borders count="20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hair">
        <color indexed="64"/>
      </right>
      <top style="hair">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dotted">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thin">
        <color indexed="64"/>
      </bottom>
      <diagonal/>
    </border>
    <border>
      <left style="medium">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thin">
        <color indexed="64"/>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hair">
        <color theme="1"/>
      </top>
      <bottom style="thin">
        <color indexed="64"/>
      </bottom>
      <diagonal/>
    </border>
    <border>
      <left/>
      <right/>
      <top style="hair">
        <color theme="1"/>
      </top>
      <bottom style="thin">
        <color indexed="64"/>
      </bottom>
      <diagonal/>
    </border>
    <border>
      <left style="thin">
        <color indexed="64"/>
      </left>
      <right/>
      <top/>
      <bottom style="hair">
        <color theme="1"/>
      </bottom>
      <diagonal/>
    </border>
    <border>
      <left/>
      <right/>
      <top/>
      <bottom style="hair">
        <color theme="1"/>
      </bottom>
      <diagonal/>
    </border>
    <border>
      <left/>
      <right style="thin">
        <color indexed="64"/>
      </right>
      <top style="double">
        <color indexed="64"/>
      </top>
      <bottom style="medium">
        <color indexed="64"/>
      </bottom>
      <diagonal/>
    </border>
    <border>
      <left style="thin">
        <color indexed="64"/>
      </left>
      <right/>
      <top style="hair">
        <color theme="1"/>
      </top>
      <bottom style="medium">
        <color indexed="64"/>
      </bottom>
      <diagonal/>
    </border>
    <border>
      <left/>
      <right/>
      <top style="hair">
        <color theme="1"/>
      </top>
      <bottom style="medium">
        <color indexed="64"/>
      </bottom>
      <diagonal/>
    </border>
    <border>
      <left/>
      <right style="medium">
        <color indexed="64"/>
      </right>
      <top style="hair">
        <color theme="1"/>
      </top>
      <bottom style="medium">
        <color indexed="64"/>
      </bottom>
      <diagonal/>
    </border>
    <border>
      <left style="dotted">
        <color indexed="64"/>
      </left>
      <right/>
      <top style="thin">
        <color indexed="64"/>
      </top>
      <bottom style="thin">
        <color indexed="64"/>
      </bottom>
      <diagonal/>
    </border>
    <border>
      <left style="thin">
        <color indexed="64"/>
      </left>
      <right/>
      <top style="medium">
        <color indexed="64"/>
      </top>
      <bottom style="hair">
        <color theme="1"/>
      </bottom>
      <diagonal/>
    </border>
    <border>
      <left/>
      <right/>
      <top style="medium">
        <color indexed="64"/>
      </top>
      <bottom style="hair">
        <color theme="1"/>
      </bottom>
      <diagonal/>
    </border>
    <border>
      <left/>
      <right style="thin">
        <color indexed="64"/>
      </right>
      <top style="medium">
        <color indexed="64"/>
      </top>
      <bottom style="hair">
        <color theme="1"/>
      </bottom>
      <diagonal/>
    </border>
    <border>
      <left/>
      <right style="medium">
        <color indexed="64"/>
      </right>
      <top style="medium">
        <color indexed="64"/>
      </top>
      <bottom style="hair">
        <color theme="1"/>
      </bottom>
      <diagonal/>
    </border>
    <border>
      <left/>
      <right style="medium">
        <color indexed="64"/>
      </right>
      <top/>
      <bottom style="hair">
        <color theme="1"/>
      </bottom>
      <diagonal/>
    </border>
    <border>
      <left/>
      <right style="medium">
        <color indexed="64"/>
      </right>
      <top style="hair">
        <color theme="1"/>
      </top>
      <bottom style="thin">
        <color indexed="64"/>
      </bottom>
      <diagonal/>
    </border>
    <border>
      <left style="thin">
        <color indexed="64"/>
      </left>
      <right style="medium">
        <color indexed="64"/>
      </right>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medium">
        <color indexed="64"/>
      </right>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dotted">
        <color indexed="64"/>
      </right>
      <top style="medium">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dotted">
        <color indexed="64"/>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dotted">
        <color indexed="64"/>
      </right>
      <top/>
      <bottom style="medium">
        <color indexed="64"/>
      </bottom>
      <diagonal style="thin">
        <color indexed="64"/>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dotted">
        <color indexed="64"/>
      </right>
      <top style="thin">
        <color indexed="64"/>
      </top>
      <bottom style="medium">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dashed">
        <color indexed="64"/>
      </bottom>
      <diagonal/>
    </border>
    <border>
      <left style="thin">
        <color indexed="64"/>
      </left>
      <right style="medium">
        <color indexed="64"/>
      </right>
      <top style="hair">
        <color indexed="64"/>
      </top>
      <bottom style="dashed">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bottom style="hair">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5">
    <xf numFmtId="0" fontId="0" fillId="0" borderId="0">
      <alignment vertical="center"/>
    </xf>
    <xf numFmtId="38" fontId="2" fillId="0" borderId="0" applyFont="0" applyFill="0" applyBorder="0" applyAlignment="0" applyProtection="0">
      <alignment vertical="center"/>
    </xf>
    <xf numFmtId="0" fontId="10" fillId="0" borderId="0">
      <alignment vertical="center"/>
    </xf>
    <xf numFmtId="9" fontId="3" fillId="0" borderId="0" applyFont="0" applyFill="0" applyBorder="0" applyAlignment="0" applyProtection="0">
      <alignment vertical="center"/>
    </xf>
    <xf numFmtId="0" fontId="4" fillId="0" borderId="0"/>
    <xf numFmtId="0" fontId="11" fillId="0" borderId="0"/>
    <xf numFmtId="0" fontId="4" fillId="0" borderId="0"/>
    <xf numFmtId="0" fontId="2" fillId="0" borderId="0">
      <alignment vertical="center"/>
    </xf>
    <xf numFmtId="0" fontId="10" fillId="0" borderId="0">
      <alignment vertical="center"/>
    </xf>
    <xf numFmtId="0" fontId="9" fillId="0" borderId="0">
      <alignment vertical="center"/>
    </xf>
    <xf numFmtId="0" fontId="4" fillId="0" borderId="0">
      <alignment vertical="center"/>
    </xf>
    <xf numFmtId="38" fontId="4" fillId="0" borderId="0" applyFont="0" applyFill="0" applyBorder="0" applyAlignment="0" applyProtection="0">
      <alignment vertical="center"/>
    </xf>
    <xf numFmtId="0" fontId="2" fillId="0" borderId="0">
      <alignment vertical="center"/>
    </xf>
    <xf numFmtId="38" fontId="3" fillId="0" borderId="0" applyFont="0" applyFill="0" applyBorder="0" applyAlignment="0" applyProtection="0">
      <alignment vertical="center"/>
    </xf>
    <xf numFmtId="38" fontId="4"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10" fillId="0" borderId="0" applyFont="0" applyFill="0" applyBorder="0" applyAlignment="0" applyProtection="0">
      <alignment vertical="center"/>
    </xf>
    <xf numFmtId="0" fontId="4" fillId="0" borderId="0">
      <alignment vertical="center"/>
    </xf>
    <xf numFmtId="38" fontId="2" fillId="0" borderId="0" applyFont="0" applyFill="0" applyBorder="0" applyAlignment="0" applyProtection="0">
      <alignment vertical="center"/>
    </xf>
    <xf numFmtId="0" fontId="10" fillId="0" borderId="0">
      <alignment vertical="center"/>
    </xf>
    <xf numFmtId="9" fontId="4" fillId="0" borderId="0" applyFont="0" applyFill="0" applyBorder="0" applyAlignment="0" applyProtection="0">
      <alignment vertical="center"/>
    </xf>
  </cellStyleXfs>
  <cellXfs count="945">
    <xf numFmtId="0" fontId="0" fillId="0" borderId="0" xfId="0">
      <alignment vertical="center"/>
    </xf>
    <xf numFmtId="0" fontId="4" fillId="0" borderId="0" xfId="10">
      <alignment vertical="center"/>
    </xf>
    <xf numFmtId="0" fontId="4" fillId="0" borderId="0" xfId="10" applyAlignment="1">
      <alignment horizontal="center" vertical="center"/>
    </xf>
    <xf numFmtId="0" fontId="8" fillId="0" borderId="0" xfId="10" applyFont="1">
      <alignment vertical="center"/>
    </xf>
    <xf numFmtId="0" fontId="8" fillId="0" borderId="0" xfId="10" applyFont="1" applyAlignment="1">
      <alignment horizontal="center" vertical="center"/>
    </xf>
    <xf numFmtId="0" fontId="8" fillId="0" borderId="0" xfId="10" applyFont="1" applyAlignment="1">
      <alignment horizontal="left" vertical="top" wrapText="1"/>
    </xf>
    <xf numFmtId="0" fontId="8" fillId="0" borderId="0" xfId="10" applyFont="1" applyAlignment="1">
      <alignment horizontal="left" vertical="top"/>
    </xf>
    <xf numFmtId="58" fontId="8" fillId="0" borderId="0" xfId="10" applyNumberFormat="1" applyFont="1" applyAlignment="1">
      <alignment horizontal="right" vertical="center"/>
    </xf>
    <xf numFmtId="0" fontId="8" fillId="0" borderId="0" xfId="10" applyFont="1" applyAlignment="1">
      <alignment vertical="top"/>
    </xf>
    <xf numFmtId="0" fontId="8" fillId="0" borderId="11" xfId="10" applyFont="1" applyBorder="1" applyAlignment="1">
      <alignment horizontal="left" vertical="center" shrinkToFit="1"/>
    </xf>
    <xf numFmtId="0" fontId="8" fillId="0" borderId="0" xfId="10" applyFont="1" applyAlignment="1">
      <alignment horizontal="left" vertical="center" shrinkToFit="1"/>
    </xf>
    <xf numFmtId="0" fontId="8" fillId="0" borderId="3" xfId="10" applyFont="1" applyBorder="1" applyAlignment="1">
      <alignment horizontal="left" vertical="center"/>
    </xf>
    <xf numFmtId="0" fontId="8" fillId="0" borderId="0" xfId="10" applyFont="1" applyAlignment="1">
      <alignment horizontal="left" vertical="center"/>
    </xf>
    <xf numFmtId="0" fontId="8" fillId="0" borderId="11" xfId="10" applyFont="1" applyBorder="1">
      <alignment vertical="center"/>
    </xf>
    <xf numFmtId="0" fontId="16" fillId="0" borderId="0" xfId="10" applyFont="1">
      <alignment vertical="center"/>
    </xf>
    <xf numFmtId="0" fontId="17" fillId="0" borderId="0" xfId="10" applyFont="1">
      <alignment vertical="center"/>
    </xf>
    <xf numFmtId="0" fontId="12" fillId="0" borderId="0" xfId="10" applyFont="1">
      <alignment vertical="center"/>
    </xf>
    <xf numFmtId="0" fontId="8" fillId="0" borderId="0" xfId="0" applyFont="1" applyAlignment="1">
      <alignment horizontal="center" vertical="center"/>
    </xf>
    <xf numFmtId="0" fontId="18" fillId="0" borderId="0" xfId="10" applyFont="1">
      <alignment vertical="center"/>
    </xf>
    <xf numFmtId="0" fontId="18" fillId="0" borderId="0" xfId="10" applyFont="1" applyAlignment="1">
      <alignment horizontal="center" vertical="center" wrapText="1"/>
    </xf>
    <xf numFmtId="0" fontId="8" fillId="0" borderId="0" xfId="0" applyFont="1" applyAlignment="1">
      <alignment horizontal="left" vertical="center"/>
    </xf>
    <xf numFmtId="0" fontId="23" fillId="0" borderId="48" xfId="10" applyFont="1" applyBorder="1" applyAlignment="1" applyProtection="1">
      <alignment horizontal="center" vertical="center" wrapText="1"/>
      <protection locked="0"/>
    </xf>
    <xf numFmtId="0" fontId="23" fillId="0" borderId="64" xfId="10" applyFont="1" applyBorder="1" applyAlignment="1" applyProtection="1">
      <alignment horizontal="center" vertical="center" wrapText="1"/>
      <protection locked="0"/>
    </xf>
    <xf numFmtId="0" fontId="24" fillId="0" borderId="0" xfId="10" applyFont="1">
      <alignment vertical="center"/>
    </xf>
    <xf numFmtId="0" fontId="25" fillId="0" borderId="0" xfId="0" applyFont="1">
      <alignment vertical="center"/>
    </xf>
    <xf numFmtId="0" fontId="26" fillId="0" borderId="0" xfId="0" applyFont="1" applyAlignment="1">
      <alignment horizontal="left" vertical="center"/>
    </xf>
    <xf numFmtId="0" fontId="8" fillId="0" borderId="0" xfId="0" applyFont="1" applyAlignment="1">
      <alignment horizontal="left" vertical="justify" wrapText="1"/>
    </xf>
    <xf numFmtId="0" fontId="8" fillId="6" borderId="72" xfId="10" applyFont="1" applyFill="1" applyBorder="1" applyAlignment="1">
      <alignment horizontal="center" vertical="center"/>
    </xf>
    <xf numFmtId="0" fontId="27" fillId="0" borderId="0" xfId="0" applyFont="1" applyAlignment="1">
      <alignment horizontal="left" vertical="center"/>
    </xf>
    <xf numFmtId="0" fontId="27" fillId="0" borderId="0" xfId="0" applyFont="1">
      <alignment vertical="center"/>
    </xf>
    <xf numFmtId="0" fontId="27" fillId="0" borderId="0" xfId="0" applyFont="1" applyAlignment="1">
      <alignment horizontal="center" vertical="center"/>
    </xf>
    <xf numFmtId="0" fontId="8" fillId="0" borderId="6" xfId="0" applyFont="1" applyBorder="1" applyAlignment="1">
      <alignment horizontal="left" vertical="center"/>
    </xf>
    <xf numFmtId="0" fontId="28" fillId="0" borderId="0" xfId="10" applyFont="1">
      <alignment vertical="center"/>
    </xf>
    <xf numFmtId="0" fontId="18" fillId="0" borderId="79" xfId="10" applyFont="1" applyBorder="1" applyAlignment="1">
      <alignment horizontal="center" vertical="center"/>
    </xf>
    <xf numFmtId="0" fontId="29" fillId="0" borderId="0" xfId="10" applyFont="1" applyAlignment="1">
      <alignment horizontal="center" vertical="center" wrapText="1"/>
    </xf>
    <xf numFmtId="0" fontId="18" fillId="0" borderId="66" xfId="10" applyFont="1" applyBorder="1" applyAlignment="1">
      <alignment horizontal="center" vertical="center" wrapText="1"/>
    </xf>
    <xf numFmtId="0" fontId="18" fillId="0" borderId="84" xfId="10" applyFont="1" applyBorder="1" applyAlignment="1">
      <alignment horizontal="center" vertical="center" wrapText="1"/>
    </xf>
    <xf numFmtId="0" fontId="8" fillId="3" borderId="0" xfId="10" applyFont="1" applyFill="1">
      <alignment vertical="center"/>
    </xf>
    <xf numFmtId="0" fontId="22" fillId="3" borderId="0" xfId="10" applyFont="1" applyFill="1">
      <alignment vertical="center"/>
    </xf>
    <xf numFmtId="0" fontId="18" fillId="3" borderId="0" xfId="10" applyFont="1" applyFill="1">
      <alignment vertical="center"/>
    </xf>
    <xf numFmtId="0" fontId="8" fillId="0" borderId="0" xfId="10" applyFont="1" applyAlignment="1">
      <alignment vertical="center" wrapText="1"/>
    </xf>
    <xf numFmtId="0" fontId="8" fillId="0" borderId="0" xfId="0" applyFont="1">
      <alignment vertical="center"/>
    </xf>
    <xf numFmtId="0" fontId="18" fillId="0" borderId="123" xfId="10" applyFont="1" applyBorder="1" applyAlignment="1">
      <alignment horizontal="center" vertical="center"/>
    </xf>
    <xf numFmtId="0" fontId="18" fillId="0" borderId="124" xfId="10" applyFont="1" applyBorder="1" applyAlignment="1">
      <alignment horizontal="center" vertical="center"/>
    </xf>
    <xf numFmtId="0" fontId="18" fillId="0" borderId="125" xfId="10" applyFont="1" applyBorder="1" applyAlignment="1">
      <alignment horizontal="center" vertical="center"/>
    </xf>
    <xf numFmtId="0" fontId="18" fillId="0" borderId="126" xfId="10" applyFont="1" applyBorder="1" applyAlignment="1">
      <alignment horizontal="center" vertical="center" wrapText="1"/>
    </xf>
    <xf numFmtId="0" fontId="18" fillId="0" borderId="126" xfId="10" applyFont="1" applyBorder="1">
      <alignment vertical="center"/>
    </xf>
    <xf numFmtId="0" fontId="18" fillId="0" borderId="127" xfId="10" applyFont="1" applyBorder="1">
      <alignment vertical="center"/>
    </xf>
    <xf numFmtId="0" fontId="18" fillId="0" borderId="128" xfId="10" applyFont="1" applyBorder="1">
      <alignment vertical="center"/>
    </xf>
    <xf numFmtId="0" fontId="18" fillId="0" borderId="128" xfId="10" applyFont="1" applyBorder="1" applyAlignment="1">
      <alignment horizontal="center" vertical="center" wrapText="1"/>
    </xf>
    <xf numFmtId="0" fontId="18" fillId="0" borderId="76" xfId="10" applyFont="1" applyBorder="1">
      <alignment vertical="center"/>
    </xf>
    <xf numFmtId="0" fontId="18" fillId="0" borderId="124" xfId="10" applyFont="1" applyBorder="1">
      <alignment vertical="center"/>
    </xf>
    <xf numFmtId="0" fontId="18" fillId="0" borderId="125" xfId="10" applyFont="1" applyBorder="1">
      <alignment vertical="center"/>
    </xf>
    <xf numFmtId="0" fontId="18" fillId="0" borderId="129" xfId="10" applyFont="1" applyBorder="1">
      <alignment vertical="center"/>
    </xf>
    <xf numFmtId="0" fontId="18" fillId="0" borderId="130" xfId="10" applyFont="1" applyBorder="1">
      <alignment vertical="center"/>
    </xf>
    <xf numFmtId="0" fontId="18" fillId="0" borderId="123" xfId="10" applyFont="1" applyBorder="1">
      <alignment vertical="center"/>
    </xf>
    <xf numFmtId="0" fontId="18" fillId="0" borderId="131" xfId="10" applyFont="1" applyBorder="1">
      <alignment vertical="center"/>
    </xf>
    <xf numFmtId="0" fontId="18" fillId="0" borderId="132" xfId="10" applyFont="1" applyBorder="1">
      <alignment vertical="center"/>
    </xf>
    <xf numFmtId="0" fontId="18" fillId="0" borderId="133" xfId="10" applyFont="1" applyBorder="1">
      <alignment vertical="center"/>
    </xf>
    <xf numFmtId="0" fontId="8" fillId="0" borderId="0" xfId="10" applyFont="1" applyAlignment="1">
      <alignment horizontal="center" vertical="center" wrapText="1"/>
    </xf>
    <xf numFmtId="0" fontId="27" fillId="0" borderId="0" xfId="0" applyFont="1" applyProtection="1">
      <alignment vertical="center"/>
      <protection locked="0"/>
    </xf>
    <xf numFmtId="0" fontId="8" fillId="0" borderId="0" xfId="0" applyFont="1" applyAlignment="1" applyProtection="1">
      <alignment horizontal="center" vertical="center"/>
      <protection locked="0"/>
    </xf>
    <xf numFmtId="0" fontId="21" fillId="0" borderId="0" xfId="0" applyFont="1" applyAlignment="1">
      <alignment horizontal="center" vertical="center"/>
    </xf>
    <xf numFmtId="0" fontId="8" fillId="0" borderId="18" xfId="0" applyFont="1" applyBorder="1">
      <alignment vertical="center"/>
    </xf>
    <xf numFmtId="0" fontId="8" fillId="0" borderId="19" xfId="0" applyFont="1" applyBorder="1">
      <alignment vertical="center"/>
    </xf>
    <xf numFmtId="0" fontId="21" fillId="0" borderId="0" xfId="0" applyFont="1">
      <alignment vertical="center"/>
    </xf>
    <xf numFmtId="0" fontId="8" fillId="0" borderId="22" xfId="0" applyFont="1" applyBorder="1">
      <alignment vertical="center"/>
    </xf>
    <xf numFmtId="0" fontId="8" fillId="0" borderId="21" xfId="0" applyFont="1" applyBorder="1">
      <alignment vertical="center"/>
    </xf>
    <xf numFmtId="0" fontId="8" fillId="0" borderId="43" xfId="0" applyFont="1" applyBorder="1">
      <alignment vertical="center"/>
    </xf>
    <xf numFmtId="0" fontId="8" fillId="0" borderId="0" xfId="18" applyFont="1">
      <alignment vertical="center"/>
    </xf>
    <xf numFmtId="0" fontId="30" fillId="0" borderId="0" xfId="18" applyFont="1" applyAlignment="1">
      <alignment horizontal="center" vertical="center"/>
    </xf>
    <xf numFmtId="0" fontId="30" fillId="0" borderId="0" xfId="0" applyFont="1">
      <alignment vertical="center"/>
    </xf>
    <xf numFmtId="0" fontId="31" fillId="0" borderId="0" xfId="18" applyFont="1" applyAlignment="1">
      <alignment horizontal="left" vertical="center" wrapText="1"/>
    </xf>
    <xf numFmtId="0" fontId="30" fillId="0" borderId="0" xfId="0" applyFont="1" applyAlignment="1">
      <alignment horizontal="left" vertical="center" wrapText="1"/>
    </xf>
    <xf numFmtId="0" fontId="27" fillId="0" borderId="0" xfId="18" applyFont="1">
      <alignment vertical="center"/>
    </xf>
    <xf numFmtId="0" fontId="8" fillId="6" borderId="91" xfId="9" applyFont="1" applyFill="1" applyBorder="1" applyAlignment="1" applyProtection="1">
      <alignment horizontal="center" vertical="center"/>
      <protection locked="0"/>
    </xf>
    <xf numFmtId="0" fontId="21" fillId="0" borderId="0" xfId="0" applyFont="1" applyAlignment="1">
      <alignment horizontal="left" vertical="center" wrapText="1"/>
    </xf>
    <xf numFmtId="0" fontId="8" fillId="6" borderId="10" xfId="9" applyFont="1" applyFill="1" applyBorder="1" applyAlignment="1" applyProtection="1">
      <alignment horizontal="center" vertical="center"/>
      <protection locked="0"/>
    </xf>
    <xf numFmtId="0" fontId="8" fillId="6" borderId="26" xfId="9" applyFont="1" applyFill="1" applyBorder="1" applyAlignment="1" applyProtection="1">
      <alignment horizontal="center" vertical="center"/>
      <protection locked="0"/>
    </xf>
    <xf numFmtId="0" fontId="6" fillId="6" borderId="8" xfId="9" applyFont="1" applyFill="1" applyBorder="1" applyAlignment="1" applyProtection="1">
      <alignment horizontal="center" vertical="center"/>
      <protection locked="0"/>
    </xf>
    <xf numFmtId="0" fontId="8" fillId="0" borderId="125" xfId="0" applyFont="1" applyBorder="1" applyAlignment="1" applyProtection="1">
      <alignment horizontal="center" vertical="center"/>
      <protection locked="0"/>
    </xf>
    <xf numFmtId="0" fontId="32" fillId="3" borderId="0" xfId="2" applyFont="1" applyFill="1" applyAlignment="1">
      <alignment horizontal="center" vertical="center"/>
    </xf>
    <xf numFmtId="0" fontId="32" fillId="0" borderId="0" xfId="2" applyFont="1" applyAlignment="1">
      <alignment horizontal="center" vertical="center"/>
    </xf>
    <xf numFmtId="0" fontId="8" fillId="0" borderId="0" xfId="2" applyFont="1">
      <alignment vertical="center"/>
    </xf>
    <xf numFmtId="0" fontId="21" fillId="0" borderId="0" xfId="2" applyFont="1">
      <alignment vertical="center"/>
    </xf>
    <xf numFmtId="0" fontId="8" fillId="0" borderId="0" xfId="10" applyFont="1" applyAlignment="1">
      <alignment horizontal="right" vertical="center"/>
    </xf>
    <xf numFmtId="0" fontId="8" fillId="0" borderId="0" xfId="2" applyFont="1" applyAlignment="1" applyProtection="1">
      <alignment horizontal="left" vertical="center" wrapText="1"/>
      <protection locked="0"/>
    </xf>
    <xf numFmtId="0" fontId="8" fillId="0" borderId="0" xfId="2" applyFont="1" applyAlignment="1">
      <alignment horizontal="left" vertical="center" wrapText="1"/>
    </xf>
    <xf numFmtId="49" fontId="8" fillId="0" borderId="13" xfId="2" applyNumberFormat="1" applyFont="1" applyBorder="1" applyAlignment="1">
      <alignment horizontal="center" vertical="center" wrapText="1"/>
    </xf>
    <xf numFmtId="0" fontId="8" fillId="0" borderId="24" xfId="2" applyFont="1" applyBorder="1" applyAlignment="1" applyProtection="1">
      <alignment horizontal="left" vertical="center"/>
      <protection locked="0"/>
    </xf>
    <xf numFmtId="0" fontId="8" fillId="0" borderId="3" xfId="2" applyFont="1" applyBorder="1" applyAlignment="1" applyProtection="1">
      <alignment horizontal="left" vertical="center"/>
      <protection locked="0"/>
    </xf>
    <xf numFmtId="0" fontId="8" fillId="0" borderId="58" xfId="2" applyFont="1" applyBorder="1" applyAlignment="1" applyProtection="1">
      <alignment horizontal="left" vertical="center"/>
      <protection locked="0"/>
    </xf>
    <xf numFmtId="0" fontId="8" fillId="0" borderId="0" xfId="2" applyFont="1" applyAlignment="1" applyProtection="1">
      <alignment horizontal="left" vertical="center"/>
      <protection locked="0"/>
    </xf>
    <xf numFmtId="49" fontId="8" fillId="0" borderId="0" xfId="2" applyNumberFormat="1" applyFont="1" applyAlignment="1">
      <alignment horizontal="center" vertical="center" wrapText="1"/>
    </xf>
    <xf numFmtId="0" fontId="8" fillId="0" borderId="0" xfId="2" applyFont="1" applyAlignment="1">
      <alignment horizontal="center" vertical="center" wrapText="1"/>
    </xf>
    <xf numFmtId="0" fontId="8" fillId="0" borderId="0" xfId="2" applyFont="1" applyAlignment="1" applyProtection="1">
      <alignment horizontal="center" vertical="center"/>
      <protection locked="0"/>
    </xf>
    <xf numFmtId="0" fontId="8" fillId="6" borderId="2" xfId="2" applyFont="1" applyFill="1" applyBorder="1" applyAlignment="1">
      <alignment horizontal="center" vertical="center"/>
    </xf>
    <xf numFmtId="0" fontId="8" fillId="6" borderId="1" xfId="2" applyFont="1" applyFill="1" applyBorder="1" applyAlignment="1">
      <alignment horizontal="center" vertical="center" wrapText="1"/>
    </xf>
    <xf numFmtId="0" fontId="27" fillId="0" borderId="0" xfId="0" applyFont="1" applyAlignment="1">
      <alignment horizontal="center" vertical="center" wrapText="1"/>
    </xf>
    <xf numFmtId="0" fontId="8" fillId="0" borderId="2" xfId="2" applyFont="1" applyBorder="1" applyAlignment="1">
      <alignment horizontal="center" vertical="center" wrapText="1"/>
    </xf>
    <xf numFmtId="0" fontId="27" fillId="0" borderId="115" xfId="0" applyFont="1" applyBorder="1" applyAlignment="1">
      <alignment horizontal="center" vertical="center" wrapText="1"/>
    </xf>
    <xf numFmtId="177" fontId="8" fillId="0" borderId="1" xfId="2" applyNumberFormat="1" applyFont="1" applyBorder="1" applyAlignment="1" applyProtection="1">
      <alignment horizontal="right" vertical="center" wrapText="1"/>
      <protection locked="0"/>
    </xf>
    <xf numFmtId="0" fontId="27" fillId="0" borderId="0" xfId="0" applyFont="1" applyAlignment="1">
      <alignment vertical="center" wrapText="1"/>
    </xf>
    <xf numFmtId="0" fontId="8" fillId="0" borderId="2" xfId="2" applyFont="1" applyBorder="1" applyAlignment="1">
      <alignment horizontal="center" vertical="center"/>
    </xf>
    <xf numFmtId="177" fontId="8" fillId="0" borderId="0" xfId="2" applyNumberFormat="1" applyFont="1" applyAlignment="1" applyProtection="1">
      <alignment horizontal="center" vertical="center" wrapText="1"/>
      <protection locked="0"/>
    </xf>
    <xf numFmtId="0" fontId="8" fillId="0" borderId="60" xfId="2" applyFont="1" applyBorder="1" applyAlignment="1">
      <alignment horizontal="center" vertical="center" wrapText="1"/>
    </xf>
    <xf numFmtId="177" fontId="8" fillId="0" borderId="52" xfId="2" applyNumberFormat="1" applyFont="1" applyBorder="1" applyAlignment="1" applyProtection="1">
      <alignment horizontal="right" vertical="center" wrapText="1"/>
      <protection locked="0"/>
    </xf>
    <xf numFmtId="0" fontId="8" fillId="0" borderId="0" xfId="2" applyFont="1" applyAlignment="1">
      <alignment horizontal="left" vertical="center"/>
    </xf>
    <xf numFmtId="0" fontId="8" fillId="0" borderId="0" xfId="2" applyFont="1" applyAlignment="1">
      <alignment horizontal="left" vertical="center" indent="1"/>
    </xf>
    <xf numFmtId="0" fontId="8" fillId="0" borderId="0" xfId="2" applyFont="1" applyAlignment="1">
      <alignment horizontal="justify" vertical="center"/>
    </xf>
    <xf numFmtId="0" fontId="8" fillId="0" borderId="0" xfId="17" applyFont="1">
      <alignment vertical="center"/>
    </xf>
    <xf numFmtId="0" fontId="8" fillId="0" borderId="0" xfId="17" applyFont="1" applyAlignment="1">
      <alignment vertical="center" wrapText="1"/>
    </xf>
    <xf numFmtId="0" fontId="21" fillId="0" borderId="0" xfId="17" applyFont="1">
      <alignment vertical="center"/>
    </xf>
    <xf numFmtId="0" fontId="8" fillId="0" borderId="0" xfId="17" applyFont="1" applyAlignment="1">
      <alignment horizontal="left" vertical="center"/>
    </xf>
    <xf numFmtId="0" fontId="8" fillId="0" borderId="149" xfId="17" applyFont="1" applyBorder="1" applyAlignment="1">
      <alignment horizontal="center" vertical="center"/>
    </xf>
    <xf numFmtId="0" fontId="8" fillId="0" borderId="150" xfId="10" applyFont="1" applyBorder="1" applyAlignment="1">
      <alignment horizontal="center" vertical="center"/>
    </xf>
    <xf numFmtId="0" fontId="8" fillId="0" borderId="58" xfId="10" applyFont="1" applyBorder="1" applyAlignment="1">
      <alignment horizontal="center" vertical="center"/>
    </xf>
    <xf numFmtId="0" fontId="8" fillId="0" borderId="59" xfId="10" applyFont="1" applyBorder="1" applyAlignment="1">
      <alignment horizontal="center" vertical="center"/>
    </xf>
    <xf numFmtId="0" fontId="8" fillId="0" borderId="150" xfId="17" applyFont="1" applyBorder="1" applyAlignment="1">
      <alignment horizontal="center" vertical="center"/>
    </xf>
    <xf numFmtId="0" fontId="8" fillId="0" borderId="122" xfId="17" applyFont="1" applyBorder="1" applyAlignment="1">
      <alignment horizontal="center" vertical="center"/>
    </xf>
    <xf numFmtId="0" fontId="8" fillId="0" borderId="68" xfId="17" applyFont="1" applyBorder="1" applyAlignment="1">
      <alignment horizontal="center" vertical="center"/>
    </xf>
    <xf numFmtId="0" fontId="8" fillId="0" borderId="47" xfId="17" applyFont="1" applyBorder="1" applyAlignment="1">
      <alignment horizontal="center" vertical="center"/>
    </xf>
    <xf numFmtId="0" fontId="8" fillId="0" borderId="103" xfId="17" applyFont="1" applyBorder="1" applyAlignment="1">
      <alignment horizontal="center" vertical="center"/>
    </xf>
    <xf numFmtId="0" fontId="8" fillId="6" borderId="89" xfId="17" applyFont="1" applyFill="1" applyBorder="1" applyAlignment="1">
      <alignment horizontal="left" vertical="center" wrapText="1"/>
    </xf>
    <xf numFmtId="0" fontId="8" fillId="6" borderId="22" xfId="17" applyFont="1" applyFill="1" applyBorder="1" applyAlignment="1">
      <alignment vertical="center" wrapText="1"/>
    </xf>
    <xf numFmtId="0" fontId="8" fillId="6" borderId="18" xfId="17" applyFont="1" applyFill="1" applyBorder="1" applyAlignment="1">
      <alignment vertical="center" wrapText="1"/>
    </xf>
    <xf numFmtId="0" fontId="8" fillId="6" borderId="0" xfId="17" applyFont="1" applyFill="1" applyAlignment="1">
      <alignment vertical="center" wrapText="1"/>
    </xf>
    <xf numFmtId="0" fontId="8" fillId="6" borderId="9" xfId="17" applyFont="1" applyFill="1" applyBorder="1" applyAlignment="1">
      <alignment vertical="center" wrapText="1"/>
    </xf>
    <xf numFmtId="0" fontId="8" fillId="6" borderId="18" xfId="17" applyFont="1" applyFill="1" applyBorder="1" applyAlignment="1">
      <alignment horizontal="right" vertical="center" wrapText="1"/>
    </xf>
    <xf numFmtId="0" fontId="8" fillId="6" borderId="0" xfId="17" applyFont="1" applyFill="1" applyAlignment="1">
      <alignment horizontal="left" vertical="center" wrapText="1"/>
    </xf>
    <xf numFmtId="0" fontId="8" fillId="6" borderId="9" xfId="17" applyFont="1" applyFill="1" applyBorder="1" applyAlignment="1">
      <alignment horizontal="left" vertical="center" wrapText="1"/>
    </xf>
    <xf numFmtId="0" fontId="8" fillId="0" borderId="53" xfId="17" applyFont="1" applyBorder="1" applyAlignment="1">
      <alignment horizontal="center" vertical="center"/>
    </xf>
    <xf numFmtId="0" fontId="8" fillId="0" borderId="0" xfId="19" applyFont="1">
      <alignment vertical="center"/>
    </xf>
    <xf numFmtId="0" fontId="15" fillId="0" borderId="0" xfId="17" applyFont="1" applyAlignment="1">
      <alignment horizontal="center" vertical="center"/>
    </xf>
    <xf numFmtId="0" fontId="8" fillId="0" borderId="0" xfId="0" applyFont="1" applyAlignment="1">
      <alignment horizontal="left" vertical="center" wrapText="1"/>
    </xf>
    <xf numFmtId="0" fontId="8" fillId="0" borderId="75" xfId="0" applyFont="1" applyBorder="1">
      <alignment vertical="center"/>
    </xf>
    <xf numFmtId="0" fontId="8" fillId="0" borderId="0" xfId="0" applyFont="1" applyAlignment="1" applyProtection="1">
      <alignment horizontal="left" vertical="top" wrapText="1"/>
      <protection locked="0"/>
    </xf>
    <xf numFmtId="0" fontId="20" fillId="0" borderId="0" xfId="0" applyFont="1" applyAlignment="1">
      <alignment vertical="center" wrapText="1"/>
    </xf>
    <xf numFmtId="0" fontId="20" fillId="0" borderId="0" xfId="0" applyFont="1">
      <alignment vertical="center"/>
    </xf>
    <xf numFmtId="0" fontId="23" fillId="0" borderId="0" xfId="10" applyFont="1" applyAlignment="1" applyProtection="1">
      <alignment horizontal="center" vertical="center" wrapText="1"/>
      <protection locked="0"/>
    </xf>
    <xf numFmtId="0" fontId="28" fillId="3" borderId="0" xfId="10" applyFont="1" applyFill="1">
      <alignment vertical="center"/>
    </xf>
    <xf numFmtId="0" fontId="21" fillId="3" borderId="0" xfId="10" applyFont="1" applyFill="1" applyAlignment="1">
      <alignment horizontal="center" vertical="center"/>
    </xf>
    <xf numFmtId="0" fontId="18" fillId="0" borderId="0" xfId="10" applyFont="1" applyAlignment="1">
      <alignment vertical="center" textRotation="255"/>
    </xf>
    <xf numFmtId="0" fontId="18" fillId="0" borderId="0" xfId="10" applyFont="1" applyAlignment="1" applyProtection="1">
      <alignment vertical="top" wrapText="1"/>
      <protection locked="0"/>
    </xf>
    <xf numFmtId="0" fontId="18" fillId="0" borderId="0" xfId="10" applyFont="1" applyAlignment="1">
      <alignment horizontal="left" vertical="top" wrapText="1"/>
    </xf>
    <xf numFmtId="49" fontId="8" fillId="0" borderId="36" xfId="2" applyNumberFormat="1" applyFont="1" applyBorder="1" applyAlignment="1">
      <alignment horizontal="center" vertical="center" wrapText="1"/>
    </xf>
    <xf numFmtId="0" fontId="8" fillId="4" borderId="1" xfId="10" applyFont="1" applyFill="1" applyBorder="1" applyAlignment="1" applyProtection="1">
      <alignment horizontal="center" vertical="center" wrapText="1"/>
      <protection locked="0"/>
    </xf>
    <xf numFmtId="0" fontId="8" fillId="0" borderId="1" xfId="10" applyFont="1" applyBorder="1" applyAlignment="1" applyProtection="1">
      <alignment horizontal="center" vertical="center" wrapText="1"/>
      <protection locked="0"/>
    </xf>
    <xf numFmtId="0" fontId="8" fillId="4" borderId="52" xfId="10" applyFont="1" applyFill="1" applyBorder="1" applyAlignment="1" applyProtection="1">
      <alignment horizontal="center" vertical="center" wrapText="1"/>
      <protection locked="0"/>
    </xf>
    <xf numFmtId="0" fontId="8" fillId="0" borderId="52" xfId="10" applyFont="1" applyBorder="1" applyAlignment="1" applyProtection="1">
      <alignment horizontal="center" vertical="center" wrapText="1"/>
      <protection locked="0"/>
    </xf>
    <xf numFmtId="0" fontId="23" fillId="0" borderId="1" xfId="10" applyFont="1" applyBorder="1" applyAlignment="1" applyProtection="1">
      <alignment horizontal="center" vertical="center" wrapText="1"/>
      <protection locked="0"/>
    </xf>
    <xf numFmtId="0" fontId="23" fillId="0" borderId="1" xfId="10" applyFont="1" applyBorder="1" applyAlignment="1" applyProtection="1">
      <alignment horizontal="left" vertical="center" wrapText="1"/>
      <protection locked="0"/>
    </xf>
    <xf numFmtId="0" fontId="23" fillId="0" borderId="52" xfId="10" applyFont="1" applyBorder="1" applyAlignment="1" applyProtection="1">
      <alignment horizontal="center" vertical="center" wrapText="1"/>
      <protection locked="0"/>
    </xf>
    <xf numFmtId="0" fontId="23" fillId="0" borderId="52" xfId="10" applyFont="1" applyBorder="1" applyAlignment="1" applyProtection="1">
      <alignment horizontal="left" vertical="center" wrapText="1"/>
      <protection locked="0"/>
    </xf>
    <xf numFmtId="0" fontId="30" fillId="0" borderId="0" xfId="0" applyFont="1" applyAlignment="1">
      <alignment horizontal="left" vertical="center"/>
    </xf>
    <xf numFmtId="0" fontId="34" fillId="0" borderId="0" xfId="0" applyFont="1" applyAlignment="1">
      <alignment horizontal="left"/>
    </xf>
    <xf numFmtId="0" fontId="34" fillId="0" borderId="0" xfId="10" applyFont="1">
      <alignment vertical="center"/>
    </xf>
    <xf numFmtId="0" fontId="36" fillId="0" borderId="0" xfId="0" applyFont="1" applyAlignment="1">
      <alignment horizontal="left" vertical="center"/>
    </xf>
    <xf numFmtId="0" fontId="36" fillId="0" borderId="0" xfId="0" applyFont="1">
      <alignment vertical="center"/>
    </xf>
    <xf numFmtId="0" fontId="38" fillId="0" borderId="0" xfId="4" applyFont="1" applyAlignment="1">
      <alignment vertical="center"/>
    </xf>
    <xf numFmtId="0" fontId="39" fillId="0" borderId="0" xfId="10" applyFont="1">
      <alignment vertical="center"/>
    </xf>
    <xf numFmtId="0" fontId="6" fillId="0" borderId="0" xfId="4" applyFont="1" applyAlignment="1">
      <alignment vertical="center"/>
    </xf>
    <xf numFmtId="38" fontId="40" fillId="0" borderId="0" xfId="14" applyFont="1" applyBorder="1" applyAlignment="1">
      <alignment horizontal="center" vertical="center"/>
    </xf>
    <xf numFmtId="38" fontId="6" fillId="0" borderId="0" xfId="14" applyFont="1" applyBorder="1" applyAlignment="1">
      <alignment vertical="center"/>
    </xf>
    <xf numFmtId="0" fontId="6" fillId="0" borderId="0" xfId="4" applyFont="1" applyAlignment="1">
      <alignment horizontal="right" vertical="center"/>
    </xf>
    <xf numFmtId="0" fontId="6" fillId="0" borderId="0" xfId="4" applyFont="1" applyAlignment="1">
      <alignment horizontal="left" vertical="center"/>
    </xf>
    <xf numFmtId="0" fontId="6" fillId="0" borderId="0" xfId="4" applyFont="1" applyAlignment="1">
      <alignment vertical="center" shrinkToFit="1"/>
    </xf>
    <xf numFmtId="0" fontId="42" fillId="0" borderId="1" xfId="0" applyFont="1" applyBorder="1" applyAlignment="1">
      <alignment horizontal="right" vertical="center" shrinkToFit="1"/>
    </xf>
    <xf numFmtId="0" fontId="43" fillId="2" borderId="20" xfId="4" applyFont="1" applyFill="1" applyBorder="1" applyAlignment="1">
      <alignment horizontal="center" vertical="center" shrinkToFit="1"/>
    </xf>
    <xf numFmtId="0" fontId="43" fillId="7" borderId="149" xfId="4" applyFont="1" applyFill="1" applyBorder="1" applyAlignment="1">
      <alignment horizontal="center" vertical="center" wrapText="1" shrinkToFit="1"/>
    </xf>
    <xf numFmtId="0" fontId="42" fillId="4" borderId="1" xfId="0" applyFont="1" applyFill="1" applyBorder="1" applyAlignment="1">
      <alignment horizontal="right" vertical="center"/>
    </xf>
    <xf numFmtId="0" fontId="38" fillId="0" borderId="0" xfId="4" applyFont="1" applyAlignment="1">
      <alignment horizontal="right" vertical="center"/>
    </xf>
    <xf numFmtId="0" fontId="39" fillId="6" borderId="30" xfId="4" applyFont="1" applyFill="1" applyBorder="1" applyAlignment="1">
      <alignment horizontal="center" vertical="center"/>
    </xf>
    <xf numFmtId="0" fontId="39" fillId="6" borderId="17" xfId="4" applyFont="1" applyFill="1" applyBorder="1" applyAlignment="1">
      <alignment vertical="center"/>
    </xf>
    <xf numFmtId="38" fontId="39" fillId="6" borderId="68" xfId="14" applyFont="1" applyFill="1" applyBorder="1" applyAlignment="1">
      <alignment horizontal="center" vertical="center" wrapText="1"/>
    </xf>
    <xf numFmtId="0" fontId="38" fillId="0" borderId="0" xfId="4" applyFont="1" applyAlignment="1">
      <alignment horizontal="center" vertical="center"/>
    </xf>
    <xf numFmtId="0" fontId="39" fillId="6" borderId="106" xfId="4" applyFont="1" applyFill="1" applyBorder="1" applyAlignment="1">
      <alignment horizontal="center" vertical="center"/>
    </xf>
    <xf numFmtId="0" fontId="39" fillId="6" borderId="2" xfId="4" applyFont="1" applyFill="1" applyBorder="1" applyAlignment="1">
      <alignment vertical="center"/>
    </xf>
    <xf numFmtId="38" fontId="7" fillId="8" borderId="103" xfId="14" applyFont="1" applyFill="1" applyBorder="1" applyAlignment="1">
      <alignment vertical="center"/>
    </xf>
    <xf numFmtId="38" fontId="7" fillId="8" borderId="47" xfId="14" applyFont="1" applyFill="1" applyBorder="1" applyAlignment="1">
      <alignment vertical="center"/>
    </xf>
    <xf numFmtId="38" fontId="38" fillId="0" borderId="0" xfId="4" applyNumberFormat="1" applyFont="1" applyAlignment="1">
      <alignment vertical="center"/>
    </xf>
    <xf numFmtId="38" fontId="7" fillId="4" borderId="47" xfId="14" applyFont="1" applyFill="1" applyBorder="1" applyAlignment="1">
      <alignment vertical="center"/>
    </xf>
    <xf numFmtId="38" fontId="7" fillId="9" borderId="50" xfId="14" applyFont="1" applyFill="1" applyBorder="1" applyAlignment="1">
      <alignment vertical="center"/>
    </xf>
    <xf numFmtId="38" fontId="7" fillId="9" borderId="155" xfId="14" applyFont="1" applyFill="1" applyBorder="1" applyAlignment="1">
      <alignment vertical="center"/>
    </xf>
    <xf numFmtId="38" fontId="7" fillId="9" borderId="156" xfId="14" applyFont="1" applyFill="1" applyBorder="1" applyAlignment="1">
      <alignment vertical="center"/>
    </xf>
    <xf numFmtId="38" fontId="7" fillId="9" borderId="122" xfId="14" applyFont="1" applyFill="1" applyBorder="1" applyAlignment="1">
      <alignment vertical="center"/>
    </xf>
    <xf numFmtId="38" fontId="39" fillId="0" borderId="0" xfId="14" applyFont="1" applyAlignment="1">
      <alignment vertical="center"/>
    </xf>
    <xf numFmtId="0" fontId="38" fillId="2" borderId="147" xfId="4" applyFont="1" applyFill="1" applyBorder="1" applyAlignment="1">
      <alignment horizontal="center" vertical="center"/>
    </xf>
    <xf numFmtId="38" fontId="39" fillId="7" borderId="42" xfId="14" applyFont="1" applyFill="1" applyBorder="1" applyAlignment="1">
      <alignment vertical="center"/>
    </xf>
    <xf numFmtId="0" fontId="44" fillId="0" borderId="0" xfId="23" applyFont="1">
      <alignment vertical="center"/>
    </xf>
    <xf numFmtId="0" fontId="38" fillId="2" borderId="72" xfId="4" applyFont="1" applyFill="1" applyBorder="1" applyAlignment="1">
      <alignment horizontal="center" vertical="center"/>
    </xf>
    <xf numFmtId="38" fontId="7" fillId="4" borderId="31" xfId="14" applyFont="1" applyFill="1" applyBorder="1" applyAlignment="1">
      <alignment vertical="center"/>
    </xf>
    <xf numFmtId="38" fontId="38" fillId="0" borderId="0" xfId="14" applyFont="1" applyAlignment="1">
      <alignment vertical="center"/>
    </xf>
    <xf numFmtId="0" fontId="38" fillId="0" borderId="0" xfId="10" applyFont="1">
      <alignment vertical="center"/>
    </xf>
    <xf numFmtId="0" fontId="9" fillId="0" borderId="0" xfId="4" applyFont="1" applyAlignment="1">
      <alignment vertical="center" shrinkToFit="1"/>
    </xf>
    <xf numFmtId="0" fontId="9" fillId="0" borderId="0" xfId="4" applyFont="1" applyAlignment="1">
      <alignment vertical="center"/>
    </xf>
    <xf numFmtId="0" fontId="9" fillId="0" borderId="0" xfId="4" applyFont="1" applyAlignment="1">
      <alignment horizontal="center" vertical="center"/>
    </xf>
    <xf numFmtId="0" fontId="6" fillId="0" borderId="0" xfId="4" applyFont="1" applyAlignment="1">
      <alignment horizontal="center" vertical="center"/>
    </xf>
    <xf numFmtId="38" fontId="6" fillId="0" borderId="0" xfId="14" applyFont="1" applyBorder="1" applyAlignment="1">
      <alignment horizontal="right" vertical="center"/>
    </xf>
    <xf numFmtId="0" fontId="6" fillId="8" borderId="158" xfId="4" applyFont="1" applyFill="1" applyBorder="1" applyAlignment="1">
      <alignment vertical="center"/>
    </xf>
    <xf numFmtId="38" fontId="6" fillId="0" borderId="0" xfId="14" applyFont="1" applyBorder="1" applyAlignment="1">
      <alignment horizontal="center" vertical="center"/>
    </xf>
    <xf numFmtId="38" fontId="6" fillId="0" borderId="0" xfId="14" applyFont="1" applyAlignment="1">
      <alignment vertical="center"/>
    </xf>
    <xf numFmtId="0" fontId="9" fillId="0" borderId="0" xfId="4" applyFont="1" applyAlignment="1">
      <alignment horizontal="right" vertical="center"/>
    </xf>
    <xf numFmtId="0" fontId="39" fillId="6" borderId="31" xfId="4" applyFont="1" applyFill="1" applyBorder="1" applyAlignment="1">
      <alignment horizontal="center" vertical="center" shrinkToFit="1"/>
    </xf>
    <xf numFmtId="38" fontId="39" fillId="6" borderId="104" xfId="14" applyFont="1" applyFill="1" applyBorder="1" applyAlignment="1">
      <alignment horizontal="center" vertical="center" wrapText="1"/>
    </xf>
    <xf numFmtId="38" fontId="39" fillId="6" borderId="17" xfId="14" applyFont="1" applyFill="1" applyBorder="1" applyAlignment="1">
      <alignment horizontal="center" vertical="center" wrapText="1"/>
    </xf>
    <xf numFmtId="38" fontId="39" fillId="6" borderId="44" xfId="14" applyFont="1" applyFill="1" applyBorder="1" applyAlignment="1">
      <alignment horizontal="center" vertical="center" wrapText="1"/>
    </xf>
    <xf numFmtId="0" fontId="7" fillId="0" borderId="65" xfId="4" applyFont="1" applyBorder="1" applyAlignment="1">
      <alignment horizontal="left" vertical="center" shrinkToFit="1"/>
    </xf>
    <xf numFmtId="0" fontId="7" fillId="0" borderId="13" xfId="4" applyFont="1" applyBorder="1" applyAlignment="1">
      <alignment vertical="center"/>
    </xf>
    <xf numFmtId="0" fontId="7" fillId="0" borderId="13" xfId="4" applyFont="1" applyBorder="1" applyAlignment="1">
      <alignment horizontal="center" vertical="center"/>
    </xf>
    <xf numFmtId="38" fontId="7" fillId="0" borderId="36" xfId="22" applyFont="1" applyBorder="1" applyAlignment="1">
      <alignment vertical="center"/>
    </xf>
    <xf numFmtId="0" fontId="7" fillId="0" borderId="14" xfId="4" applyFont="1" applyBorder="1" applyAlignment="1">
      <alignment horizontal="center" vertical="center"/>
    </xf>
    <xf numFmtId="0" fontId="7" fillId="0" borderId="36" xfId="4" applyFont="1" applyBorder="1" applyAlignment="1">
      <alignment vertical="center"/>
    </xf>
    <xf numFmtId="38" fontId="7" fillId="0" borderId="13" xfId="14" applyFont="1" applyFill="1" applyBorder="1" applyAlignment="1">
      <alignment vertical="center"/>
    </xf>
    <xf numFmtId="38" fontId="6" fillId="4" borderId="83" xfId="14" applyFont="1" applyFill="1" applyBorder="1" applyAlignment="1">
      <alignment vertical="center"/>
    </xf>
    <xf numFmtId="38" fontId="7" fillId="0" borderId="159" xfId="14" applyFont="1" applyFill="1" applyBorder="1" applyAlignment="1">
      <alignment horizontal="center" vertical="center"/>
    </xf>
    <xf numFmtId="38" fontId="7" fillId="0" borderId="83" xfId="14" applyFont="1" applyFill="1" applyBorder="1" applyAlignment="1">
      <alignment horizontal="center" vertical="center"/>
    </xf>
    <xf numFmtId="0" fontId="7" fillId="0" borderId="66" xfId="4" applyFont="1" applyBorder="1" applyAlignment="1">
      <alignment horizontal="left" vertical="center" shrinkToFit="1"/>
    </xf>
    <xf numFmtId="0" fontId="7" fillId="0" borderId="160" xfId="4" applyFont="1" applyBorder="1" applyAlignment="1">
      <alignment vertical="center"/>
    </xf>
    <xf numFmtId="0" fontId="7" fillId="0" borderId="160" xfId="4" applyFont="1" applyBorder="1" applyAlignment="1">
      <alignment horizontal="center" vertical="center"/>
    </xf>
    <xf numFmtId="38" fontId="7" fillId="0" borderId="161" xfId="22" applyFont="1" applyBorder="1" applyAlignment="1">
      <alignment vertical="center"/>
    </xf>
    <xf numFmtId="0" fontId="7" fillId="0" borderId="162" xfId="4" applyFont="1" applyBorder="1" applyAlignment="1">
      <alignment horizontal="center" vertical="center"/>
    </xf>
    <xf numFmtId="0" fontId="7" fillId="0" borderId="161" xfId="4" applyFont="1" applyBorder="1" applyAlignment="1">
      <alignment vertical="center"/>
    </xf>
    <xf numFmtId="38" fontId="7" fillId="0" borderId="160" xfId="14" applyFont="1" applyFill="1" applyBorder="1" applyAlignment="1">
      <alignment vertical="center"/>
    </xf>
    <xf numFmtId="38" fontId="6" fillId="4" borderId="81" xfId="14" applyFont="1" applyFill="1" applyBorder="1" applyAlignment="1">
      <alignment vertical="center"/>
    </xf>
    <xf numFmtId="38" fontId="7" fillId="0" borderId="163" xfId="14" applyFont="1" applyFill="1" applyBorder="1" applyAlignment="1">
      <alignment horizontal="center" vertical="center"/>
    </xf>
    <xf numFmtId="38" fontId="7" fillId="0" borderId="81" xfId="14" applyFont="1" applyFill="1" applyBorder="1" applyAlignment="1">
      <alignment horizontal="center" vertical="center"/>
    </xf>
    <xf numFmtId="0" fontId="7" fillId="0" borderId="67" xfId="4" applyFont="1" applyBorder="1" applyAlignment="1">
      <alignment horizontal="left" vertical="center" shrinkToFit="1"/>
    </xf>
    <xf numFmtId="0" fontId="7" fillId="0" borderId="164" xfId="4" applyFont="1" applyBorder="1" applyAlignment="1">
      <alignment vertical="center"/>
    </xf>
    <xf numFmtId="0" fontId="7" fillId="0" borderId="164" xfId="4" applyFont="1" applyBorder="1" applyAlignment="1">
      <alignment horizontal="center" vertical="center"/>
    </xf>
    <xf numFmtId="0" fontId="7" fillId="0" borderId="29" xfId="4" applyFont="1" applyBorder="1" applyAlignment="1">
      <alignment vertical="center"/>
    </xf>
    <xf numFmtId="0" fontId="7" fillId="0" borderId="16" xfId="4" applyFont="1" applyBorder="1" applyAlignment="1">
      <alignment horizontal="center" vertical="center"/>
    </xf>
    <xf numFmtId="38" fontId="7" fillId="0" borderId="164" xfId="14" applyFont="1" applyFill="1" applyBorder="1" applyAlignment="1">
      <alignment vertical="center"/>
    </xf>
    <xf numFmtId="38" fontId="6" fillId="4" borderId="82" xfId="14" applyFont="1" applyFill="1" applyBorder="1" applyAlignment="1">
      <alignment vertical="center"/>
    </xf>
    <xf numFmtId="38" fontId="7" fillId="0" borderId="165" xfId="14" applyFont="1" applyFill="1" applyBorder="1" applyAlignment="1">
      <alignment horizontal="center" vertical="center"/>
    </xf>
    <xf numFmtId="38" fontId="7" fillId="0" borderId="82" xfId="14" applyFont="1" applyFill="1" applyBorder="1" applyAlignment="1">
      <alignment horizontal="center" vertical="center"/>
    </xf>
    <xf numFmtId="38" fontId="7" fillId="8" borderId="5" xfId="14" applyFont="1" applyFill="1" applyBorder="1" applyAlignment="1">
      <alignment vertical="center"/>
    </xf>
    <xf numFmtId="0" fontId="42" fillId="0" borderId="0" xfId="0" applyFont="1" applyAlignment="1">
      <alignment horizontal="right" vertical="center"/>
    </xf>
    <xf numFmtId="178" fontId="42" fillId="4" borderId="1" xfId="0" applyNumberFormat="1" applyFont="1" applyFill="1" applyBorder="1" applyAlignment="1">
      <alignment horizontal="right" vertical="center"/>
    </xf>
    <xf numFmtId="0" fontId="42" fillId="0" borderId="0" xfId="0" applyFont="1">
      <alignment vertical="center"/>
    </xf>
    <xf numFmtId="0" fontId="7" fillId="0" borderId="166" xfId="4" applyFont="1" applyBorder="1" applyAlignment="1">
      <alignment horizontal="left" vertical="center" shrinkToFit="1"/>
    </xf>
    <xf numFmtId="0" fontId="7" fillId="0" borderId="34" xfId="4" applyFont="1" applyBorder="1" applyAlignment="1">
      <alignment vertical="center"/>
    </xf>
    <xf numFmtId="0" fontId="7" fillId="0" borderId="34" xfId="4" applyFont="1" applyBorder="1" applyAlignment="1">
      <alignment horizontal="center" vertical="center"/>
    </xf>
    <xf numFmtId="0" fontId="7" fillId="0" borderId="33" xfId="4" applyFont="1" applyBorder="1" applyAlignment="1">
      <alignment vertical="center"/>
    </xf>
    <xf numFmtId="0" fontId="7" fillId="0" borderId="15" xfId="4" applyFont="1" applyBorder="1" applyAlignment="1">
      <alignment horizontal="center" vertical="center"/>
    </xf>
    <xf numFmtId="38" fontId="7" fillId="0" borderId="34" xfId="14" applyFont="1" applyFill="1" applyBorder="1" applyAlignment="1">
      <alignment vertical="center"/>
    </xf>
    <xf numFmtId="38" fontId="7" fillId="0" borderId="167" xfId="14" applyFont="1" applyFill="1" applyBorder="1" applyAlignment="1">
      <alignment horizontal="center" vertical="center"/>
    </xf>
    <xf numFmtId="38" fontId="7" fillId="0" borderId="168" xfId="14" applyFont="1" applyFill="1" applyBorder="1" applyAlignment="1">
      <alignment horizontal="center" vertical="center"/>
    </xf>
    <xf numFmtId="0" fontId="7" fillId="0" borderId="66" xfId="4" applyFont="1" applyBorder="1" applyAlignment="1">
      <alignment horizontal="left" vertical="center" wrapText="1" shrinkToFit="1"/>
    </xf>
    <xf numFmtId="38" fontId="7" fillId="8" borderId="2" xfId="14" applyFont="1" applyFill="1" applyBorder="1" applyAlignment="1">
      <alignment vertical="center"/>
    </xf>
    <xf numFmtId="38" fontId="7" fillId="0" borderId="36" xfId="14" applyFont="1" applyFill="1" applyBorder="1" applyAlignment="1">
      <alignment vertical="center"/>
    </xf>
    <xf numFmtId="38" fontId="7" fillId="0" borderId="169" xfId="14" applyFont="1" applyFill="1" applyBorder="1" applyAlignment="1">
      <alignment horizontal="center" vertical="center"/>
    </xf>
    <xf numFmtId="38" fontId="7" fillId="0" borderId="170" xfId="14" applyFont="1" applyFill="1" applyBorder="1" applyAlignment="1">
      <alignment horizontal="center" vertical="center"/>
    </xf>
    <xf numFmtId="38" fontId="7" fillId="0" borderId="105" xfId="14" applyFont="1" applyFill="1" applyBorder="1" applyAlignment="1">
      <alignment horizontal="center" vertical="center"/>
    </xf>
    <xf numFmtId="38" fontId="7" fillId="0" borderId="134" xfId="14" applyFont="1" applyFill="1" applyBorder="1" applyAlignment="1">
      <alignment horizontal="center" vertical="center"/>
    </xf>
    <xf numFmtId="38" fontId="7" fillId="0" borderId="161" xfId="22" applyFont="1" applyFill="1" applyBorder="1" applyAlignment="1">
      <alignment vertical="center"/>
    </xf>
    <xf numFmtId="38" fontId="7" fillId="0" borderId="66" xfId="14" applyFont="1" applyFill="1" applyBorder="1" applyAlignment="1">
      <alignment vertical="center"/>
    </xf>
    <xf numFmtId="38" fontId="7" fillId="8" borderId="8" xfId="14" applyFont="1" applyFill="1" applyBorder="1" applyAlignment="1">
      <alignment vertical="center"/>
    </xf>
    <xf numFmtId="38" fontId="7" fillId="0" borderId="2" xfId="14" applyFont="1" applyFill="1" applyBorder="1" applyAlignment="1">
      <alignment vertical="center"/>
    </xf>
    <xf numFmtId="38" fontId="7" fillId="9" borderId="10" xfId="14" applyFont="1" applyFill="1" applyBorder="1" applyAlignment="1">
      <alignment vertical="center"/>
    </xf>
    <xf numFmtId="38" fontId="7" fillId="9" borderId="83" xfId="14" applyFont="1" applyFill="1" applyBorder="1" applyAlignment="1">
      <alignment vertical="center"/>
    </xf>
    <xf numFmtId="178" fontId="42" fillId="4" borderId="0" xfId="0" applyNumberFormat="1" applyFont="1" applyFill="1" applyAlignment="1">
      <alignment horizontal="right" vertical="center"/>
    </xf>
    <xf numFmtId="38" fontId="7" fillId="9" borderId="81" xfId="14" applyFont="1" applyFill="1" applyBorder="1" applyAlignment="1">
      <alignment vertical="center"/>
    </xf>
    <xf numFmtId="38" fontId="7" fillId="9" borderId="82" xfId="14" applyFont="1" applyFill="1" applyBorder="1" applyAlignment="1">
      <alignment horizontal="right" vertical="center"/>
    </xf>
    <xf numFmtId="38" fontId="7" fillId="8" borderId="26" xfId="14" applyFont="1" applyFill="1" applyBorder="1" applyAlignment="1">
      <alignment vertical="center"/>
    </xf>
    <xf numFmtId="38" fontId="7" fillId="9" borderId="176" xfId="14" applyFont="1" applyFill="1" applyBorder="1" applyAlignment="1">
      <alignment vertical="center"/>
    </xf>
    <xf numFmtId="0" fontId="7" fillId="0" borderId="0" xfId="10" applyFont="1">
      <alignment vertical="center"/>
    </xf>
    <xf numFmtId="0" fontId="47" fillId="0" borderId="179" xfId="4" applyFont="1" applyBorder="1" applyAlignment="1">
      <alignment vertical="center" shrinkToFit="1"/>
    </xf>
    <xf numFmtId="0" fontId="7" fillId="0" borderId="27" xfId="4" applyFont="1" applyBorder="1" applyAlignment="1">
      <alignment vertical="center"/>
    </xf>
    <xf numFmtId="0" fontId="7" fillId="0" borderId="180" xfId="4" applyFont="1" applyBorder="1" applyAlignment="1">
      <alignment horizontal="center" vertical="center"/>
    </xf>
    <xf numFmtId="0" fontId="7" fillId="0" borderId="28" xfId="4" applyFont="1" applyBorder="1" applyAlignment="1">
      <alignment horizontal="center" vertical="center"/>
    </xf>
    <xf numFmtId="38" fontId="7" fillId="0" borderId="28" xfId="14" applyFont="1" applyFill="1" applyBorder="1" applyAlignment="1">
      <alignment vertical="center"/>
    </xf>
    <xf numFmtId="38" fontId="6" fillId="4" borderId="181" xfId="14" applyFont="1" applyFill="1" applyBorder="1" applyAlignment="1">
      <alignment vertical="center"/>
    </xf>
    <xf numFmtId="38" fontId="7" fillId="5" borderId="28" xfId="14" applyFont="1" applyFill="1" applyBorder="1" applyAlignment="1">
      <alignment horizontal="center" vertical="center"/>
    </xf>
    <xf numFmtId="38" fontId="7" fillId="5" borderId="182" xfId="14" applyFont="1" applyFill="1" applyBorder="1" applyAlignment="1">
      <alignment horizontal="center" vertical="center"/>
    </xf>
    <xf numFmtId="0" fontId="47" fillId="0" borderId="161" xfId="4" applyFont="1" applyBorder="1" applyAlignment="1">
      <alignment vertical="center" shrinkToFit="1"/>
    </xf>
    <xf numFmtId="38" fontId="7" fillId="0" borderId="162" xfId="14" applyFont="1" applyBorder="1" applyAlignment="1">
      <alignment vertical="center"/>
    </xf>
    <xf numFmtId="38" fontId="7" fillId="5" borderId="162" xfId="14" applyFont="1" applyFill="1" applyBorder="1" applyAlignment="1">
      <alignment horizontal="center" vertical="center"/>
    </xf>
    <xf numFmtId="38" fontId="7" fillId="5" borderId="81" xfId="14" applyFont="1" applyFill="1" applyBorder="1" applyAlignment="1">
      <alignment horizontal="center" vertical="center"/>
    </xf>
    <xf numFmtId="0" fontId="47" fillId="0" borderId="29" xfId="4" applyFont="1" applyBorder="1" applyAlignment="1">
      <alignment vertical="center" shrinkToFit="1"/>
    </xf>
    <xf numFmtId="38" fontId="7" fillId="0" borderId="16" xfId="14" applyFont="1" applyBorder="1" applyAlignment="1">
      <alignment vertical="center"/>
    </xf>
    <xf numFmtId="38" fontId="7" fillId="5" borderId="16" xfId="14" applyFont="1" applyFill="1" applyBorder="1" applyAlignment="1">
      <alignment horizontal="center" vertical="center"/>
    </xf>
    <xf numFmtId="38" fontId="7" fillId="5" borderId="82" xfId="14" applyFont="1" applyFill="1" applyBorder="1" applyAlignment="1">
      <alignment horizontal="center" vertical="center"/>
    </xf>
    <xf numFmtId="38" fontId="7" fillId="9" borderId="187" xfId="14" applyFont="1" applyFill="1" applyBorder="1" applyAlignment="1">
      <alignment vertical="center"/>
    </xf>
    <xf numFmtId="38" fontId="38" fillId="0" borderId="0" xfId="14" applyFont="1" applyAlignment="1">
      <alignment horizontal="center" vertical="center"/>
    </xf>
    <xf numFmtId="0" fontId="38" fillId="5" borderId="0" xfId="10" applyFont="1" applyFill="1">
      <alignment vertical="center"/>
    </xf>
    <xf numFmtId="0" fontId="7" fillId="0" borderId="0" xfId="4" applyFont="1" applyAlignment="1">
      <alignment horizontal="right" vertical="center"/>
    </xf>
    <xf numFmtId="0" fontId="48" fillId="0" borderId="0" xfId="4" applyFont="1" applyAlignment="1">
      <alignment horizontal="center" vertical="center"/>
    </xf>
    <xf numFmtId="0" fontId="43" fillId="0" borderId="0" xfId="10" applyFont="1">
      <alignment vertical="center"/>
    </xf>
    <xf numFmtId="0" fontId="12" fillId="0" borderId="0" xfId="10" applyFont="1" applyAlignment="1">
      <alignment horizontal="right" vertical="center"/>
    </xf>
    <xf numFmtId="0" fontId="12" fillId="0" borderId="0" xfId="4" applyFont="1" applyAlignment="1">
      <alignment horizontal="right" vertical="center"/>
    </xf>
    <xf numFmtId="0" fontId="4" fillId="0" borderId="0" xfId="4" applyAlignment="1">
      <alignment horizontal="right" vertical="center"/>
    </xf>
    <xf numFmtId="0" fontId="43" fillId="6" borderId="30" xfId="4" applyFont="1" applyFill="1" applyBorder="1" applyAlignment="1">
      <alignment horizontal="center" vertical="center"/>
    </xf>
    <xf numFmtId="0" fontId="43" fillId="6" borderId="104" xfId="4" applyFont="1" applyFill="1" applyBorder="1" applyAlignment="1">
      <alignment horizontal="center" vertical="center" shrinkToFit="1"/>
    </xf>
    <xf numFmtId="38" fontId="43" fillId="6" borderId="104" xfId="14" applyFont="1" applyFill="1" applyBorder="1" applyAlignment="1">
      <alignment horizontal="center" vertical="center" wrapText="1"/>
    </xf>
    <xf numFmtId="0" fontId="43" fillId="6" borderId="68" xfId="10" applyFont="1" applyFill="1" applyBorder="1" applyAlignment="1">
      <alignment horizontal="center" vertical="center" wrapText="1"/>
    </xf>
    <xf numFmtId="38" fontId="43" fillId="6" borderId="44" xfId="14" applyFont="1" applyFill="1" applyBorder="1" applyAlignment="1">
      <alignment horizontal="center" vertical="center" wrapText="1"/>
    </xf>
    <xf numFmtId="38" fontId="43" fillId="6" borderId="68" xfId="14" applyFont="1" applyFill="1" applyBorder="1" applyAlignment="1">
      <alignment horizontal="center" vertical="center" wrapText="1"/>
    </xf>
    <xf numFmtId="0" fontId="6" fillId="0" borderId="65" xfId="4" applyFont="1" applyBorder="1" applyAlignment="1">
      <alignment horizontal="left" vertical="center" shrinkToFit="1"/>
    </xf>
    <xf numFmtId="0" fontId="6" fillId="0" borderId="13" xfId="4" applyFont="1" applyBorder="1" applyAlignment="1">
      <alignment vertical="center"/>
    </xf>
    <xf numFmtId="0" fontId="6" fillId="0" borderId="13" xfId="4" applyFont="1" applyBorder="1" applyAlignment="1">
      <alignment horizontal="center" vertical="center"/>
    </xf>
    <xf numFmtId="0" fontId="6" fillId="0" borderId="36" xfId="4" applyFont="1" applyBorder="1" applyAlignment="1">
      <alignment vertical="center"/>
    </xf>
    <xf numFmtId="0" fontId="6" fillId="0" borderId="14" xfId="4" applyFont="1" applyBorder="1" applyAlignment="1">
      <alignment horizontal="center" vertical="center"/>
    </xf>
    <xf numFmtId="38" fontId="6" fillId="0" borderId="13" xfId="14" applyFont="1" applyFill="1" applyBorder="1" applyAlignment="1">
      <alignment vertical="center"/>
    </xf>
    <xf numFmtId="38" fontId="6" fillId="4" borderId="36" xfId="14" applyFont="1" applyFill="1" applyBorder="1" applyAlignment="1">
      <alignment vertical="center"/>
    </xf>
    <xf numFmtId="38" fontId="6" fillId="0" borderId="159" xfId="14" applyFont="1" applyFill="1" applyBorder="1" applyAlignment="1">
      <alignment horizontal="center" vertical="center"/>
    </xf>
    <xf numFmtId="38" fontId="6" fillId="0" borderId="83" xfId="14" applyFont="1" applyFill="1" applyBorder="1" applyAlignment="1">
      <alignment horizontal="center" vertical="center"/>
    </xf>
    <xf numFmtId="0" fontId="12" fillId="0" borderId="0" xfId="4" applyFont="1" applyAlignment="1">
      <alignment vertical="center"/>
    </xf>
    <xf numFmtId="0" fontId="6" fillId="0" borderId="66" xfId="4" applyFont="1" applyBorder="1" applyAlignment="1">
      <alignment horizontal="left" vertical="center" shrinkToFit="1"/>
    </xf>
    <xf numFmtId="0" fontId="6" fillId="0" borderId="160" xfId="4" applyFont="1" applyBorder="1" applyAlignment="1">
      <alignment vertical="center"/>
    </xf>
    <xf numFmtId="0" fontId="6" fillId="0" borderId="160" xfId="4" applyFont="1" applyBorder="1" applyAlignment="1">
      <alignment horizontal="center" vertical="center"/>
    </xf>
    <xf numFmtId="0" fontId="6" fillId="0" borderId="161" xfId="4" applyFont="1" applyBorder="1" applyAlignment="1">
      <alignment vertical="center"/>
    </xf>
    <xf numFmtId="0" fontId="6" fillId="0" borderId="162" xfId="4" applyFont="1" applyBorder="1" applyAlignment="1">
      <alignment horizontal="center" vertical="center"/>
    </xf>
    <xf numFmtId="38" fontId="6" fillId="0" borderId="160" xfId="14" applyFont="1" applyFill="1" applyBorder="1" applyAlignment="1">
      <alignment vertical="center"/>
    </xf>
    <xf numFmtId="38" fontId="6" fillId="4" borderId="161" xfId="14" applyFont="1" applyFill="1" applyBorder="1" applyAlignment="1">
      <alignment vertical="center"/>
    </xf>
    <xf numFmtId="38" fontId="6" fillId="0" borderId="163" xfId="14" applyFont="1" applyFill="1" applyBorder="1" applyAlignment="1">
      <alignment horizontal="center" vertical="center"/>
    </xf>
    <xf numFmtId="38" fontId="6" fillId="0" borderId="81" xfId="14" applyFont="1" applyFill="1" applyBorder="1" applyAlignment="1">
      <alignment horizontal="center" vertical="center"/>
    </xf>
    <xf numFmtId="0" fontId="6" fillId="0" borderId="67" xfId="4" applyFont="1" applyBorder="1" applyAlignment="1">
      <alignment horizontal="left" vertical="center" shrinkToFit="1"/>
    </xf>
    <xf numFmtId="0" fontId="6" fillId="0" borderId="164" xfId="4" applyFont="1" applyBorder="1" applyAlignment="1">
      <alignment vertical="center"/>
    </xf>
    <xf numFmtId="0" fontId="6" fillId="0" borderId="164" xfId="4" applyFont="1" applyBorder="1" applyAlignment="1">
      <alignment horizontal="center" vertical="center"/>
    </xf>
    <xf numFmtId="0" fontId="6" fillId="0" borderId="29" xfId="4" applyFont="1" applyBorder="1" applyAlignment="1">
      <alignment vertical="center"/>
    </xf>
    <xf numFmtId="0" fontId="6" fillId="0" borderId="16" xfId="4" applyFont="1" applyBorder="1" applyAlignment="1">
      <alignment horizontal="center" vertical="center"/>
    </xf>
    <xf numFmtId="38" fontId="6" fillId="0" borderId="164" xfId="14" applyFont="1" applyFill="1" applyBorder="1" applyAlignment="1">
      <alignment vertical="center"/>
    </xf>
    <xf numFmtId="38" fontId="6" fillId="4" borderId="29" xfId="14" applyFont="1" applyFill="1" applyBorder="1" applyAlignment="1">
      <alignment vertical="center"/>
    </xf>
    <xf numFmtId="38" fontId="6" fillId="0" borderId="165" xfId="14" applyFont="1" applyFill="1" applyBorder="1" applyAlignment="1">
      <alignment horizontal="center" vertical="center"/>
    </xf>
    <xf numFmtId="38" fontId="6" fillId="0" borderId="82" xfId="14" applyFont="1" applyFill="1" applyBorder="1" applyAlignment="1">
      <alignment horizontal="center" vertical="center"/>
    </xf>
    <xf numFmtId="38" fontId="6" fillId="4" borderId="5" xfId="14" applyFont="1" applyFill="1" applyBorder="1" applyAlignment="1">
      <alignment vertical="center"/>
    </xf>
    <xf numFmtId="38" fontId="6" fillId="8" borderId="8" xfId="14" applyFont="1" applyFill="1" applyBorder="1" applyAlignment="1">
      <alignment vertical="center"/>
    </xf>
    <xf numFmtId="38" fontId="6" fillId="8" borderId="2" xfId="14" applyFont="1" applyFill="1" applyBorder="1" applyAlignment="1">
      <alignment vertical="center"/>
    </xf>
    <xf numFmtId="38" fontId="6" fillId="8" borderId="10" xfId="14" applyFont="1" applyFill="1" applyBorder="1" applyAlignment="1">
      <alignment vertical="center"/>
    </xf>
    <xf numFmtId="38" fontId="6" fillId="8" borderId="5" xfId="14" applyFont="1" applyFill="1" applyBorder="1" applyAlignment="1">
      <alignment vertical="center"/>
    </xf>
    <xf numFmtId="38" fontId="6" fillId="0" borderId="2" xfId="14" applyFont="1" applyFill="1" applyBorder="1" applyAlignment="1">
      <alignment vertical="center"/>
    </xf>
    <xf numFmtId="38" fontId="6" fillId="9" borderId="10" xfId="14" applyFont="1" applyFill="1" applyBorder="1" applyAlignment="1">
      <alignment vertical="center"/>
    </xf>
    <xf numFmtId="0" fontId="6" fillId="0" borderId="197" xfId="4" applyFont="1" applyBorder="1" applyAlignment="1">
      <alignment vertical="center" shrinkToFit="1"/>
    </xf>
    <xf numFmtId="0" fontId="6" fillId="0" borderId="198" xfId="4" applyFont="1" applyBorder="1" applyAlignment="1">
      <alignment vertical="center"/>
    </xf>
    <xf numFmtId="0" fontId="6" fillId="0" borderId="199" xfId="4" applyFont="1" applyBorder="1" applyAlignment="1">
      <alignment horizontal="center" vertical="center"/>
    </xf>
    <xf numFmtId="0" fontId="6" fillId="0" borderId="200" xfId="4" applyFont="1" applyBorder="1" applyAlignment="1">
      <alignment horizontal="center" vertical="center"/>
    </xf>
    <xf numFmtId="38" fontId="6" fillId="0" borderId="200" xfId="14" applyFont="1" applyBorder="1" applyAlignment="1">
      <alignment vertical="center"/>
    </xf>
    <xf numFmtId="38" fontId="6" fillId="4" borderId="198" xfId="14" applyFont="1" applyFill="1" applyBorder="1" applyAlignment="1">
      <alignment vertical="center"/>
    </xf>
    <xf numFmtId="38" fontId="6" fillId="0" borderId="201" xfId="14" applyFont="1" applyFill="1" applyBorder="1" applyAlignment="1">
      <alignment horizontal="center" vertical="center"/>
    </xf>
    <xf numFmtId="38" fontId="6" fillId="0" borderId="181" xfId="14" applyFont="1" applyFill="1" applyBorder="1" applyAlignment="1">
      <alignment horizontal="center" vertical="center"/>
    </xf>
    <xf numFmtId="0" fontId="6" fillId="0" borderId="161" xfId="4" applyFont="1" applyBorder="1" applyAlignment="1">
      <alignment vertical="center" shrinkToFit="1"/>
    </xf>
    <xf numFmtId="38" fontId="6" fillId="0" borderId="162" xfId="14" applyFont="1" applyBorder="1" applyAlignment="1">
      <alignment vertical="center"/>
    </xf>
    <xf numFmtId="0" fontId="6" fillId="0" borderId="29" xfId="4" applyFont="1" applyBorder="1" applyAlignment="1">
      <alignment vertical="center" shrinkToFit="1"/>
    </xf>
    <xf numFmtId="38" fontId="6" fillId="0" borderId="16" xfId="14" applyFont="1" applyBorder="1" applyAlignment="1">
      <alignment vertical="center"/>
    </xf>
    <xf numFmtId="38" fontId="6" fillId="9" borderId="187" xfId="14" applyFont="1" applyFill="1" applyBorder="1" applyAlignment="1">
      <alignment vertical="center"/>
    </xf>
    <xf numFmtId="38" fontId="6" fillId="9" borderId="26" xfId="14" applyFont="1" applyFill="1" applyBorder="1" applyAlignment="1">
      <alignment vertical="center"/>
    </xf>
    <xf numFmtId="0" fontId="50" fillId="0" borderId="0" xfId="0" applyFont="1" applyAlignment="1">
      <alignment horizontal="center" vertical="center"/>
    </xf>
    <xf numFmtId="0" fontId="8" fillId="0" borderId="0" xfId="0" applyFont="1" applyAlignment="1" applyProtection="1">
      <alignment horizontal="right" vertical="center"/>
      <protection locked="0"/>
    </xf>
    <xf numFmtId="0" fontId="8" fillId="0" borderId="0" xfId="0" applyFont="1" applyAlignment="1">
      <alignment horizontal="right" vertical="center"/>
    </xf>
    <xf numFmtId="0" fontId="8" fillId="0" borderId="0" xfId="0" applyFont="1" applyAlignment="1" applyProtection="1">
      <alignment horizontal="left" vertical="center"/>
      <protection locked="0"/>
    </xf>
    <xf numFmtId="0" fontId="8" fillId="0" borderId="103" xfId="19" applyFont="1" applyBorder="1" applyAlignment="1">
      <alignment horizontal="center" vertical="center"/>
    </xf>
    <xf numFmtId="0" fontId="28" fillId="2" borderId="40" xfId="10" applyFont="1" applyFill="1" applyBorder="1" applyAlignment="1">
      <alignment horizontal="left" vertical="center"/>
    </xf>
    <xf numFmtId="0" fontId="28" fillId="2" borderId="38" xfId="10" applyFont="1" applyFill="1" applyBorder="1" applyAlignment="1">
      <alignment horizontal="left" vertical="center"/>
    </xf>
    <xf numFmtId="0" fontId="20" fillId="2" borderId="38" xfId="0" applyFont="1" applyFill="1" applyBorder="1" applyAlignment="1">
      <alignment horizontal="left" vertical="center"/>
    </xf>
    <xf numFmtId="0" fontId="20" fillId="2" borderId="39" xfId="0" applyFont="1" applyFill="1" applyBorder="1" applyAlignment="1">
      <alignment horizontal="left" vertical="center"/>
    </xf>
    <xf numFmtId="0" fontId="8" fillId="11" borderId="44" xfId="10" applyFont="1" applyFill="1" applyBorder="1" applyAlignment="1">
      <alignment horizontal="center" vertical="center"/>
    </xf>
    <xf numFmtId="0" fontId="8" fillId="11" borderId="72" xfId="10" applyFont="1" applyFill="1" applyBorder="1" applyAlignment="1">
      <alignment horizontal="center" vertical="center"/>
    </xf>
    <xf numFmtId="0" fontId="8" fillId="11" borderId="72" xfId="10" applyFont="1" applyFill="1" applyBorder="1" applyAlignment="1">
      <alignment horizontal="center" vertical="center" wrapText="1"/>
    </xf>
    <xf numFmtId="0" fontId="8" fillId="6" borderId="44" xfId="10" applyFont="1" applyFill="1" applyBorder="1" applyAlignment="1">
      <alignment horizontal="center" vertical="center"/>
    </xf>
    <xf numFmtId="0" fontId="18" fillId="0" borderId="179" xfId="10" applyFont="1" applyBorder="1" applyAlignment="1">
      <alignment horizontal="center" vertical="center"/>
    </xf>
    <xf numFmtId="0" fontId="19" fillId="0" borderId="0" xfId="10" applyFont="1" applyAlignment="1">
      <alignment horizontal="center" vertical="center" wrapText="1"/>
    </xf>
    <xf numFmtId="0" fontId="20" fillId="2" borderId="0" xfId="0" applyFont="1" applyFill="1" applyAlignment="1">
      <alignment horizontal="left" vertical="center"/>
    </xf>
    <xf numFmtId="0" fontId="18" fillId="0" borderId="0" xfId="10" applyFont="1" applyAlignment="1" applyProtection="1">
      <alignment horizontal="left" vertical="top" wrapText="1"/>
      <protection locked="0"/>
    </xf>
    <xf numFmtId="0" fontId="18" fillId="0" borderId="179" xfId="10" applyFont="1" applyBorder="1" applyAlignment="1">
      <alignment horizontal="center" vertical="center" wrapText="1"/>
    </xf>
    <xf numFmtId="0" fontId="18" fillId="0" borderId="205" xfId="10" applyFont="1" applyBorder="1" applyAlignment="1">
      <alignment horizontal="left" vertical="center" wrapText="1"/>
    </xf>
    <xf numFmtId="0" fontId="18" fillId="0" borderId="206" xfId="10" applyFont="1" applyBorder="1" applyAlignment="1">
      <alignment horizontal="left" vertical="center" wrapText="1"/>
    </xf>
    <xf numFmtId="0" fontId="8" fillId="0" borderId="39" xfId="17" applyFont="1" applyBorder="1" applyAlignment="1">
      <alignment horizontal="center" vertical="center"/>
    </xf>
    <xf numFmtId="0" fontId="8" fillId="0" borderId="47" xfId="19" applyFont="1" applyBorder="1" applyAlignment="1">
      <alignment horizontal="center" vertical="center"/>
    </xf>
    <xf numFmtId="0" fontId="0" fillId="0" borderId="0" xfId="0" applyAlignment="1">
      <alignment horizontal="left" vertical="center"/>
    </xf>
    <xf numFmtId="38" fontId="7" fillId="4" borderId="155" xfId="14" applyFont="1" applyFill="1" applyBorder="1" applyAlignment="1">
      <alignment vertical="center"/>
    </xf>
    <xf numFmtId="0" fontId="10" fillId="0" borderId="0" xfId="0" applyFont="1">
      <alignment vertical="center"/>
    </xf>
    <xf numFmtId="0" fontId="0" fillId="5" borderId="0" xfId="0" applyFill="1">
      <alignment vertical="center"/>
    </xf>
    <xf numFmtId="0" fontId="0" fillId="0" borderId="0" xfId="0" applyAlignment="1">
      <alignment vertical="center" wrapText="1"/>
    </xf>
    <xf numFmtId="38" fontId="0" fillId="0" borderId="0" xfId="0" applyNumberFormat="1">
      <alignment vertical="center"/>
    </xf>
    <xf numFmtId="49" fontId="0" fillId="0" borderId="0" xfId="0" applyNumberFormat="1">
      <alignment vertical="center"/>
    </xf>
    <xf numFmtId="0" fontId="55" fillId="0" borderId="0" xfId="0" applyFont="1">
      <alignment vertical="center"/>
    </xf>
    <xf numFmtId="14" fontId="0" fillId="0" borderId="0" xfId="0" applyNumberFormat="1" applyAlignment="1">
      <alignment horizontal="left" vertical="center"/>
    </xf>
    <xf numFmtId="0" fontId="56" fillId="0" borderId="0" xfId="0" applyFont="1">
      <alignment vertical="center"/>
    </xf>
    <xf numFmtId="0" fontId="0" fillId="2" borderId="0" xfId="0" applyFill="1">
      <alignment vertical="center"/>
    </xf>
    <xf numFmtId="0" fontId="57" fillId="12" borderId="0" xfId="0" applyFont="1" applyFill="1" applyAlignment="1">
      <alignment vertical="center" wrapText="1"/>
    </xf>
    <xf numFmtId="0" fontId="0" fillId="13" borderId="0" xfId="0" applyFill="1">
      <alignment vertical="center"/>
    </xf>
    <xf numFmtId="58" fontId="0" fillId="0" borderId="0" xfId="0" applyNumberFormat="1">
      <alignment vertical="center"/>
    </xf>
    <xf numFmtId="0" fontId="0" fillId="14" borderId="0" xfId="0" applyFill="1">
      <alignment vertical="center"/>
    </xf>
    <xf numFmtId="0" fontId="36" fillId="0" borderId="207" xfId="0" applyFont="1" applyBorder="1" applyAlignment="1">
      <alignment horizontal="center" vertical="center"/>
    </xf>
    <xf numFmtId="0" fontId="35" fillId="0" borderId="0" xfId="2" applyFont="1" applyAlignment="1">
      <alignment horizontal="left" vertical="center" wrapText="1"/>
    </xf>
    <xf numFmtId="0" fontId="8" fillId="0" borderId="116" xfId="0" applyFont="1" applyBorder="1" applyAlignment="1" applyProtection="1">
      <alignment horizontal="center" vertical="center" shrinkToFit="1"/>
      <protection locked="0"/>
    </xf>
    <xf numFmtId="0" fontId="27" fillId="0" borderId="117" xfId="0" applyFont="1" applyBorder="1" applyAlignment="1">
      <alignment vertical="center" shrinkToFit="1"/>
    </xf>
    <xf numFmtId="0" fontId="27" fillId="0" borderId="118" xfId="0" applyFont="1" applyBorder="1" applyAlignment="1">
      <alignment vertical="center" shrinkToFit="1"/>
    </xf>
    <xf numFmtId="0" fontId="8" fillId="6" borderId="18" xfId="9" applyFont="1" applyFill="1" applyBorder="1" applyAlignment="1" applyProtection="1">
      <alignment horizontal="center" vertical="center" wrapText="1"/>
      <protection locked="0"/>
    </xf>
    <xf numFmtId="0" fontId="8" fillId="6" borderId="8" xfId="9" applyFont="1" applyFill="1" applyBorder="1" applyAlignment="1" applyProtection="1">
      <alignment horizontal="center" vertical="center" wrapText="1"/>
      <protection locked="0"/>
    </xf>
    <xf numFmtId="0" fontId="8" fillId="6" borderId="37" xfId="9" applyFont="1" applyFill="1" applyBorder="1" applyAlignment="1" applyProtection="1">
      <alignment horizontal="center" vertical="center" wrapText="1"/>
      <protection locked="0"/>
    </xf>
    <xf numFmtId="0" fontId="8" fillId="6" borderId="51" xfId="9" applyFont="1" applyFill="1" applyBorder="1" applyAlignment="1" applyProtection="1">
      <alignment horizontal="center" vertical="center" wrapText="1"/>
      <protection locked="0"/>
    </xf>
    <xf numFmtId="0" fontId="8" fillId="6" borderId="60" xfId="9" applyFont="1" applyFill="1" applyBorder="1" applyAlignment="1" applyProtection="1">
      <alignment horizontal="center" vertical="center" wrapText="1"/>
      <protection locked="0"/>
    </xf>
    <xf numFmtId="0" fontId="8" fillId="6" borderId="52" xfId="9" applyFont="1" applyFill="1" applyBorder="1" applyAlignment="1" applyProtection="1">
      <alignment horizontal="center" vertical="center" wrapText="1"/>
      <protection locked="0"/>
    </xf>
    <xf numFmtId="0" fontId="8" fillId="0" borderId="8" xfId="10" applyFont="1" applyBorder="1" applyAlignment="1" applyProtection="1">
      <alignment horizontal="left" vertical="center"/>
      <protection locked="0"/>
    </xf>
    <xf numFmtId="0" fontId="8" fillId="0" borderId="134" xfId="10" applyFont="1" applyBorder="1" applyAlignment="1" applyProtection="1">
      <alignment horizontal="left" vertical="center"/>
      <protection locked="0"/>
    </xf>
    <xf numFmtId="0" fontId="8" fillId="0" borderId="26" xfId="9" applyFont="1" applyBorder="1" applyAlignment="1" applyProtection="1">
      <alignment horizontal="left" vertical="center" wrapText="1"/>
      <protection locked="0"/>
    </xf>
    <xf numFmtId="0" fontId="8" fillId="0" borderId="122" xfId="9" applyFont="1" applyBorder="1" applyAlignment="1" applyProtection="1">
      <alignment horizontal="left" vertical="center" wrapText="1"/>
      <protection locked="0"/>
    </xf>
    <xf numFmtId="0" fontId="8" fillId="6" borderId="145" xfId="9" applyFont="1" applyFill="1" applyBorder="1" applyAlignment="1" applyProtection="1">
      <alignment horizontal="center" vertical="center"/>
      <protection locked="0"/>
    </xf>
    <xf numFmtId="0" fontId="27" fillId="6" borderId="146" xfId="0" applyFont="1" applyFill="1" applyBorder="1" applyAlignment="1">
      <alignment horizontal="center" vertical="center"/>
    </xf>
    <xf numFmtId="0" fontId="8" fillId="0" borderId="112" xfId="9" applyFont="1" applyBorder="1" applyAlignment="1" applyProtection="1">
      <alignment horizontal="center" vertical="center" shrinkToFit="1"/>
      <protection locked="0"/>
    </xf>
    <xf numFmtId="0" fontId="27" fillId="0" borderId="113" xfId="0" applyFont="1" applyBorder="1" applyAlignment="1">
      <alignment horizontal="center" vertical="center" shrinkToFit="1"/>
    </xf>
    <xf numFmtId="0" fontId="27" fillId="0" borderId="114" xfId="0" applyFont="1" applyBorder="1" applyAlignment="1">
      <alignment horizontal="center" vertical="center" shrinkToFit="1"/>
    </xf>
    <xf numFmtId="0" fontId="8" fillId="0" borderId="26" xfId="0" applyFont="1" applyBorder="1" applyAlignment="1" applyProtection="1">
      <alignment horizontal="center" vertical="center" shrinkToFit="1"/>
      <protection locked="0"/>
    </xf>
    <xf numFmtId="0" fontId="27" fillId="0" borderId="21" xfId="0" applyFont="1" applyBorder="1" applyAlignment="1">
      <alignment vertical="center" shrinkToFit="1"/>
    </xf>
    <xf numFmtId="0" fontId="27" fillId="0" borderId="144" xfId="0" applyFont="1" applyBorder="1" applyAlignment="1">
      <alignment vertical="center" shrinkToFit="1"/>
    </xf>
    <xf numFmtId="0" fontId="8" fillId="6" borderId="116" xfId="9" applyFont="1" applyFill="1" applyBorder="1" applyAlignment="1" applyProtection="1">
      <alignment horizontal="center" vertical="center"/>
      <protection locked="0"/>
    </xf>
    <xf numFmtId="0" fontId="27" fillId="6" borderId="118" xfId="0" applyFont="1" applyFill="1" applyBorder="1" applyAlignment="1">
      <alignment horizontal="center" vertical="center"/>
    </xf>
    <xf numFmtId="0" fontId="8" fillId="0" borderId="116" xfId="9" applyFont="1" applyBorder="1" applyAlignment="1" applyProtection="1">
      <alignment horizontal="center" vertical="center" shrinkToFit="1"/>
      <protection locked="0"/>
    </xf>
    <xf numFmtId="0" fontId="27" fillId="0" borderId="117" xfId="0" applyFont="1" applyBorder="1" applyAlignment="1">
      <alignment horizontal="center" vertical="center" shrinkToFit="1"/>
    </xf>
    <xf numFmtId="0" fontId="27" fillId="0" borderId="119" xfId="0" applyFont="1" applyBorder="1" applyAlignment="1">
      <alignment horizontal="center" vertical="center" shrinkToFit="1"/>
    </xf>
    <xf numFmtId="0" fontId="8" fillId="6" borderId="33" xfId="9" applyFont="1" applyFill="1" applyBorder="1" applyAlignment="1" applyProtection="1">
      <alignment horizontal="center" vertical="center"/>
      <protection locked="0"/>
    </xf>
    <xf numFmtId="0" fontId="27" fillId="6" borderId="15" xfId="0" applyFont="1" applyFill="1" applyBorder="1" applyAlignment="1">
      <alignment horizontal="center" vertical="center"/>
    </xf>
    <xf numFmtId="0" fontId="8" fillId="0" borderId="109" xfId="9" applyFont="1" applyBorder="1" applyAlignment="1" applyProtection="1">
      <alignment horizontal="center" vertical="center" shrinkToFit="1"/>
      <protection locked="0"/>
    </xf>
    <xf numFmtId="0" fontId="27" fillId="0" borderId="110" xfId="0" applyFont="1" applyBorder="1" applyAlignment="1">
      <alignment horizontal="center" vertical="center" shrinkToFit="1"/>
    </xf>
    <xf numFmtId="0" fontId="27" fillId="0" borderId="120" xfId="0" applyFont="1" applyBorder="1" applyAlignment="1">
      <alignment horizontal="center" vertical="center" shrinkToFit="1"/>
    </xf>
    <xf numFmtId="0" fontId="8" fillId="6" borderId="40" xfId="9" applyFont="1" applyFill="1" applyBorder="1" applyAlignment="1" applyProtection="1">
      <alignment horizontal="center" vertical="center"/>
      <protection locked="0"/>
    </xf>
    <xf numFmtId="0" fontId="27" fillId="6" borderId="38" xfId="0" applyFont="1" applyFill="1" applyBorder="1" applyAlignment="1">
      <alignment horizontal="center" vertical="center"/>
    </xf>
    <xf numFmtId="0" fontId="27" fillId="6" borderId="69" xfId="0" applyFont="1" applyFill="1" applyBorder="1" applyAlignment="1">
      <alignment horizontal="center" vertical="center"/>
    </xf>
    <xf numFmtId="0" fontId="27" fillId="6" borderId="18" xfId="0" applyFont="1" applyFill="1" applyBorder="1" applyAlignment="1">
      <alignment horizontal="center" vertical="center"/>
    </xf>
    <xf numFmtId="0" fontId="27" fillId="6" borderId="0" xfId="0" applyFont="1" applyFill="1" applyAlignment="1">
      <alignment horizontal="center" vertical="center"/>
    </xf>
    <xf numFmtId="0" fontId="27" fillId="6" borderId="9" xfId="0" applyFont="1" applyFill="1" applyBorder="1" applyAlignment="1">
      <alignment horizontal="center" vertical="center"/>
    </xf>
    <xf numFmtId="0" fontId="27" fillId="6" borderId="22" xfId="0" applyFont="1" applyFill="1" applyBorder="1" applyAlignment="1">
      <alignment horizontal="center" vertical="center"/>
    </xf>
    <xf numFmtId="0" fontId="27" fillId="6" borderId="21" xfId="0" applyFont="1" applyFill="1" applyBorder="1" applyAlignment="1">
      <alignment horizontal="center" vertical="center"/>
    </xf>
    <xf numFmtId="0" fontId="27" fillId="6" borderId="144" xfId="0" applyFont="1" applyFill="1" applyBorder="1" applyAlignment="1">
      <alignment horizontal="center" vertical="center"/>
    </xf>
    <xf numFmtId="0" fontId="6" fillId="0" borderId="8" xfId="0" applyFont="1" applyBorder="1" applyAlignment="1" applyProtection="1">
      <alignment horizontal="center" vertical="center" shrinkToFit="1"/>
      <protection locked="0"/>
    </xf>
    <xf numFmtId="0" fontId="7" fillId="0" borderId="0" xfId="0" applyFont="1" applyAlignment="1">
      <alignment vertical="center" shrinkToFit="1"/>
    </xf>
    <xf numFmtId="0" fontId="7" fillId="0" borderId="9" xfId="0" applyFont="1" applyBorder="1" applyAlignment="1">
      <alignment vertical="center" shrinkToFit="1"/>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87" xfId="0" applyFont="1" applyBorder="1" applyAlignment="1" applyProtection="1">
      <alignment horizontal="center" vertical="center" wrapText="1"/>
      <protection locked="0"/>
    </xf>
    <xf numFmtId="38" fontId="8" fillId="4" borderId="60" xfId="0" applyNumberFormat="1" applyFont="1" applyFill="1" applyBorder="1" applyAlignment="1" applyProtection="1">
      <alignment horizontal="right" vertical="center"/>
      <protection locked="0"/>
    </xf>
    <xf numFmtId="0" fontId="27" fillId="4" borderId="90" xfId="0" applyFont="1" applyFill="1" applyBorder="1" applyAlignment="1">
      <alignment horizontal="right" vertical="center"/>
    </xf>
    <xf numFmtId="0" fontId="27" fillId="4" borderId="152" xfId="0" applyFont="1" applyFill="1" applyBorder="1" applyAlignment="1">
      <alignment horizontal="right" vertical="center"/>
    </xf>
    <xf numFmtId="0" fontId="27" fillId="6" borderId="89" xfId="0" applyFont="1" applyFill="1" applyBorder="1" applyAlignment="1">
      <alignment horizontal="center" vertical="center"/>
    </xf>
    <xf numFmtId="0" fontId="27" fillId="6" borderId="11" xfId="0" applyFont="1" applyFill="1" applyBorder="1" applyAlignment="1">
      <alignment horizontal="center" vertical="center"/>
    </xf>
    <xf numFmtId="0" fontId="27" fillId="6" borderId="12" xfId="0" applyFont="1" applyFill="1" applyBorder="1" applyAlignment="1">
      <alignment horizontal="center" vertical="center"/>
    </xf>
    <xf numFmtId="0" fontId="8" fillId="0" borderId="8" xfId="0" applyFont="1" applyBorder="1" applyAlignment="1" applyProtection="1">
      <alignment horizontal="center" vertical="center" shrinkToFit="1"/>
      <protection locked="0"/>
    </xf>
    <xf numFmtId="0" fontId="27" fillId="0" borderId="0" xfId="0" applyFont="1" applyAlignment="1">
      <alignment vertical="center" shrinkToFit="1"/>
    </xf>
    <xf numFmtId="0" fontId="27" fillId="0" borderId="9" xfId="0" applyFont="1" applyBorder="1" applyAlignment="1">
      <alignment vertical="center" shrinkToFit="1"/>
    </xf>
    <xf numFmtId="0" fontId="8" fillId="0" borderId="107" xfId="9" applyFont="1" applyBorder="1" applyAlignment="1" applyProtection="1">
      <alignment horizontal="center" vertical="center" shrinkToFit="1"/>
      <protection locked="0"/>
    </xf>
    <xf numFmtId="0" fontId="27" fillId="0" borderId="108" xfId="0" applyFont="1" applyBorder="1" applyAlignment="1">
      <alignment horizontal="center" vertical="center" shrinkToFit="1"/>
    </xf>
    <xf numFmtId="0" fontId="27" fillId="0" borderId="121" xfId="0" applyFont="1" applyBorder="1" applyAlignment="1">
      <alignment horizontal="center" vertical="center" shrinkToFit="1"/>
    </xf>
    <xf numFmtId="0" fontId="8" fillId="0" borderId="10" xfId="0" applyFont="1" applyBorder="1" applyAlignment="1" applyProtection="1">
      <alignment horizontal="center" vertical="center" wrapText="1"/>
      <protection locked="0"/>
    </xf>
    <xf numFmtId="0" fontId="0" fillId="0" borderId="11" xfId="0" applyBorder="1" applyAlignment="1">
      <alignment horizontal="center" vertical="center" wrapText="1"/>
    </xf>
    <xf numFmtId="0" fontId="0" fillId="0" borderId="88" xfId="0" applyBorder="1" applyAlignment="1">
      <alignment horizontal="center" vertical="center" wrapText="1"/>
    </xf>
    <xf numFmtId="0" fontId="6" fillId="6" borderId="89" xfId="0" applyFont="1" applyFill="1" applyBorder="1" applyAlignment="1">
      <alignment horizontal="center" vertical="center"/>
    </xf>
    <xf numFmtId="0" fontId="47" fillId="0" borderId="11" xfId="0" applyFont="1" applyBorder="1" applyAlignment="1">
      <alignment horizontal="center" vertical="center"/>
    </xf>
    <xf numFmtId="0" fontId="47" fillId="0" borderId="12" xfId="0" applyFont="1" applyBorder="1" applyAlignment="1">
      <alignment horizontal="center" vertical="center"/>
    </xf>
    <xf numFmtId="0" fontId="37" fillId="0" borderId="0" xfId="0" applyFont="1" applyAlignment="1">
      <alignment horizontal="center" vertical="center"/>
    </xf>
    <xf numFmtId="0" fontId="15" fillId="0" borderId="0" xfId="0" applyFont="1" applyAlignment="1">
      <alignment horizontal="center" vertical="center"/>
    </xf>
    <xf numFmtId="0" fontId="8" fillId="0" borderId="0" xfId="0" applyFont="1">
      <alignment vertical="center"/>
    </xf>
    <xf numFmtId="0" fontId="8" fillId="6" borderId="32"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8" fillId="0" borderId="2" xfId="0" applyFont="1" applyBorder="1" applyAlignment="1" applyProtection="1">
      <alignment horizontal="center" vertical="center" wrapText="1"/>
      <protection locked="0"/>
    </xf>
    <xf numFmtId="0" fontId="8" fillId="0" borderId="47" xfId="0" applyFont="1" applyBorder="1" applyAlignment="1" applyProtection="1">
      <alignment horizontal="center" vertical="center" wrapText="1"/>
      <protection locked="0"/>
    </xf>
    <xf numFmtId="0" fontId="49" fillId="0" borderId="0" xfId="0" applyFont="1" applyAlignment="1">
      <alignment horizontal="center" vertical="center"/>
    </xf>
    <xf numFmtId="0" fontId="8" fillId="0" borderId="11" xfId="0" applyFont="1" applyBorder="1" applyAlignment="1" applyProtection="1">
      <alignment horizontal="left" vertical="center"/>
      <protection locked="0"/>
    </xf>
    <xf numFmtId="0" fontId="8" fillId="0" borderId="0" xfId="0" applyFont="1" applyAlignment="1">
      <alignment horizontal="left" vertical="justify" wrapText="1"/>
    </xf>
    <xf numFmtId="0" fontId="8" fillId="0" borderId="9" xfId="0" applyFont="1" applyBorder="1" applyAlignment="1">
      <alignment horizontal="center" vertical="center"/>
    </xf>
    <xf numFmtId="0" fontId="8" fillId="0" borderId="0" xfId="0" applyFont="1" applyAlignment="1">
      <alignment horizontal="center" vertical="center"/>
    </xf>
    <xf numFmtId="0" fontId="27" fillId="6" borderId="30" xfId="0" applyFont="1" applyFill="1" applyBorder="1" applyAlignment="1">
      <alignment horizontal="center" vertical="center" wrapText="1"/>
    </xf>
    <xf numFmtId="0" fontId="27" fillId="6" borderId="104" xfId="0" applyFont="1" applyFill="1" applyBorder="1" applyAlignment="1">
      <alignment horizontal="center" vertical="center"/>
    </xf>
    <xf numFmtId="0" fontId="27" fillId="6" borderId="31" xfId="0" applyFont="1" applyFill="1" applyBorder="1" applyAlignment="1">
      <alignment horizontal="center" vertical="center"/>
    </xf>
    <xf numFmtId="0" fontId="8" fillId="0" borderId="0" xfId="0" applyFont="1" applyAlignment="1" applyProtection="1">
      <alignment horizontal="right" vertical="center"/>
      <protection locked="0"/>
    </xf>
    <xf numFmtId="0" fontId="8" fillId="0" borderId="0" xfId="0" applyFont="1" applyAlignment="1">
      <alignment horizontal="right" vertical="center"/>
    </xf>
    <xf numFmtId="0" fontId="8" fillId="0" borderId="11" xfId="0" applyFont="1" applyBorder="1" applyAlignment="1">
      <alignment horizontal="center" vertical="center"/>
    </xf>
    <xf numFmtId="0" fontId="8" fillId="0" borderId="17" xfId="0" applyFont="1" applyBorder="1" applyAlignment="1" applyProtection="1">
      <alignment horizontal="center" vertical="center" wrapText="1"/>
      <protection locked="0"/>
    </xf>
    <xf numFmtId="0" fontId="8" fillId="0" borderId="68" xfId="0" applyFont="1" applyBorder="1" applyAlignment="1" applyProtection="1">
      <alignment horizontal="center" vertical="center" wrapText="1"/>
      <protection locked="0"/>
    </xf>
    <xf numFmtId="0" fontId="8" fillId="0" borderId="0" xfId="0" applyFont="1" applyAlignment="1" applyProtection="1">
      <alignment horizontal="left" vertical="center"/>
      <protection locked="0"/>
    </xf>
    <xf numFmtId="0" fontId="8" fillId="6" borderId="75"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51" xfId="0" applyFont="1" applyFill="1" applyBorder="1" applyAlignment="1">
      <alignment horizontal="center" vertical="center"/>
    </xf>
    <xf numFmtId="0" fontId="8" fillId="6" borderId="90" xfId="0" applyFont="1" applyFill="1" applyBorder="1" applyAlignment="1">
      <alignment horizontal="center" vertical="center"/>
    </xf>
    <xf numFmtId="0" fontId="8" fillId="6" borderId="57" xfId="0" applyFont="1" applyFill="1" applyBorder="1" applyAlignment="1">
      <alignment horizontal="center" vertical="center"/>
    </xf>
    <xf numFmtId="0" fontId="8" fillId="0" borderId="21" xfId="10" applyFont="1" applyBorder="1" applyAlignment="1">
      <alignment horizontal="right" vertical="center"/>
    </xf>
    <xf numFmtId="0" fontId="8" fillId="6" borderId="45" xfId="2" applyFont="1" applyFill="1" applyBorder="1" applyAlignment="1">
      <alignment horizontal="center" vertical="center" wrapText="1"/>
    </xf>
    <xf numFmtId="0" fontId="8" fillId="6" borderId="100" xfId="2" applyFont="1" applyFill="1" applyBorder="1" applyAlignment="1">
      <alignment horizontal="center" vertical="center" wrapText="1"/>
    </xf>
    <xf numFmtId="0" fontId="8" fillId="0" borderId="91" xfId="2" applyFont="1" applyBorder="1" applyAlignment="1" applyProtection="1">
      <alignment horizontal="left" vertical="center" wrapText="1"/>
      <protection locked="0"/>
    </xf>
    <xf numFmtId="0" fontId="8" fillId="0" borderId="61" xfId="2" applyFont="1" applyBorder="1" applyAlignment="1" applyProtection="1">
      <alignment horizontal="left" vertical="center" wrapText="1"/>
      <protection locked="0"/>
    </xf>
    <xf numFmtId="0" fontId="8" fillId="0" borderId="46" xfId="2" applyFont="1" applyBorder="1" applyAlignment="1" applyProtection="1">
      <alignment horizontal="left" vertical="center" wrapText="1"/>
      <protection locked="0"/>
    </xf>
    <xf numFmtId="0" fontId="8" fillId="6" borderId="101" xfId="2" applyFont="1" applyFill="1" applyBorder="1" applyAlignment="1">
      <alignment horizontal="center" vertical="center" wrapText="1"/>
    </xf>
    <xf numFmtId="0" fontId="8" fillId="6" borderId="16" xfId="2" applyFont="1" applyFill="1" applyBorder="1" applyAlignment="1">
      <alignment horizontal="center" vertical="center" wrapText="1"/>
    </xf>
    <xf numFmtId="0" fontId="8" fillId="0" borderId="10" xfId="2" applyFont="1" applyBorder="1" applyAlignment="1">
      <alignment horizontal="left" vertical="center" wrapText="1"/>
    </xf>
    <xf numFmtId="0" fontId="8" fillId="0" borderId="11" xfId="2" applyFont="1" applyBorder="1" applyAlignment="1">
      <alignment horizontal="left" vertical="center" wrapText="1"/>
    </xf>
    <xf numFmtId="0" fontId="8" fillId="0" borderId="88" xfId="2" applyFont="1" applyBorder="1" applyAlignment="1">
      <alignment horizontal="left" vertical="center" wrapText="1"/>
    </xf>
    <xf numFmtId="0" fontId="8" fillId="6" borderId="75" xfId="2" applyFont="1" applyFill="1" applyBorder="1" applyAlignment="1">
      <alignment horizontal="center" vertical="center" wrapText="1"/>
    </xf>
    <xf numFmtId="0" fontId="8" fillId="6" borderId="7" xfId="2" applyFont="1" applyFill="1" applyBorder="1" applyAlignment="1">
      <alignment horizontal="center" vertical="center" wrapText="1"/>
    </xf>
    <xf numFmtId="0" fontId="8" fillId="6" borderId="89" xfId="2" applyFont="1" applyFill="1" applyBorder="1" applyAlignment="1">
      <alignment horizontal="center" vertical="center" wrapText="1"/>
    </xf>
    <xf numFmtId="0" fontId="8" fillId="6" borderId="12" xfId="2" applyFont="1" applyFill="1" applyBorder="1" applyAlignment="1">
      <alignment horizontal="center" vertical="center" wrapText="1"/>
    </xf>
    <xf numFmtId="0" fontId="8" fillId="0" borderId="5" xfId="2" applyFont="1" applyBorder="1" applyAlignment="1">
      <alignment horizontal="left" vertical="center" wrapText="1"/>
    </xf>
    <xf numFmtId="0" fontId="8" fillId="0" borderId="6" xfId="2" applyFont="1" applyBorder="1" applyAlignment="1">
      <alignment horizontal="left" vertical="center" wrapText="1"/>
    </xf>
    <xf numFmtId="0" fontId="8" fillId="0" borderId="7" xfId="2" applyFont="1" applyBorder="1" applyAlignment="1">
      <alignment horizontal="left" vertical="center" wrapText="1"/>
    </xf>
    <xf numFmtId="0" fontId="8" fillId="0" borderId="12" xfId="2" applyFont="1" applyBorder="1" applyAlignment="1">
      <alignment horizontal="left" vertical="center" wrapText="1"/>
    </xf>
    <xf numFmtId="0" fontId="8" fillId="6" borderId="92" xfId="2" applyFont="1" applyFill="1" applyBorder="1" applyAlignment="1">
      <alignment horizontal="center" vertical="center" wrapText="1"/>
    </xf>
    <xf numFmtId="0" fontId="8" fillId="6" borderId="13" xfId="2" applyFont="1" applyFill="1" applyBorder="1" applyAlignment="1">
      <alignment horizontal="center" vertical="center" wrapText="1"/>
    </xf>
    <xf numFmtId="0" fontId="8" fillId="6" borderId="71" xfId="2" applyFont="1" applyFill="1" applyBorder="1" applyAlignment="1">
      <alignment horizontal="center" vertical="center" wrapText="1"/>
    </xf>
    <xf numFmtId="0" fontId="8" fillId="0" borderId="36" xfId="2" applyFont="1" applyBorder="1" applyAlignment="1">
      <alignment horizontal="left" vertical="center" wrapText="1"/>
    </xf>
    <xf numFmtId="0" fontId="8" fillId="0" borderId="13" xfId="2" applyFont="1" applyBorder="1" applyAlignment="1">
      <alignment horizontal="left" vertical="center" wrapText="1"/>
    </xf>
    <xf numFmtId="0" fontId="8" fillId="0" borderId="86" xfId="2" applyFont="1" applyBorder="1" applyAlignment="1">
      <alignment horizontal="left" vertical="center" wrapText="1"/>
    </xf>
    <xf numFmtId="0" fontId="8" fillId="6" borderId="10" xfId="2" applyFont="1" applyFill="1" applyBorder="1" applyAlignment="1">
      <alignment horizontal="center" vertical="center" wrapText="1"/>
    </xf>
    <xf numFmtId="0" fontId="8" fillId="6" borderId="11" xfId="2" applyFont="1" applyFill="1" applyBorder="1" applyAlignment="1">
      <alignment horizontal="center" vertical="center" wrapText="1"/>
    </xf>
    <xf numFmtId="0" fontId="8" fillId="6" borderId="102" xfId="2" applyFont="1" applyFill="1" applyBorder="1" applyAlignment="1">
      <alignment horizontal="center" vertical="center" wrapText="1"/>
    </xf>
    <xf numFmtId="0" fontId="8" fillId="6" borderId="14" xfId="2" applyFont="1" applyFill="1" applyBorder="1" applyAlignment="1">
      <alignment horizontal="center" vertical="center" wrapText="1"/>
    </xf>
    <xf numFmtId="49" fontId="8" fillId="0" borderId="13" xfId="2" applyNumberFormat="1" applyFont="1" applyBorder="1" applyAlignment="1">
      <alignment horizontal="center" vertical="center" wrapText="1"/>
    </xf>
    <xf numFmtId="49" fontId="8" fillId="0" borderId="14" xfId="2" applyNumberFormat="1" applyFont="1" applyBorder="1" applyAlignment="1">
      <alignment horizontal="center" vertical="center" wrapText="1"/>
    </xf>
    <xf numFmtId="0" fontId="8" fillId="6" borderId="77" xfId="2" applyFont="1" applyFill="1" applyBorder="1" applyAlignment="1">
      <alignment horizontal="center" vertical="center" wrapText="1"/>
    </xf>
    <xf numFmtId="0" fontId="8" fillId="6" borderId="3" xfId="2" applyFont="1" applyFill="1" applyBorder="1" applyAlignment="1">
      <alignment horizontal="center" vertical="center" wrapText="1"/>
    </xf>
    <xf numFmtId="0" fontId="8" fillId="6" borderId="24" xfId="2" applyFont="1" applyFill="1" applyBorder="1" applyAlignment="1">
      <alignment horizontal="center" vertical="center" wrapText="1"/>
    </xf>
    <xf numFmtId="0" fontId="8" fillId="0" borderId="77" xfId="2" applyFont="1" applyBorder="1" applyAlignment="1" applyProtection="1">
      <alignment horizontal="left" vertical="center" wrapText="1"/>
      <protection locked="0"/>
    </xf>
    <xf numFmtId="0" fontId="8" fillId="0" borderId="78" xfId="2" applyFont="1" applyBorder="1" applyAlignment="1" applyProtection="1">
      <alignment horizontal="left" vertical="center" wrapText="1"/>
      <protection locked="0"/>
    </xf>
    <xf numFmtId="0" fontId="8" fillId="0" borderId="94" xfId="2" applyFont="1" applyBorder="1" applyAlignment="1" applyProtection="1">
      <alignment horizontal="left" vertical="center" wrapText="1"/>
      <protection locked="0"/>
    </xf>
    <xf numFmtId="0" fontId="8" fillId="6" borderId="95" xfId="2" applyFont="1" applyFill="1" applyBorder="1" applyAlignment="1">
      <alignment horizontal="center" vertical="center" wrapText="1"/>
    </xf>
    <xf numFmtId="0" fontId="8" fillId="6" borderId="34" xfId="2" applyFont="1" applyFill="1" applyBorder="1" applyAlignment="1">
      <alignment horizontal="center" vertical="center" wrapText="1"/>
    </xf>
    <xf numFmtId="49" fontId="8" fillId="0" borderId="33" xfId="2" applyNumberFormat="1" applyFont="1" applyBorder="1" applyAlignment="1">
      <alignment horizontal="left" vertical="center" wrapText="1"/>
    </xf>
    <xf numFmtId="49" fontId="8" fillId="0" borderId="34" xfId="2" applyNumberFormat="1" applyFont="1" applyBorder="1" applyAlignment="1">
      <alignment horizontal="left" vertical="center" wrapText="1"/>
    </xf>
    <xf numFmtId="49" fontId="8" fillId="0" borderId="15" xfId="2" applyNumberFormat="1" applyFont="1" applyBorder="1" applyAlignment="1">
      <alignment horizontal="left" vertical="center" wrapText="1"/>
    </xf>
    <xf numFmtId="49" fontId="8" fillId="0" borderId="10" xfId="2" applyNumberFormat="1" applyFont="1" applyBorder="1" applyAlignment="1">
      <alignment horizontal="left" vertical="center" wrapText="1"/>
    </xf>
    <xf numFmtId="49" fontId="8" fillId="0" borderId="11" xfId="2" applyNumberFormat="1" applyFont="1" applyBorder="1" applyAlignment="1">
      <alignment horizontal="left" vertical="center" wrapText="1"/>
    </xf>
    <xf numFmtId="49" fontId="8" fillId="0" borderId="12" xfId="2" applyNumberFormat="1" applyFont="1" applyBorder="1" applyAlignment="1">
      <alignment horizontal="left" vertical="center" wrapText="1"/>
    </xf>
    <xf numFmtId="0" fontId="8" fillId="6" borderId="2" xfId="2" applyFont="1" applyFill="1" applyBorder="1" applyAlignment="1">
      <alignment horizontal="center" vertical="center" wrapText="1"/>
    </xf>
    <xf numFmtId="0" fontId="8" fillId="6" borderId="4" xfId="2" applyFont="1" applyFill="1" applyBorder="1" applyAlignment="1">
      <alignment horizontal="center" vertical="center" wrapText="1"/>
    </xf>
    <xf numFmtId="176" fontId="8" fillId="0" borderId="2" xfId="2" applyNumberFormat="1" applyFont="1" applyBorder="1" applyAlignment="1" applyProtection="1">
      <alignment horizontal="center" vertical="center" wrapText="1"/>
      <protection locked="0"/>
    </xf>
    <xf numFmtId="176" fontId="8" fillId="0" borderId="3" xfId="2" applyNumberFormat="1" applyFont="1" applyBorder="1" applyAlignment="1" applyProtection="1">
      <alignment horizontal="center" vertical="center" wrapText="1"/>
      <protection locked="0"/>
    </xf>
    <xf numFmtId="176" fontId="8" fillId="0" borderId="4" xfId="2" applyNumberFormat="1" applyFont="1" applyBorder="1" applyAlignment="1" applyProtection="1">
      <alignment horizontal="center" vertical="center" wrapText="1"/>
      <protection locked="0"/>
    </xf>
    <xf numFmtId="49" fontId="8" fillId="0" borderId="3" xfId="2" applyNumberFormat="1" applyFont="1" applyBorder="1" applyAlignment="1">
      <alignment horizontal="center" vertical="center" wrapText="1"/>
    </xf>
    <xf numFmtId="49" fontId="8" fillId="0" borderId="58" xfId="2" applyNumberFormat="1" applyFont="1" applyBorder="1" applyAlignment="1">
      <alignment horizontal="center" vertical="center" wrapText="1"/>
    </xf>
    <xf numFmtId="0" fontId="8" fillId="0" borderId="2" xfId="2" applyFont="1" applyBorder="1" applyAlignment="1" applyProtection="1">
      <alignment horizontal="left" vertical="center" wrapText="1"/>
      <protection locked="0"/>
    </xf>
    <xf numFmtId="0" fontId="8" fillId="0" borderId="3" xfId="2" applyFont="1" applyBorder="1" applyAlignment="1" applyProtection="1">
      <alignment horizontal="left" vertical="center" wrapText="1"/>
      <protection locked="0"/>
    </xf>
    <xf numFmtId="0" fontId="8" fillId="0" borderId="4" xfId="2" applyFont="1" applyBorder="1" applyAlignment="1" applyProtection="1">
      <alignment horizontal="left" vertical="center" wrapText="1"/>
      <protection locked="0"/>
    </xf>
    <xf numFmtId="0" fontId="8" fillId="6" borderId="32" xfId="2" applyFont="1" applyFill="1" applyBorder="1" applyAlignment="1">
      <alignment horizontal="center" vertical="center" wrapText="1"/>
    </xf>
    <xf numFmtId="0" fontId="8" fillId="0" borderId="2" xfId="2" applyFont="1" applyBorder="1" applyAlignment="1" applyProtection="1">
      <alignment horizontal="center" vertical="center" shrinkToFit="1"/>
      <protection locked="0"/>
    </xf>
    <xf numFmtId="0" fontId="8" fillId="0" borderId="3" xfId="2" applyFont="1" applyBorder="1" applyAlignment="1" applyProtection="1">
      <alignment horizontal="center" vertical="center" shrinkToFit="1"/>
      <protection locked="0"/>
    </xf>
    <xf numFmtId="0" fontId="8" fillId="0" borderId="24" xfId="2" applyFont="1" applyBorder="1" applyAlignment="1" applyProtection="1">
      <alignment horizontal="left" vertical="center" shrinkToFit="1"/>
      <protection locked="0"/>
    </xf>
    <xf numFmtId="0" fontId="8" fillId="0" borderId="3" xfId="10" applyFont="1" applyBorder="1" applyAlignment="1">
      <alignment horizontal="left" vertical="center" shrinkToFit="1"/>
    </xf>
    <xf numFmtId="0" fontId="8" fillId="0" borderId="25" xfId="10" applyFont="1" applyBorder="1" applyAlignment="1">
      <alignment horizontal="left" vertical="center" shrinkToFit="1"/>
    </xf>
    <xf numFmtId="0" fontId="8" fillId="0" borderId="58" xfId="2" applyFont="1" applyBorder="1" applyAlignment="1" applyProtection="1">
      <alignment horizontal="left" vertical="center" wrapText="1"/>
      <protection locked="0"/>
    </xf>
    <xf numFmtId="0" fontId="27" fillId="6" borderId="75" xfId="2" applyFont="1" applyFill="1" applyBorder="1" applyAlignment="1">
      <alignment horizontal="center" vertical="center" wrapText="1"/>
    </xf>
    <xf numFmtId="0" fontId="27" fillId="6" borderId="7" xfId="2" applyFont="1" applyFill="1" applyBorder="1" applyAlignment="1">
      <alignment horizontal="center" vertical="center" wrapText="1"/>
    </xf>
    <xf numFmtId="0" fontId="27" fillId="6" borderId="18" xfId="2" applyFont="1" applyFill="1" applyBorder="1" applyAlignment="1">
      <alignment horizontal="center" vertical="center" wrapText="1"/>
    </xf>
    <xf numFmtId="0" fontId="27" fillId="6" borderId="9" xfId="2" applyFont="1" applyFill="1" applyBorder="1" applyAlignment="1">
      <alignment horizontal="center" vertical="center" wrapText="1"/>
    </xf>
    <xf numFmtId="0" fontId="27" fillId="6" borderId="89" xfId="2" applyFont="1" applyFill="1" applyBorder="1" applyAlignment="1">
      <alignment horizontal="center" vertical="center" wrapText="1"/>
    </xf>
    <xf numFmtId="0" fontId="27" fillId="6" borderId="12" xfId="2" applyFont="1" applyFill="1" applyBorder="1" applyAlignment="1">
      <alignment horizontal="center" vertical="center" wrapText="1"/>
    </xf>
    <xf numFmtId="0" fontId="8" fillId="6" borderId="58" xfId="2" applyFont="1" applyFill="1" applyBorder="1" applyAlignment="1">
      <alignment horizontal="center" vertical="center" wrapText="1"/>
    </xf>
    <xf numFmtId="0" fontId="8" fillId="0" borderId="8" xfId="2" applyFont="1" applyBorder="1" applyAlignment="1" applyProtection="1">
      <alignment horizontal="left" vertical="center" wrapText="1"/>
      <protection locked="0"/>
    </xf>
    <xf numFmtId="0" fontId="8" fillId="0" borderId="0" xfId="2" applyFont="1" applyAlignment="1" applyProtection="1">
      <alignment horizontal="left" vertical="center" wrapText="1"/>
      <protection locked="0"/>
    </xf>
    <xf numFmtId="0" fontId="8" fillId="0" borderId="9" xfId="2" applyFont="1" applyBorder="1" applyAlignment="1" applyProtection="1">
      <alignment horizontal="left" vertical="center" wrapText="1"/>
      <protection locked="0"/>
    </xf>
    <xf numFmtId="0" fontId="8" fillId="0" borderId="5" xfId="2" applyFont="1" applyBorder="1" applyAlignment="1" applyProtection="1">
      <alignment horizontal="center" vertical="center"/>
      <protection locked="0"/>
    </xf>
    <xf numFmtId="0" fontId="8" fillId="0" borderId="6" xfId="2" applyFont="1" applyBorder="1" applyAlignment="1" applyProtection="1">
      <alignment horizontal="center" vertical="center"/>
      <protection locked="0"/>
    </xf>
    <xf numFmtId="0" fontId="8" fillId="0" borderId="87" xfId="2" applyFont="1" applyBorder="1" applyAlignment="1" applyProtection="1">
      <alignment horizontal="center" vertical="center"/>
      <protection locked="0"/>
    </xf>
    <xf numFmtId="0" fontId="8" fillId="0" borderId="8" xfId="2" applyFont="1" applyBorder="1" applyAlignment="1" applyProtection="1">
      <alignment horizontal="center" vertical="center"/>
      <protection locked="0"/>
    </xf>
    <xf numFmtId="0" fontId="8" fillId="0" borderId="0" xfId="2" applyFont="1" applyAlignment="1" applyProtection="1">
      <alignment horizontal="center" vertical="center"/>
      <protection locked="0"/>
    </xf>
    <xf numFmtId="0" fontId="8" fillId="0" borderId="19" xfId="2" applyFont="1" applyBorder="1" applyAlignment="1" applyProtection="1">
      <alignment horizontal="center" vertical="center"/>
      <protection locked="0"/>
    </xf>
    <xf numFmtId="0" fontId="8" fillId="0" borderId="10" xfId="2" applyFont="1" applyBorder="1" applyAlignment="1" applyProtection="1">
      <alignment horizontal="center" vertical="center"/>
      <protection locked="0"/>
    </xf>
    <xf numFmtId="0" fontId="8" fillId="0" borderId="11" xfId="2" applyFont="1" applyBorder="1" applyAlignment="1" applyProtection="1">
      <alignment horizontal="center" vertical="center"/>
      <protection locked="0"/>
    </xf>
    <xf numFmtId="0" fontId="8" fillId="0" borderId="88" xfId="2" applyFont="1" applyBorder="1" applyAlignment="1" applyProtection="1">
      <alignment horizontal="center" vertical="center"/>
      <protection locked="0"/>
    </xf>
    <xf numFmtId="0" fontId="8" fillId="6" borderId="5" xfId="2" applyFont="1" applyFill="1" applyBorder="1" applyAlignment="1">
      <alignment horizontal="center" vertical="center" wrapText="1"/>
    </xf>
    <xf numFmtId="177" fontId="8" fillId="0" borderId="1" xfId="20" applyNumberFormat="1" applyFont="1" applyFill="1" applyBorder="1" applyAlignment="1" applyProtection="1">
      <alignment horizontal="right" vertical="center" wrapText="1"/>
      <protection locked="0"/>
    </xf>
    <xf numFmtId="177" fontId="8" fillId="0" borderId="25" xfId="20" applyNumberFormat="1" applyFont="1" applyFill="1" applyBorder="1" applyAlignment="1" applyProtection="1">
      <alignment horizontal="right" vertical="center" wrapText="1"/>
    </xf>
    <xf numFmtId="177" fontId="8" fillId="0" borderId="78" xfId="20" applyNumberFormat="1" applyFont="1" applyFill="1" applyBorder="1" applyAlignment="1" applyProtection="1">
      <alignment horizontal="right" vertical="center" wrapText="1"/>
    </xf>
    <xf numFmtId="177" fontId="8" fillId="0" borderId="24" xfId="20" applyNumberFormat="1" applyFont="1" applyFill="1" applyBorder="1" applyAlignment="1" applyProtection="1">
      <alignment horizontal="right" vertical="center" wrapText="1"/>
    </xf>
    <xf numFmtId="177" fontId="8" fillId="0" borderId="2" xfId="20" applyNumberFormat="1" applyFont="1" applyFill="1" applyBorder="1" applyAlignment="1" applyProtection="1">
      <alignment horizontal="right" vertical="center" wrapText="1"/>
      <protection locked="0"/>
    </xf>
    <xf numFmtId="177" fontId="8" fillId="0" borderId="4" xfId="20" applyNumberFormat="1" applyFont="1" applyFill="1" applyBorder="1" applyAlignment="1" applyProtection="1">
      <alignment horizontal="right" vertical="center" wrapText="1"/>
      <protection locked="0"/>
    </xf>
    <xf numFmtId="0" fontId="8" fillId="6" borderId="93" xfId="2" applyFont="1" applyFill="1" applyBorder="1" applyAlignment="1">
      <alignment horizontal="center" vertical="center" wrapText="1"/>
    </xf>
    <xf numFmtId="0" fontId="8" fillId="6" borderId="71" xfId="2" applyFont="1" applyFill="1" applyBorder="1" applyAlignment="1">
      <alignment horizontal="center" vertical="center"/>
    </xf>
    <xf numFmtId="0" fontId="8" fillId="6" borderId="62" xfId="2" applyFont="1" applyFill="1" applyBorder="1" applyAlignment="1">
      <alignment horizontal="center" vertical="center"/>
    </xf>
    <xf numFmtId="0" fontId="8" fillId="6" borderId="96" xfId="2" applyFont="1" applyFill="1" applyBorder="1" applyAlignment="1">
      <alignment horizontal="center" vertical="center"/>
    </xf>
    <xf numFmtId="0" fontId="8" fillId="6" borderId="55" xfId="2" applyFont="1" applyFill="1" applyBorder="1" applyAlignment="1">
      <alignment horizontal="center" vertical="center"/>
    </xf>
    <xf numFmtId="0" fontId="8" fillId="6" borderId="54" xfId="2" applyFont="1" applyFill="1" applyBorder="1" applyAlignment="1">
      <alignment horizontal="center" vertical="center"/>
    </xf>
    <xf numFmtId="0" fontId="8" fillId="6" borderId="73" xfId="2" applyFont="1" applyFill="1" applyBorder="1" applyAlignment="1">
      <alignment horizontal="center" vertical="center"/>
    </xf>
    <xf numFmtId="0" fontId="8" fillId="6" borderId="63" xfId="2" applyFont="1" applyFill="1" applyBorder="1" applyAlignment="1">
      <alignment horizontal="center" vertical="center"/>
    </xf>
    <xf numFmtId="0" fontId="8" fillId="6" borderId="37" xfId="2" applyFont="1" applyFill="1" applyBorder="1" applyAlignment="1">
      <alignment horizontal="center" vertical="center"/>
    </xf>
    <xf numFmtId="0" fontId="8" fillId="6" borderId="35" xfId="2" applyFont="1" applyFill="1" applyBorder="1" applyAlignment="1">
      <alignment horizontal="center" vertical="center"/>
    </xf>
    <xf numFmtId="0" fontId="8" fillId="6" borderId="37" xfId="2" applyFont="1" applyFill="1" applyBorder="1" applyAlignment="1">
      <alignment horizontal="center" vertical="center" wrapText="1"/>
    </xf>
    <xf numFmtId="0" fontId="8" fillId="6" borderId="35" xfId="2" applyFont="1" applyFill="1" applyBorder="1" applyAlignment="1">
      <alignment horizontal="center" vertical="center" wrapText="1"/>
    </xf>
    <xf numFmtId="0" fontId="8" fillId="6" borderId="8" xfId="2" applyFont="1" applyFill="1" applyBorder="1" applyAlignment="1">
      <alignment horizontal="center" vertical="center" wrapText="1"/>
    </xf>
    <xf numFmtId="0" fontId="8" fillId="6" borderId="0" xfId="2" applyFont="1" applyFill="1" applyAlignment="1">
      <alignment horizontal="center" vertical="center" wrapText="1"/>
    </xf>
    <xf numFmtId="0" fontId="8" fillId="6" borderId="9" xfId="2" applyFont="1" applyFill="1" applyBorder="1" applyAlignment="1">
      <alignment horizontal="center" vertical="center" wrapText="1"/>
    </xf>
    <xf numFmtId="0" fontId="34" fillId="0" borderId="0" xfId="2" applyFont="1" applyAlignment="1">
      <alignment horizontal="left" vertical="center" wrapText="1"/>
    </xf>
    <xf numFmtId="177" fontId="8" fillId="0" borderId="1" xfId="2" applyNumberFormat="1" applyFont="1" applyBorder="1" applyAlignment="1" applyProtection="1">
      <alignment horizontal="center" vertical="center" wrapText="1"/>
      <protection locked="0"/>
    </xf>
    <xf numFmtId="177" fontId="8" fillId="0" borderId="47" xfId="2" applyNumberFormat="1" applyFont="1" applyBorder="1" applyAlignment="1" applyProtection="1">
      <alignment horizontal="center" vertical="center" wrapText="1"/>
      <protection locked="0"/>
    </xf>
    <xf numFmtId="177" fontId="8" fillId="0" borderId="52" xfId="20" applyNumberFormat="1" applyFont="1" applyFill="1" applyBorder="1" applyAlignment="1" applyProtection="1">
      <alignment horizontal="right" vertical="center" wrapText="1"/>
      <protection locked="0"/>
    </xf>
    <xf numFmtId="177" fontId="8" fillId="0" borderId="99" xfId="20" applyNumberFormat="1" applyFont="1" applyFill="1" applyBorder="1" applyAlignment="1" applyProtection="1">
      <alignment horizontal="right" vertical="center" wrapText="1"/>
    </xf>
    <xf numFmtId="177" fontId="8" fillId="0" borderId="97" xfId="20" applyNumberFormat="1" applyFont="1" applyFill="1" applyBorder="1" applyAlignment="1" applyProtection="1">
      <alignment horizontal="right" vertical="center" wrapText="1"/>
    </xf>
    <xf numFmtId="177" fontId="8" fillId="0" borderId="98" xfId="20" applyNumberFormat="1" applyFont="1" applyFill="1" applyBorder="1" applyAlignment="1" applyProtection="1">
      <alignment horizontal="right" vertical="center" wrapText="1"/>
    </xf>
    <xf numFmtId="177" fontId="8" fillId="0" borderId="60" xfId="20" applyNumberFormat="1" applyFont="1" applyFill="1" applyBorder="1" applyAlignment="1" applyProtection="1">
      <alignment horizontal="right" vertical="center" wrapText="1"/>
      <protection locked="0"/>
    </xf>
    <xf numFmtId="177" fontId="8" fillId="0" borderId="57" xfId="20" applyNumberFormat="1" applyFont="1" applyFill="1" applyBorder="1" applyAlignment="1" applyProtection="1">
      <alignment horizontal="right" vertical="center" wrapText="1"/>
      <protection locked="0"/>
    </xf>
    <xf numFmtId="177" fontId="8" fillId="0" borderId="52" xfId="2" applyNumberFormat="1" applyFont="1" applyBorder="1" applyAlignment="1" applyProtection="1">
      <alignment horizontal="center" vertical="center" wrapText="1"/>
      <protection locked="0"/>
    </xf>
    <xf numFmtId="177" fontId="8" fillId="0" borderId="53" xfId="2" applyNumberFormat="1" applyFont="1" applyBorder="1" applyAlignment="1" applyProtection="1">
      <alignment horizontal="center" vertical="center" wrapText="1"/>
      <protection locked="0"/>
    </xf>
    <xf numFmtId="0" fontId="8" fillId="6" borderId="88" xfId="2" applyFont="1" applyFill="1" applyBorder="1" applyAlignment="1">
      <alignment horizontal="center" vertical="center" wrapText="1"/>
    </xf>
    <xf numFmtId="177" fontId="8" fillId="0" borderId="1" xfId="2" applyNumberFormat="1" applyFont="1" applyBorder="1" applyAlignment="1" applyProtection="1">
      <alignment horizontal="right" vertical="center" wrapText="1"/>
      <protection locked="0"/>
    </xf>
    <xf numFmtId="0" fontId="27" fillId="0" borderId="1" xfId="0" applyFont="1" applyBorder="1" applyAlignment="1">
      <alignment vertical="center" wrapText="1"/>
    </xf>
    <xf numFmtId="0" fontId="27" fillId="0" borderId="47" xfId="0" applyFont="1" applyBorder="1" applyAlignment="1">
      <alignment vertical="center" wrapText="1"/>
    </xf>
    <xf numFmtId="177" fontId="8" fillId="0" borderId="3" xfId="20" applyNumberFormat="1" applyFont="1" applyFill="1" applyBorder="1" applyAlignment="1" applyProtection="1">
      <alignment horizontal="right" vertical="center" wrapText="1"/>
    </xf>
    <xf numFmtId="0" fontId="27" fillId="0" borderId="3" xfId="0" applyFont="1" applyBorder="1" applyAlignment="1">
      <alignment horizontal="right" vertical="center" wrapText="1"/>
    </xf>
    <xf numFmtId="0" fontId="27" fillId="0" borderId="7"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89" xfId="0" applyFont="1" applyBorder="1" applyAlignment="1">
      <alignment horizontal="center" vertical="center" wrapText="1"/>
    </xf>
    <xf numFmtId="0" fontId="27" fillId="0" borderId="12" xfId="0" applyFont="1" applyBorder="1" applyAlignment="1">
      <alignment horizontal="center" vertical="center" wrapText="1"/>
    </xf>
    <xf numFmtId="177" fontId="8" fillId="6" borderId="1" xfId="20" applyNumberFormat="1" applyFont="1" applyFill="1" applyBorder="1" applyAlignment="1" applyProtection="1">
      <alignment horizontal="center" vertical="center" wrapText="1"/>
      <protection locked="0"/>
    </xf>
    <xf numFmtId="0" fontId="27" fillId="6" borderId="1" xfId="0" applyFont="1" applyFill="1" applyBorder="1" applyAlignment="1">
      <alignment horizontal="center" vertical="center" wrapText="1"/>
    </xf>
    <xf numFmtId="0" fontId="27" fillId="6" borderId="4" xfId="0" applyFont="1" applyFill="1" applyBorder="1" applyAlignment="1">
      <alignment horizontal="center" vertical="center" wrapText="1"/>
    </xf>
    <xf numFmtId="0" fontId="27" fillId="6" borderId="2" xfId="0" applyFont="1" applyFill="1" applyBorder="1" applyAlignment="1">
      <alignment horizontal="center" vertical="center" wrapText="1"/>
    </xf>
    <xf numFmtId="0" fontId="8" fillId="6" borderId="1" xfId="2" applyFont="1" applyFill="1" applyBorder="1" applyAlignment="1">
      <alignment horizontal="center" vertical="center" wrapText="1"/>
    </xf>
    <xf numFmtId="0" fontId="27" fillId="6" borderId="47" xfId="0" applyFont="1" applyFill="1" applyBorder="1" applyAlignment="1">
      <alignment horizontal="center" vertical="center" wrapText="1"/>
    </xf>
    <xf numFmtId="0" fontId="27" fillId="0" borderId="1" xfId="0" applyFont="1" applyBorder="1" applyAlignment="1">
      <alignment horizontal="right" vertical="center" wrapText="1"/>
    </xf>
    <xf numFmtId="0" fontId="27" fillId="6" borderId="64" xfId="17" applyFont="1" applyFill="1" applyBorder="1" applyAlignment="1">
      <alignment vertical="center" wrapText="1"/>
    </xf>
    <xf numFmtId="0" fontId="27" fillId="6" borderId="52" xfId="17" applyFont="1" applyFill="1" applyBorder="1" applyAlignment="1">
      <alignment vertical="center" wrapText="1"/>
    </xf>
    <xf numFmtId="0" fontId="8" fillId="6" borderId="48" xfId="17" applyFont="1" applyFill="1" applyBorder="1" applyAlignment="1">
      <alignment vertical="center" wrapText="1"/>
    </xf>
    <xf numFmtId="0" fontId="8" fillId="6" borderId="1" xfId="17" applyFont="1" applyFill="1" applyBorder="1" applyAlignment="1">
      <alignment vertical="center" wrapText="1"/>
    </xf>
    <xf numFmtId="0" fontId="52" fillId="0" borderId="60" xfId="0" applyFont="1" applyBorder="1" applyAlignment="1">
      <alignment vertical="center" wrapText="1"/>
    </xf>
    <xf numFmtId="0" fontId="52" fillId="0" borderId="90" xfId="0" applyFont="1" applyBorder="1" applyAlignment="1">
      <alignment vertical="center" wrapText="1"/>
    </xf>
    <xf numFmtId="0" fontId="52" fillId="0" borderId="59" xfId="0" applyFont="1" applyBorder="1" applyAlignment="1">
      <alignment vertical="center" wrapText="1"/>
    </xf>
    <xf numFmtId="0" fontId="8" fillId="0" borderId="41" xfId="17" applyFont="1" applyBorder="1" applyAlignment="1">
      <alignment vertical="center" wrapText="1"/>
    </xf>
    <xf numFmtId="0" fontId="52" fillId="0" borderId="41" xfId="0" applyFont="1" applyBorder="1">
      <alignment vertical="center"/>
    </xf>
    <xf numFmtId="0" fontId="8" fillId="6" borderId="106" xfId="17" applyFont="1" applyFill="1" applyBorder="1" applyAlignment="1">
      <alignment vertical="center" wrapText="1"/>
    </xf>
    <xf numFmtId="0" fontId="8" fillId="6" borderId="23" xfId="17" applyFont="1" applyFill="1" applyBorder="1" applyAlignment="1">
      <alignment vertical="center" wrapText="1"/>
    </xf>
    <xf numFmtId="0" fontId="8" fillId="6" borderId="44" xfId="17" applyFont="1" applyFill="1" applyBorder="1" applyAlignment="1">
      <alignment vertical="center" wrapText="1"/>
    </xf>
    <xf numFmtId="0" fontId="8" fillId="6" borderId="72" xfId="17" applyFont="1" applyFill="1" applyBorder="1" applyAlignment="1">
      <alignment vertical="center" wrapText="1"/>
    </xf>
    <xf numFmtId="0" fontId="8" fillId="6" borderId="22" xfId="17" applyFont="1" applyFill="1" applyBorder="1" applyAlignment="1">
      <alignment vertical="center" wrapText="1"/>
    </xf>
    <xf numFmtId="0" fontId="52" fillId="6" borderId="21" xfId="0" applyFont="1" applyFill="1" applyBorder="1" applyAlignment="1">
      <alignment vertical="center" wrapText="1"/>
    </xf>
    <xf numFmtId="0" fontId="52" fillId="6" borderId="144" xfId="0" applyFont="1" applyFill="1" applyBorder="1" applyAlignment="1">
      <alignment vertical="center" wrapText="1"/>
    </xf>
    <xf numFmtId="0" fontId="52" fillId="0" borderId="26" xfId="0" applyFont="1" applyBorder="1" applyAlignment="1">
      <alignment vertical="center" wrapText="1"/>
    </xf>
    <xf numFmtId="0" fontId="52" fillId="0" borderId="21" xfId="0" applyFont="1" applyBorder="1" applyAlignment="1">
      <alignment vertical="center" wrapText="1"/>
    </xf>
    <xf numFmtId="0" fontId="52" fillId="0" borderId="43" xfId="0" applyFont="1" applyBorder="1" applyAlignment="1">
      <alignment vertical="center" wrapText="1"/>
    </xf>
    <xf numFmtId="0" fontId="8" fillId="6" borderId="51" xfId="17" applyFont="1" applyFill="1" applyBorder="1" applyAlignment="1">
      <alignment vertical="center" wrapText="1"/>
    </xf>
    <xf numFmtId="0" fontId="52" fillId="6" borderId="90" xfId="0" applyFont="1" applyFill="1" applyBorder="1" applyAlignment="1">
      <alignment vertical="center" wrapText="1"/>
    </xf>
    <xf numFmtId="0" fontId="52" fillId="6" borderId="57" xfId="0" applyFont="1" applyFill="1" applyBorder="1" applyAlignment="1">
      <alignment vertical="center" wrapText="1"/>
    </xf>
    <xf numFmtId="0" fontId="8" fillId="6" borderId="151" xfId="17" applyFont="1" applyFill="1" applyBorder="1" applyAlignment="1">
      <alignment vertical="center" wrapText="1"/>
    </xf>
    <xf numFmtId="0" fontId="8" fillId="6" borderId="74" xfId="17" applyFont="1" applyFill="1" applyBorder="1" applyAlignment="1">
      <alignment vertical="center" wrapText="1"/>
    </xf>
    <xf numFmtId="0" fontId="8" fillId="6" borderId="32" xfId="19" applyFont="1" applyFill="1" applyBorder="1" applyAlignment="1">
      <alignment horizontal="left" vertical="center" wrapText="1"/>
    </xf>
    <xf numFmtId="0" fontId="8" fillId="6" borderId="3" xfId="19" applyFont="1" applyFill="1" applyBorder="1" applyAlignment="1">
      <alignment horizontal="left" vertical="center" wrapText="1"/>
    </xf>
    <xf numFmtId="0" fontId="8" fillId="6" borderId="4" xfId="19" applyFont="1" applyFill="1" applyBorder="1" applyAlignment="1">
      <alignment horizontal="left" vertical="center" wrapText="1"/>
    </xf>
    <xf numFmtId="0" fontId="8" fillId="0" borderId="103" xfId="17" applyFont="1" applyBorder="1" applyAlignment="1">
      <alignment horizontal="center" vertical="center"/>
    </xf>
    <xf numFmtId="0" fontId="8" fillId="0" borderId="122" xfId="17" applyFont="1" applyBorder="1" applyAlignment="1">
      <alignment horizontal="center" vertical="center"/>
    </xf>
    <xf numFmtId="0" fontId="8" fillId="6" borderId="22" xfId="17" applyFont="1" applyFill="1" applyBorder="1" applyAlignment="1">
      <alignment horizontal="left" vertical="center" wrapText="1"/>
    </xf>
    <xf numFmtId="0" fontId="8" fillId="6" borderId="21" xfId="17" applyFont="1" applyFill="1" applyBorder="1" applyAlignment="1">
      <alignment horizontal="left" vertical="center" wrapText="1"/>
    </xf>
    <xf numFmtId="0" fontId="8" fillId="6" borderId="144" xfId="17" applyFont="1" applyFill="1" applyBorder="1" applyAlignment="1">
      <alignment horizontal="left" vertical="center" wrapText="1"/>
    </xf>
    <xf numFmtId="0" fontId="8" fillId="6" borderId="40" xfId="17" applyFont="1" applyFill="1" applyBorder="1" applyAlignment="1">
      <alignment horizontal="left" vertical="center" wrapText="1"/>
    </xf>
    <xf numFmtId="0" fontId="8" fillId="6" borderId="38" xfId="17" applyFont="1" applyFill="1" applyBorder="1" applyAlignment="1">
      <alignment horizontal="left" vertical="center" wrapText="1"/>
    </xf>
    <xf numFmtId="0" fontId="8" fillId="6" borderId="69" xfId="17" applyFont="1" applyFill="1" applyBorder="1" applyAlignment="1">
      <alignment horizontal="left" vertical="center" wrapText="1"/>
    </xf>
    <xf numFmtId="0" fontId="8" fillId="0" borderId="50" xfId="17" applyFont="1" applyBorder="1" applyAlignment="1">
      <alignment horizontal="center" vertical="center"/>
    </xf>
    <xf numFmtId="0" fontId="8" fillId="6" borderId="89" xfId="17" applyFont="1" applyFill="1" applyBorder="1" applyAlignment="1">
      <alignment horizontal="left" vertical="center" wrapText="1"/>
    </xf>
    <xf numFmtId="0" fontId="8" fillId="6" borderId="11" xfId="17" applyFont="1" applyFill="1" applyBorder="1" applyAlignment="1">
      <alignment horizontal="left" vertical="center" wrapText="1"/>
    </xf>
    <xf numFmtId="0" fontId="8" fillId="6" borderId="12" xfId="17" applyFont="1" applyFill="1" applyBorder="1" applyAlignment="1">
      <alignment horizontal="left" vertical="center" wrapText="1"/>
    </xf>
    <xf numFmtId="0" fontId="8" fillId="0" borderId="21" xfId="17" applyFont="1" applyBorder="1" applyAlignment="1">
      <alignment vertical="center" wrapText="1"/>
    </xf>
    <xf numFmtId="0" fontId="52" fillId="0" borderId="21" xfId="0" applyFont="1" applyBorder="1">
      <alignment vertical="center"/>
    </xf>
    <xf numFmtId="0" fontId="8" fillId="6" borderId="75" xfId="17" applyFont="1" applyFill="1" applyBorder="1" applyAlignment="1">
      <alignment horizontal="left" vertical="center" wrapText="1"/>
    </xf>
    <xf numFmtId="0" fontId="8" fillId="6" borderId="6" xfId="17" applyFont="1" applyFill="1" applyBorder="1" applyAlignment="1">
      <alignment horizontal="left" vertical="center" wrapText="1"/>
    </xf>
    <xf numFmtId="0" fontId="8" fillId="6" borderId="7" xfId="17" applyFont="1" applyFill="1" applyBorder="1" applyAlignment="1">
      <alignment horizontal="left" vertical="center" wrapText="1"/>
    </xf>
    <xf numFmtId="0" fontId="8" fillId="6" borderId="75" xfId="19" applyFont="1" applyFill="1" applyBorder="1" applyAlignment="1">
      <alignment horizontal="left" vertical="center" wrapText="1"/>
    </xf>
    <xf numFmtId="0" fontId="8" fillId="6" borderId="6" xfId="19" applyFont="1" applyFill="1" applyBorder="1" applyAlignment="1">
      <alignment horizontal="left" vertical="center" wrapText="1"/>
    </xf>
    <xf numFmtId="0" fontId="8" fillId="6" borderId="7" xfId="19" applyFont="1" applyFill="1" applyBorder="1" applyAlignment="1">
      <alignment horizontal="left" vertical="center" wrapText="1"/>
    </xf>
    <xf numFmtId="0" fontId="8" fillId="6" borderId="64" xfId="17" applyFont="1" applyFill="1" applyBorder="1" applyAlignment="1">
      <alignment vertical="center" wrapText="1"/>
    </xf>
    <xf numFmtId="0" fontId="8" fillId="6" borderId="52" xfId="17" applyFont="1" applyFill="1" applyBorder="1" applyAlignment="1">
      <alignment vertical="center" wrapText="1"/>
    </xf>
    <xf numFmtId="0" fontId="8" fillId="0" borderId="150" xfId="17" applyFont="1" applyBorder="1" applyAlignment="1">
      <alignment horizontal="center" vertical="center"/>
    </xf>
    <xf numFmtId="0" fontId="8" fillId="0" borderId="134" xfId="17" applyFont="1" applyBorder="1" applyAlignment="1">
      <alignment horizontal="center" vertical="center"/>
    </xf>
    <xf numFmtId="0" fontId="8" fillId="6" borderId="105" xfId="17" applyFont="1" applyFill="1" applyBorder="1" applyAlignment="1">
      <alignment vertical="center" wrapText="1"/>
    </xf>
    <xf numFmtId="0" fontId="8" fillId="6" borderId="37" xfId="17" applyFont="1" applyFill="1" applyBorder="1" applyAlignment="1">
      <alignment vertical="center" wrapText="1"/>
    </xf>
    <xf numFmtId="0" fontId="8" fillId="5" borderId="0" xfId="17" applyFont="1" applyFill="1" applyAlignment="1">
      <alignment horizontal="left" vertical="center" wrapText="1"/>
    </xf>
    <xf numFmtId="0" fontId="8" fillId="5" borderId="9" xfId="17" applyFont="1" applyFill="1" applyBorder="1" applyAlignment="1">
      <alignment horizontal="left" vertical="center" wrapText="1"/>
    </xf>
    <xf numFmtId="0" fontId="27" fillId="6" borderId="11" xfId="17" applyFont="1" applyFill="1" applyBorder="1" applyAlignment="1">
      <alignment horizontal="left" vertical="center" wrapText="1"/>
    </xf>
    <xf numFmtId="0" fontId="8" fillId="0" borderId="0" xfId="17" applyFont="1" applyAlignment="1">
      <alignment vertical="center" wrapText="1"/>
    </xf>
    <xf numFmtId="0" fontId="8" fillId="6" borderId="32" xfId="17" applyFont="1" applyFill="1" applyBorder="1" applyAlignment="1">
      <alignment vertical="center" wrapText="1"/>
    </xf>
    <xf numFmtId="0" fontId="8" fillId="6" borderId="3" xfId="17" applyFont="1" applyFill="1" applyBorder="1" applyAlignment="1">
      <alignment vertical="center" wrapText="1"/>
    </xf>
    <xf numFmtId="0" fontId="8" fillId="6" borderId="4" xfId="17" applyFont="1" applyFill="1" applyBorder="1" applyAlignment="1">
      <alignment vertical="center" wrapText="1"/>
    </xf>
    <xf numFmtId="0" fontId="27" fillId="6" borderId="48" xfId="17" applyFont="1" applyFill="1" applyBorder="1" applyAlignment="1">
      <alignment vertical="center" wrapText="1"/>
    </xf>
    <xf numFmtId="0" fontId="8" fillId="6" borderId="20" xfId="17" applyFont="1" applyFill="1" applyBorder="1" applyAlignment="1">
      <alignment horizontal="left" vertical="center" wrapText="1"/>
    </xf>
    <xf numFmtId="0" fontId="8" fillId="6" borderId="41" xfId="17" applyFont="1" applyFill="1" applyBorder="1" applyAlignment="1">
      <alignment horizontal="left" vertical="center" wrapText="1"/>
    </xf>
    <xf numFmtId="0" fontId="8" fillId="6" borderId="190" xfId="17" applyFont="1" applyFill="1" applyBorder="1" applyAlignment="1">
      <alignment horizontal="left" vertical="center" wrapText="1"/>
    </xf>
    <xf numFmtId="0" fontId="22" fillId="3" borderId="0" xfId="10" applyFont="1" applyFill="1">
      <alignment vertical="center"/>
    </xf>
    <xf numFmtId="0" fontId="51" fillId="0" borderId="0" xfId="0" applyFont="1">
      <alignment vertical="center"/>
    </xf>
    <xf numFmtId="0" fontId="8" fillId="6" borderId="147" xfId="17" applyFont="1" applyFill="1" applyBorder="1" applyAlignment="1">
      <alignment horizontal="left" vertical="center" wrapText="1"/>
    </xf>
    <xf numFmtId="0" fontId="8" fillId="6" borderId="148" xfId="17" applyFont="1" applyFill="1" applyBorder="1" applyAlignment="1">
      <alignment horizontal="left" vertical="center" wrapText="1"/>
    </xf>
    <xf numFmtId="0" fontId="8" fillId="6" borderId="40" xfId="10" applyFont="1" applyFill="1" applyBorder="1" applyAlignment="1">
      <alignment horizontal="left" vertical="center" wrapText="1"/>
    </xf>
    <xf numFmtId="0" fontId="8" fillId="6" borderId="38" xfId="10" applyFont="1" applyFill="1" applyBorder="1" applyAlignment="1">
      <alignment horizontal="left" vertical="center" wrapText="1"/>
    </xf>
    <xf numFmtId="0" fontId="8" fillId="6" borderId="69" xfId="10" applyFont="1" applyFill="1" applyBorder="1" applyAlignment="1">
      <alignment horizontal="left" vertical="center" wrapText="1"/>
    </xf>
    <xf numFmtId="0" fontId="8" fillId="6" borderId="32" xfId="10" applyFont="1" applyFill="1" applyBorder="1" applyAlignment="1">
      <alignment horizontal="left" vertical="center" wrapText="1"/>
    </xf>
    <xf numFmtId="0" fontId="8" fillId="6" borderId="3" xfId="10" applyFont="1" applyFill="1" applyBorder="1" applyAlignment="1">
      <alignment horizontal="left" vertical="center" wrapText="1"/>
    </xf>
    <xf numFmtId="0" fontId="8" fillId="6" borderId="4" xfId="10" applyFont="1" applyFill="1" applyBorder="1" applyAlignment="1">
      <alignment horizontal="left" vertical="center" wrapText="1"/>
    </xf>
    <xf numFmtId="0" fontId="8" fillId="6" borderId="51" xfId="10" applyFont="1" applyFill="1" applyBorder="1" applyAlignment="1">
      <alignment horizontal="left" vertical="center" wrapText="1"/>
    </xf>
    <xf numFmtId="0" fontId="8" fillId="6" borderId="90" xfId="10" applyFont="1" applyFill="1" applyBorder="1" applyAlignment="1">
      <alignment horizontal="left" vertical="center" wrapText="1"/>
    </xf>
    <xf numFmtId="0" fontId="8" fillId="6" borderId="57" xfId="10" applyFont="1" applyFill="1" applyBorder="1" applyAlignment="1">
      <alignment horizontal="left" vertical="center" wrapText="1"/>
    </xf>
    <xf numFmtId="0" fontId="8" fillId="0" borderId="22" xfId="0" applyFont="1" applyBorder="1">
      <alignment vertical="center"/>
    </xf>
    <xf numFmtId="0" fontId="20" fillId="0" borderId="21" xfId="0" applyFont="1" applyBorder="1">
      <alignment vertical="center"/>
    </xf>
    <xf numFmtId="0" fontId="20" fillId="0" borderId="43" xfId="0" applyFont="1" applyBorder="1">
      <alignment vertical="center"/>
    </xf>
    <xf numFmtId="0" fontId="8" fillId="2" borderId="20" xfId="0" applyFont="1" applyFill="1" applyBorder="1" applyAlignment="1">
      <alignment vertical="center" wrapText="1"/>
    </xf>
    <xf numFmtId="0" fontId="25" fillId="2" borderId="41" xfId="0" applyFont="1" applyFill="1" applyBorder="1" applyAlignment="1">
      <alignment vertical="center" wrapText="1"/>
    </xf>
    <xf numFmtId="0" fontId="25" fillId="2" borderId="42" xfId="0" applyFont="1" applyFill="1" applyBorder="1" applyAlignment="1">
      <alignment vertical="center" wrapText="1"/>
    </xf>
    <xf numFmtId="0" fontId="25" fillId="0" borderId="21" xfId="0" applyFont="1" applyBorder="1">
      <alignment vertical="center"/>
    </xf>
    <xf numFmtId="0" fontId="25" fillId="0" borderId="43" xfId="0" applyFont="1" applyBorder="1">
      <alignment vertical="center"/>
    </xf>
    <xf numFmtId="0" fontId="8" fillId="0" borderId="51" xfId="0" applyFont="1" applyBorder="1" applyAlignment="1">
      <alignment vertical="center" wrapText="1"/>
    </xf>
    <xf numFmtId="0" fontId="27" fillId="0" borderId="90" xfId="0" applyFont="1" applyBorder="1" applyAlignment="1">
      <alignment vertical="center" wrapText="1"/>
    </xf>
    <xf numFmtId="0" fontId="27" fillId="0" borderId="59" xfId="0" applyFont="1" applyBorder="1" applyAlignment="1">
      <alignment vertical="center" wrapText="1"/>
    </xf>
    <xf numFmtId="0" fontId="22" fillId="3" borderId="0" xfId="0" applyFont="1" applyFill="1" applyAlignment="1">
      <alignment horizontal="left" vertical="center"/>
    </xf>
    <xf numFmtId="0" fontId="27" fillId="2" borderId="30" xfId="0" applyFont="1" applyFill="1" applyBorder="1" applyAlignment="1">
      <alignment horizontal="left" vertical="center"/>
    </xf>
    <xf numFmtId="0" fontId="0" fillId="0" borderId="104" xfId="0" applyBorder="1" applyAlignment="1">
      <alignment horizontal="left" vertical="center"/>
    </xf>
    <xf numFmtId="0" fontId="0" fillId="0" borderId="70" xfId="0" applyBorder="1" applyAlignment="1">
      <alignment horizontal="left" vertical="center"/>
    </xf>
    <xf numFmtId="0" fontId="8" fillId="2" borderId="30" xfId="0" applyFont="1" applyFill="1" applyBorder="1" applyAlignment="1">
      <alignment horizontal="left" vertical="center" wrapText="1"/>
    </xf>
    <xf numFmtId="0" fontId="0" fillId="0" borderId="104" xfId="0" applyBorder="1" applyAlignment="1">
      <alignment horizontal="left" vertical="center" wrapText="1"/>
    </xf>
    <xf numFmtId="0" fontId="0" fillId="0" borderId="70" xfId="0" applyBorder="1" applyAlignment="1">
      <alignment horizontal="left" vertical="center" wrapText="1"/>
    </xf>
    <xf numFmtId="0" fontId="20" fillId="2" borderId="41" xfId="0" applyFont="1" applyFill="1" applyBorder="1" applyAlignment="1">
      <alignment vertical="center" wrapText="1"/>
    </xf>
    <xf numFmtId="0" fontId="20" fillId="2" borderId="42" xfId="0" applyFont="1" applyFill="1" applyBorder="1" applyAlignment="1">
      <alignment vertical="center" wrapText="1"/>
    </xf>
    <xf numFmtId="0" fontId="8" fillId="0" borderId="22" xfId="0" applyFont="1" applyBorder="1" applyAlignment="1">
      <alignment vertical="center" wrapText="1"/>
    </xf>
    <xf numFmtId="0" fontId="20" fillId="0" borderId="21" xfId="0" applyFont="1" applyBorder="1" applyAlignment="1">
      <alignment vertical="center" wrapText="1"/>
    </xf>
    <xf numFmtId="0" fontId="20" fillId="0" borderId="43" xfId="0" applyFont="1" applyBorder="1" applyAlignment="1">
      <alignment vertical="center" wrapText="1"/>
    </xf>
    <xf numFmtId="0" fontId="6" fillId="2" borderId="40" xfId="0" applyFont="1" applyFill="1" applyBorder="1" applyAlignment="1">
      <alignment vertical="center" wrapText="1"/>
    </xf>
    <xf numFmtId="0" fontId="47" fillId="0" borderId="39" xfId="0" applyFont="1" applyBorder="1" applyAlignment="1">
      <alignment vertical="center" wrapText="1"/>
    </xf>
    <xf numFmtId="0" fontId="47" fillId="0" borderId="22" xfId="0" applyFont="1" applyBorder="1" applyAlignment="1">
      <alignment vertical="center" wrapText="1"/>
    </xf>
    <xf numFmtId="0" fontId="47" fillId="0" borderId="43" xfId="0" applyFont="1" applyBorder="1" applyAlignment="1">
      <alignment vertical="center" wrapText="1"/>
    </xf>
    <xf numFmtId="0" fontId="27" fillId="2" borderId="41" xfId="0" applyFont="1" applyFill="1" applyBorder="1" applyAlignment="1">
      <alignment vertical="center" wrapText="1"/>
    </xf>
    <xf numFmtId="0" fontId="9" fillId="0" borderId="41" xfId="0" applyFont="1" applyBorder="1" applyAlignment="1">
      <alignment vertical="center" wrapText="1"/>
    </xf>
    <xf numFmtId="0" fontId="9" fillId="0" borderId="42" xfId="0" applyFont="1" applyBorder="1" applyAlignment="1">
      <alignment vertical="center" wrapText="1"/>
    </xf>
    <xf numFmtId="0" fontId="0" fillId="0" borderId="42" xfId="0" applyBorder="1" applyAlignment="1">
      <alignment vertical="center" wrapText="1"/>
    </xf>
    <xf numFmtId="0" fontId="27" fillId="2" borderId="41" xfId="0" applyFont="1" applyFill="1" applyBorder="1">
      <alignment vertical="center"/>
    </xf>
    <xf numFmtId="0" fontId="0" fillId="0" borderId="42" xfId="0" applyBorder="1">
      <alignment vertical="center"/>
    </xf>
    <xf numFmtId="0" fontId="18" fillId="0" borderId="18" xfId="10" applyFont="1" applyBorder="1" applyAlignment="1">
      <alignment horizontal="center" vertical="center"/>
    </xf>
    <xf numFmtId="0" fontId="0" fillId="0" borderId="0" xfId="0">
      <alignment vertical="center"/>
    </xf>
    <xf numFmtId="0" fontId="0" fillId="0" borderId="19" xfId="0" applyBorder="1">
      <alignment vertical="center"/>
    </xf>
    <xf numFmtId="0" fontId="0" fillId="0" borderId="18" xfId="0" applyBorder="1">
      <alignment vertical="center"/>
    </xf>
    <xf numFmtId="0" fontId="0" fillId="0" borderId="22" xfId="0" applyBorder="1">
      <alignment vertical="center"/>
    </xf>
    <xf numFmtId="0" fontId="0" fillId="0" borderId="21" xfId="0" applyBorder="1">
      <alignment vertical="center"/>
    </xf>
    <xf numFmtId="0" fontId="0" fillId="0" borderId="43" xfId="0" applyBorder="1">
      <alignment vertical="center"/>
    </xf>
    <xf numFmtId="0" fontId="18" fillId="0" borderId="18" xfId="10" applyFont="1" applyBorder="1" applyAlignment="1">
      <alignment horizontal="left" vertical="center"/>
    </xf>
    <xf numFmtId="0" fontId="0" fillId="0" borderId="0" xfId="0" applyAlignment="1">
      <alignment horizontal="left" vertical="center"/>
    </xf>
    <xf numFmtId="0" fontId="0" fillId="0" borderId="19" xfId="0" applyBorder="1" applyAlignment="1">
      <alignment horizontal="left" vertical="center"/>
    </xf>
    <xf numFmtId="0" fontId="20" fillId="0" borderId="0" xfId="0" applyFont="1">
      <alignment vertical="center"/>
    </xf>
    <xf numFmtId="0" fontId="28" fillId="0" borderId="0" xfId="10" applyFont="1" applyAlignment="1">
      <alignment horizontal="left" vertical="top" wrapText="1"/>
    </xf>
    <xf numFmtId="0" fontId="18" fillId="0" borderId="49" xfId="10" applyFont="1" applyBorder="1" applyAlignment="1">
      <alignment horizontal="center" vertical="center"/>
    </xf>
    <xf numFmtId="0" fontId="18" fillId="0" borderId="56" xfId="10" applyFont="1" applyBorder="1" applyAlignment="1">
      <alignment horizontal="center" vertical="center"/>
    </xf>
    <xf numFmtId="0" fontId="18" fillId="0" borderId="38" xfId="10" applyFont="1" applyBorder="1" applyAlignment="1">
      <alignment horizontal="center" vertical="center"/>
    </xf>
    <xf numFmtId="0" fontId="18" fillId="0" borderId="39" xfId="10" applyFont="1" applyBorder="1" applyAlignment="1">
      <alignment horizontal="center" vertical="center"/>
    </xf>
    <xf numFmtId="0" fontId="18" fillId="0" borderId="135" xfId="10" applyFont="1" applyBorder="1">
      <alignment vertical="center"/>
    </xf>
    <xf numFmtId="0" fontId="25" fillId="0" borderId="136" xfId="0" applyFont="1" applyBorder="1">
      <alignment vertical="center"/>
    </xf>
    <xf numFmtId="0" fontId="25" fillId="0" borderId="137" xfId="0" applyFont="1" applyBorder="1">
      <alignment vertical="center"/>
    </xf>
    <xf numFmtId="0" fontId="25" fillId="0" borderId="138" xfId="0" applyFont="1" applyBorder="1">
      <alignment vertical="center"/>
    </xf>
    <xf numFmtId="0" fontId="25" fillId="0" borderId="139" xfId="0" applyFont="1" applyBorder="1">
      <alignment vertical="center"/>
    </xf>
    <xf numFmtId="0" fontId="25" fillId="0" borderId="140" xfId="0" applyFont="1" applyBorder="1">
      <alignment vertical="center"/>
    </xf>
    <xf numFmtId="0" fontId="25" fillId="0" borderId="141" xfId="0" applyFont="1" applyBorder="1">
      <alignment vertical="center"/>
    </xf>
    <xf numFmtId="0" fontId="25" fillId="0" borderId="142" xfId="0" applyFont="1" applyBorder="1">
      <alignment vertical="center"/>
    </xf>
    <xf numFmtId="0" fontId="25" fillId="0" borderId="143" xfId="0" applyFont="1" applyBorder="1">
      <alignment vertical="center"/>
    </xf>
    <xf numFmtId="0" fontId="23" fillId="4" borderId="1" xfId="10" applyFont="1" applyFill="1" applyBorder="1" applyAlignment="1" applyProtection="1">
      <alignment horizontal="center" vertical="center" wrapText="1"/>
      <protection locked="0"/>
    </xf>
    <xf numFmtId="0" fontId="0" fillId="4" borderId="1" xfId="0" applyFill="1" applyBorder="1" applyAlignment="1">
      <alignment horizontal="center" vertical="center" wrapText="1"/>
    </xf>
    <xf numFmtId="0" fontId="23" fillId="4" borderId="52" xfId="10" applyFont="1" applyFill="1" applyBorder="1" applyAlignment="1" applyProtection="1">
      <alignment horizontal="center" vertical="center" wrapText="1"/>
      <protection locked="0"/>
    </xf>
    <xf numFmtId="0" fontId="0" fillId="4" borderId="52" xfId="0" applyFill="1" applyBorder="1" applyAlignment="1">
      <alignment horizontal="center" vertical="center" wrapText="1"/>
    </xf>
    <xf numFmtId="0" fontId="8" fillId="11" borderId="72" xfId="10" applyFont="1" applyFill="1" applyBorder="1" applyAlignment="1">
      <alignment horizontal="center" vertical="center"/>
    </xf>
    <xf numFmtId="0" fontId="8" fillId="11" borderId="68" xfId="10" applyFont="1" applyFill="1" applyBorder="1" applyAlignment="1">
      <alignment horizontal="center" vertical="center"/>
    </xf>
    <xf numFmtId="0" fontId="23" fillId="0" borderId="2" xfId="10" applyFont="1" applyBorder="1" applyAlignment="1" applyProtection="1">
      <alignment horizontal="left" vertical="center" wrapText="1"/>
      <protection locked="0"/>
    </xf>
    <xf numFmtId="0" fontId="0" fillId="0" borderId="3" xfId="0" applyBorder="1">
      <alignment vertical="center"/>
    </xf>
    <xf numFmtId="0" fontId="0" fillId="0" borderId="58" xfId="0" applyBorder="1">
      <alignment vertical="center"/>
    </xf>
    <xf numFmtId="0" fontId="23" fillId="0" borderId="60" xfId="10" applyFont="1" applyBorder="1" applyAlignment="1" applyProtection="1">
      <alignment horizontal="left" vertical="center" wrapText="1"/>
      <protection locked="0"/>
    </xf>
    <xf numFmtId="0" fontId="0" fillId="0" borderId="90" xfId="0" applyBorder="1">
      <alignment vertical="center"/>
    </xf>
    <xf numFmtId="0" fontId="0" fillId="0" borderId="59" xfId="0" applyBorder="1">
      <alignment vertical="center"/>
    </xf>
    <xf numFmtId="0" fontId="0" fillId="11" borderId="72" xfId="0" applyFill="1" applyBorder="1" applyAlignment="1">
      <alignment horizontal="center" vertical="center"/>
    </xf>
    <xf numFmtId="0" fontId="8" fillId="6" borderId="72" xfId="10" applyFont="1" applyFill="1" applyBorder="1" applyAlignment="1">
      <alignment horizontal="center" vertical="center"/>
    </xf>
    <xf numFmtId="0" fontId="0" fillId="0" borderId="72" xfId="0" applyBorder="1" applyAlignment="1">
      <alignment horizontal="center" vertical="center"/>
    </xf>
    <xf numFmtId="0" fontId="8" fillId="0" borderId="2" xfId="10" applyFont="1" applyBorder="1" applyAlignment="1" applyProtection="1">
      <alignment horizontal="left" vertical="center" wrapText="1"/>
      <protection locked="0"/>
    </xf>
    <xf numFmtId="0" fontId="25" fillId="0" borderId="3" xfId="0" applyFont="1" applyBorder="1" applyAlignment="1">
      <alignment horizontal="left" vertical="center" wrapText="1"/>
    </xf>
    <xf numFmtId="0" fontId="25" fillId="0" borderId="58" xfId="0" applyFont="1" applyBorder="1" applyAlignment="1">
      <alignment horizontal="left" vertical="center" wrapText="1"/>
    </xf>
    <xf numFmtId="0" fontId="8" fillId="0" borderId="60" xfId="10" applyFont="1" applyBorder="1" applyAlignment="1" applyProtection="1">
      <alignment horizontal="left" vertical="center" wrapText="1"/>
      <protection locked="0"/>
    </xf>
    <xf numFmtId="0" fontId="25" fillId="0" borderId="90" xfId="0" applyFont="1" applyBorder="1" applyAlignment="1">
      <alignment horizontal="left" vertical="center" wrapText="1"/>
    </xf>
    <xf numFmtId="0" fontId="25" fillId="0" borderId="59" xfId="0" applyFont="1" applyBorder="1" applyAlignment="1">
      <alignment horizontal="left" vertical="center" wrapText="1"/>
    </xf>
    <xf numFmtId="0" fontId="8" fillId="11" borderId="17" xfId="10" applyFont="1" applyFill="1" applyBorder="1" applyAlignment="1">
      <alignment horizontal="center" vertical="center"/>
    </xf>
    <xf numFmtId="0" fontId="8" fillId="11" borderId="104" xfId="10" applyFont="1" applyFill="1" applyBorder="1" applyAlignment="1">
      <alignment horizontal="center" vertical="center"/>
    </xf>
    <xf numFmtId="0" fontId="8" fillId="11" borderId="70" xfId="10" applyFont="1" applyFill="1" applyBorder="1" applyAlignment="1">
      <alignment horizontal="center" vertical="center"/>
    </xf>
    <xf numFmtId="0" fontId="18" fillId="6" borderId="44" xfId="10" applyFont="1" applyFill="1" applyBorder="1" applyAlignment="1">
      <alignment horizontal="center" vertical="center" wrapText="1"/>
    </xf>
    <xf numFmtId="0" fontId="18" fillId="6" borderId="72" xfId="10" applyFont="1" applyFill="1" applyBorder="1" applyAlignment="1">
      <alignment horizontal="center" vertical="center" wrapText="1"/>
    </xf>
    <xf numFmtId="0" fontId="18" fillId="6" borderId="48" xfId="10" applyFont="1" applyFill="1" applyBorder="1" applyAlignment="1">
      <alignment horizontal="center" vertical="center" wrapText="1"/>
    </xf>
    <xf numFmtId="0" fontId="18" fillId="6" borderId="1" xfId="10" applyFont="1" applyFill="1" applyBorder="1" applyAlignment="1">
      <alignment horizontal="center" vertical="center" wrapText="1"/>
    </xf>
    <xf numFmtId="0" fontId="18" fillId="6" borderId="64" xfId="10" applyFont="1" applyFill="1" applyBorder="1" applyAlignment="1">
      <alignment horizontal="center" vertical="center" wrapText="1"/>
    </xf>
    <xf numFmtId="0" fontId="18" fillId="6" borderId="52" xfId="10" applyFont="1" applyFill="1" applyBorder="1" applyAlignment="1">
      <alignment horizontal="center" vertical="center" wrapText="1"/>
    </xf>
    <xf numFmtId="0" fontId="19" fillId="0" borderId="79" xfId="10" applyFont="1" applyBorder="1" applyAlignment="1">
      <alignment horizontal="center" vertical="center" wrapText="1"/>
    </xf>
    <xf numFmtId="0" fontId="19" fillId="0" borderId="80" xfId="10" applyFont="1" applyBorder="1" applyAlignment="1">
      <alignment horizontal="center" vertical="center" wrapText="1"/>
    </xf>
    <xf numFmtId="0" fontId="19" fillId="0" borderId="66" xfId="10" applyFont="1" applyBorder="1" applyAlignment="1">
      <alignment horizontal="center" vertical="center" wrapText="1"/>
    </xf>
    <xf numFmtId="0" fontId="19" fillId="0" borderId="81" xfId="10" applyFont="1" applyBorder="1" applyAlignment="1">
      <alignment horizontal="center" vertical="center" wrapText="1"/>
    </xf>
    <xf numFmtId="0" fontId="19" fillId="0" borderId="84" xfId="10" applyFont="1" applyBorder="1" applyAlignment="1">
      <alignment horizontal="center" vertical="center" wrapText="1"/>
    </xf>
    <xf numFmtId="0" fontId="19" fillId="0" borderId="85" xfId="10" applyFont="1" applyBorder="1" applyAlignment="1">
      <alignment horizontal="center" vertical="center" wrapText="1"/>
    </xf>
    <xf numFmtId="0" fontId="18" fillId="6" borderId="192" xfId="10" applyFont="1" applyFill="1" applyBorder="1" applyAlignment="1">
      <alignment horizontal="center" vertical="center" wrapText="1"/>
    </xf>
    <xf numFmtId="0" fontId="18" fillId="6" borderId="35" xfId="10" applyFont="1" applyFill="1" applyBorder="1" applyAlignment="1">
      <alignment horizontal="center" vertical="center" wrapText="1"/>
    </xf>
    <xf numFmtId="0" fontId="19" fillId="0" borderId="161" xfId="10" applyFont="1" applyBorder="1" applyAlignment="1">
      <alignment horizontal="center" vertical="center" wrapText="1"/>
    </xf>
    <xf numFmtId="0" fontId="0" fillId="0" borderId="160" xfId="0" applyBorder="1" applyAlignment="1">
      <alignment horizontal="center" vertical="center" wrapText="1"/>
    </xf>
    <xf numFmtId="0" fontId="0" fillId="0" borderId="204" xfId="0" applyBorder="1" applyAlignment="1">
      <alignment horizontal="center" vertical="center" wrapText="1"/>
    </xf>
    <xf numFmtId="0" fontId="19" fillId="6" borderId="44" xfId="10" applyFont="1" applyFill="1" applyBorder="1" applyAlignment="1">
      <alignment horizontal="center" vertical="center" wrapText="1"/>
    </xf>
    <xf numFmtId="0" fontId="19" fillId="6" borderId="72" xfId="10" applyFont="1" applyFill="1" applyBorder="1" applyAlignment="1">
      <alignment horizontal="center" vertical="center" wrapText="1"/>
    </xf>
    <xf numFmtId="0" fontId="19" fillId="6" borderId="48" xfId="10" applyFont="1" applyFill="1" applyBorder="1" applyAlignment="1">
      <alignment horizontal="center" vertical="center" wrapText="1"/>
    </xf>
    <xf numFmtId="0" fontId="19" fillId="6" borderId="1" xfId="10" applyFont="1" applyFill="1" applyBorder="1" applyAlignment="1">
      <alignment horizontal="center" vertical="center" wrapText="1"/>
    </xf>
    <xf numFmtId="0" fontId="19" fillId="6" borderId="64" xfId="10" applyFont="1" applyFill="1" applyBorder="1" applyAlignment="1">
      <alignment horizontal="center" vertical="center" wrapText="1"/>
    </xf>
    <xf numFmtId="0" fontId="19" fillId="6" borderId="52" xfId="10" applyFont="1" applyFill="1" applyBorder="1" applyAlignment="1">
      <alignment horizontal="center" vertical="center" wrapText="1"/>
    </xf>
    <xf numFmtId="0" fontId="39" fillId="6" borderId="153" xfId="4" applyFont="1" applyFill="1" applyBorder="1" applyAlignment="1">
      <alignment horizontal="center" vertical="center"/>
    </xf>
    <xf numFmtId="0" fontId="39" fillId="6" borderId="154" xfId="4" applyFont="1" applyFill="1" applyBorder="1" applyAlignment="1">
      <alignment horizontal="center" vertical="center"/>
    </xf>
    <xf numFmtId="0" fontId="39" fillId="6" borderId="157" xfId="4" applyFont="1" applyFill="1" applyBorder="1" applyAlignment="1">
      <alignment horizontal="center" vertical="center"/>
    </xf>
    <xf numFmtId="0" fontId="39" fillId="6" borderId="111" xfId="4" applyFont="1" applyFill="1" applyBorder="1" applyAlignment="1">
      <alignment horizontal="center" vertical="center"/>
    </xf>
    <xf numFmtId="0" fontId="22" fillId="3" borderId="0" xfId="10" applyFont="1" applyFill="1" applyAlignment="1">
      <alignment horizontal="left" vertical="center"/>
    </xf>
    <xf numFmtId="0" fontId="6" fillId="0" borderId="0" xfId="4" applyFont="1" applyAlignment="1">
      <alignment horizontal="left" vertical="center"/>
    </xf>
    <xf numFmtId="0" fontId="39" fillId="6" borderId="75" xfId="4" applyFont="1" applyFill="1" applyBorder="1" applyAlignment="1">
      <alignment horizontal="center" vertical="center"/>
    </xf>
    <xf numFmtId="0" fontId="39" fillId="6" borderId="18" xfId="4" applyFont="1" applyFill="1" applyBorder="1" applyAlignment="1">
      <alignment horizontal="center" vertical="center"/>
    </xf>
    <xf numFmtId="0" fontId="39" fillId="6" borderId="32" xfId="4" applyFont="1" applyFill="1" applyBorder="1" applyAlignment="1">
      <alignment horizontal="center" vertical="center"/>
    </xf>
    <xf numFmtId="0" fontId="39" fillId="6" borderId="4" xfId="4" applyFont="1" applyFill="1" applyBorder="1" applyAlignment="1">
      <alignment horizontal="center" vertical="center"/>
    </xf>
    <xf numFmtId="0" fontId="39" fillId="6" borderId="17" xfId="4" applyFont="1" applyFill="1" applyBorder="1" applyAlignment="1">
      <alignment horizontal="center" vertical="center"/>
    </xf>
    <xf numFmtId="0" fontId="39" fillId="6" borderId="31" xfId="4" applyFont="1" applyFill="1" applyBorder="1" applyAlignment="1">
      <alignment horizontal="center" vertical="center"/>
    </xf>
    <xf numFmtId="0" fontId="39" fillId="6" borderId="104" xfId="4" applyFont="1" applyFill="1" applyBorder="1" applyAlignment="1">
      <alignment horizontal="center" vertical="center"/>
    </xf>
    <xf numFmtId="38" fontId="7" fillId="6" borderId="48" xfId="14" applyFont="1" applyFill="1" applyBorder="1" applyAlignment="1">
      <alignment horizontal="center" vertical="center"/>
    </xf>
    <xf numFmtId="38" fontId="7" fillId="6" borderId="47" xfId="14" applyFont="1" applyFill="1" applyBorder="1" applyAlignment="1">
      <alignment horizontal="center" vertical="center"/>
    </xf>
    <xf numFmtId="38" fontId="7" fillId="6" borderId="1" xfId="14" applyFont="1" applyFill="1" applyBorder="1" applyAlignment="1">
      <alignment horizontal="center" vertical="center"/>
    </xf>
    <xf numFmtId="0" fontId="39" fillId="6" borderId="5" xfId="4" applyFont="1" applyFill="1" applyBorder="1" applyAlignment="1">
      <alignment horizontal="center" vertical="center"/>
    </xf>
    <xf numFmtId="0" fontId="39" fillId="6" borderId="7" xfId="4" applyFont="1" applyFill="1" applyBorder="1" applyAlignment="1">
      <alignment horizontal="center" vertical="center"/>
    </xf>
    <xf numFmtId="0" fontId="7" fillId="0" borderId="8" xfId="10" applyFont="1" applyBorder="1">
      <alignment vertical="center"/>
    </xf>
    <xf numFmtId="0" fontId="7" fillId="0" borderId="9" xfId="10" applyFont="1" applyBorder="1">
      <alignment vertical="center"/>
    </xf>
    <xf numFmtId="0" fontId="7" fillId="0" borderId="10" xfId="10" applyFont="1" applyBorder="1">
      <alignment vertical="center"/>
    </xf>
    <xf numFmtId="0" fontId="7" fillId="0" borderId="12" xfId="10" applyFont="1" applyBorder="1">
      <alignment vertical="center"/>
    </xf>
    <xf numFmtId="0" fontId="39" fillId="6" borderId="2" xfId="4" applyFont="1" applyFill="1" applyBorder="1" applyAlignment="1">
      <alignment horizontal="right" vertical="center" shrinkToFit="1"/>
    </xf>
    <xf numFmtId="0" fontId="39" fillId="6" borderId="3" xfId="4" applyFont="1" applyFill="1" applyBorder="1" applyAlignment="1">
      <alignment horizontal="right" vertical="center" shrinkToFit="1"/>
    </xf>
    <xf numFmtId="0" fontId="39" fillId="6" borderId="4" xfId="4" applyFont="1" applyFill="1" applyBorder="1" applyAlignment="1">
      <alignment horizontal="right" vertical="center" shrinkToFit="1"/>
    </xf>
    <xf numFmtId="0" fontId="39" fillId="6" borderId="8" xfId="4" applyFont="1" applyFill="1" applyBorder="1" applyAlignment="1">
      <alignment horizontal="center" vertical="center"/>
    </xf>
    <xf numFmtId="0" fontId="39" fillId="6" borderId="9" xfId="4" applyFont="1" applyFill="1" applyBorder="1" applyAlignment="1">
      <alignment horizontal="center" vertical="center"/>
    </xf>
    <xf numFmtId="0" fontId="7" fillId="6" borderId="10" xfId="10" applyFont="1" applyFill="1" applyBorder="1">
      <alignment vertical="center"/>
    </xf>
    <xf numFmtId="0" fontId="7" fillId="6" borderId="12" xfId="10" applyFont="1" applyFill="1" applyBorder="1">
      <alignment vertical="center"/>
    </xf>
    <xf numFmtId="0" fontId="7" fillId="6" borderId="7" xfId="4" applyFont="1" applyFill="1" applyBorder="1"/>
    <xf numFmtId="0" fontId="7" fillId="6" borderId="3" xfId="10" applyFont="1" applyFill="1" applyBorder="1" applyAlignment="1">
      <alignment horizontal="right" vertical="center"/>
    </xf>
    <xf numFmtId="0" fontId="7" fillId="6" borderId="4" xfId="10" applyFont="1" applyFill="1" applyBorder="1" applyAlignment="1">
      <alignment horizontal="right" vertical="center"/>
    </xf>
    <xf numFmtId="0" fontId="39" fillId="6" borderId="5" xfId="4" applyFont="1" applyFill="1" applyBorder="1" applyAlignment="1">
      <alignment horizontal="right" vertical="center" shrinkToFit="1"/>
    </xf>
    <xf numFmtId="0" fontId="7" fillId="6" borderId="6" xfId="10" applyFont="1" applyFill="1" applyBorder="1" applyAlignment="1">
      <alignment horizontal="right" vertical="center"/>
    </xf>
    <xf numFmtId="0" fontId="7" fillId="6" borderId="7" xfId="10" applyFont="1" applyFill="1" applyBorder="1" applyAlignment="1">
      <alignment horizontal="right" vertical="center"/>
    </xf>
    <xf numFmtId="0" fontId="39" fillId="6" borderId="5" xfId="4" applyFont="1" applyFill="1" applyBorder="1" applyAlignment="1">
      <alignment horizontal="center" vertical="center" wrapText="1"/>
    </xf>
    <xf numFmtId="0" fontId="39" fillId="6" borderId="8" xfId="4" applyFont="1" applyFill="1" applyBorder="1" applyAlignment="1">
      <alignment horizontal="center" vertical="center" wrapText="1"/>
    </xf>
    <xf numFmtId="0" fontId="39" fillId="6" borderId="3" xfId="4" applyFont="1" applyFill="1" applyBorder="1" applyAlignment="1">
      <alignment horizontal="center" vertical="center"/>
    </xf>
    <xf numFmtId="0" fontId="7" fillId="0" borderId="2" xfId="4" applyFont="1" applyBorder="1" applyAlignment="1">
      <alignment horizontal="left" vertical="center" shrinkToFit="1"/>
    </xf>
    <xf numFmtId="0" fontId="7" fillId="0" borderId="3" xfId="4" applyFont="1" applyBorder="1" applyAlignment="1">
      <alignment horizontal="left" vertical="center" shrinkToFit="1"/>
    </xf>
    <xf numFmtId="0" fontId="7" fillId="0" borderId="4" xfId="4" applyFont="1" applyBorder="1" applyAlignment="1">
      <alignment horizontal="left" vertical="center" shrinkToFit="1"/>
    </xf>
    <xf numFmtId="38" fontId="7" fillId="6" borderId="32" xfId="14" applyFont="1" applyFill="1" applyBorder="1" applyAlignment="1">
      <alignment horizontal="center" vertical="center"/>
    </xf>
    <xf numFmtId="38" fontId="7" fillId="6" borderId="58" xfId="14" applyFont="1" applyFill="1" applyBorder="1" applyAlignment="1">
      <alignment horizontal="center" vertical="center"/>
    </xf>
    <xf numFmtId="0" fontId="39" fillId="6" borderId="6" xfId="4" applyFont="1" applyFill="1" applyBorder="1" applyAlignment="1">
      <alignment horizontal="center" vertical="center"/>
    </xf>
    <xf numFmtId="0" fontId="7" fillId="0" borderId="6" xfId="10" applyFont="1" applyBorder="1" applyAlignment="1">
      <alignment horizontal="center" vertical="center"/>
    </xf>
    <xf numFmtId="0" fontId="7" fillId="0" borderId="7" xfId="10" applyFont="1" applyBorder="1" applyAlignment="1">
      <alignment horizontal="center" vertical="center"/>
    </xf>
    <xf numFmtId="38" fontId="7" fillId="6" borderId="75" xfId="14" applyFont="1" applyFill="1" applyBorder="1" applyAlignment="1">
      <alignment horizontal="center" vertical="center"/>
    </xf>
    <xf numFmtId="38" fontId="7" fillId="6" borderId="87" xfId="14" applyFont="1" applyFill="1" applyBorder="1" applyAlignment="1">
      <alignment horizontal="center" vertical="center"/>
    </xf>
    <xf numFmtId="38" fontId="7" fillId="6" borderId="18" xfId="14" applyFont="1" applyFill="1" applyBorder="1" applyAlignment="1">
      <alignment horizontal="center" vertical="center"/>
    </xf>
    <xf numFmtId="38" fontId="7" fillId="6" borderId="19" xfId="14" applyFont="1" applyFill="1" applyBorder="1" applyAlignment="1">
      <alignment horizontal="center" vertical="center"/>
    </xf>
    <xf numFmtId="38" fontId="7" fillId="6" borderId="89" xfId="14" applyFont="1" applyFill="1" applyBorder="1" applyAlignment="1">
      <alignment horizontal="center" vertical="center"/>
    </xf>
    <xf numFmtId="38" fontId="7" fillId="6" borderId="88" xfId="14" applyFont="1" applyFill="1" applyBorder="1" applyAlignment="1">
      <alignment horizontal="center" vertical="center"/>
    </xf>
    <xf numFmtId="0" fontId="39" fillId="6" borderId="0" xfId="4" applyFont="1" applyFill="1" applyAlignment="1">
      <alignment horizontal="center" vertical="center"/>
    </xf>
    <xf numFmtId="0" fontId="39" fillId="6" borderId="89" xfId="4" applyFont="1" applyFill="1" applyBorder="1" applyAlignment="1">
      <alignment horizontal="center" vertical="center"/>
    </xf>
    <xf numFmtId="0" fontId="39" fillId="6" borderId="11" xfId="4" applyFont="1" applyFill="1" applyBorder="1" applyAlignment="1">
      <alignment horizontal="center" vertical="center"/>
    </xf>
    <xf numFmtId="0" fontId="7" fillId="10" borderId="36" xfId="10" applyFont="1" applyFill="1" applyBorder="1" applyAlignment="1">
      <alignment horizontal="center" vertical="center"/>
    </xf>
    <xf numFmtId="0" fontId="7" fillId="10" borderId="13" xfId="10" applyFont="1" applyFill="1" applyBorder="1" applyAlignment="1">
      <alignment horizontal="center" vertical="center"/>
    </xf>
    <xf numFmtId="0" fontId="7" fillId="10" borderId="14" xfId="10" applyFont="1" applyFill="1" applyBorder="1" applyAlignment="1">
      <alignment horizontal="center" vertical="center"/>
    </xf>
    <xf numFmtId="0" fontId="7" fillId="10" borderId="161" xfId="10" applyFont="1" applyFill="1" applyBorder="1" applyAlignment="1">
      <alignment horizontal="center" vertical="center"/>
    </xf>
    <xf numFmtId="0" fontId="7" fillId="10" borderId="160" xfId="10" applyFont="1" applyFill="1" applyBorder="1" applyAlignment="1">
      <alignment horizontal="center" vertical="center"/>
    </xf>
    <xf numFmtId="0" fontId="7" fillId="10" borderId="162" xfId="10" applyFont="1" applyFill="1" applyBorder="1" applyAlignment="1">
      <alignment horizontal="center" vertical="center"/>
    </xf>
    <xf numFmtId="0" fontId="7" fillId="10" borderId="29" xfId="10" applyFont="1" applyFill="1" applyBorder="1" applyAlignment="1">
      <alignment horizontal="center" vertical="center"/>
    </xf>
    <xf numFmtId="0" fontId="7" fillId="10" borderId="164" xfId="10" applyFont="1" applyFill="1" applyBorder="1" applyAlignment="1">
      <alignment horizontal="center" vertical="center"/>
    </xf>
    <xf numFmtId="0" fontId="7" fillId="10" borderId="16" xfId="10" applyFont="1" applyFill="1" applyBorder="1" applyAlignment="1">
      <alignment horizontal="center" vertical="center"/>
    </xf>
    <xf numFmtId="0" fontId="39" fillId="6" borderId="171" xfId="4" applyFont="1" applyFill="1" applyBorder="1" applyAlignment="1">
      <alignment horizontal="center" vertical="center"/>
    </xf>
    <xf numFmtId="0" fontId="39" fillId="6" borderId="172" xfId="4" applyFont="1" applyFill="1" applyBorder="1" applyAlignment="1">
      <alignment horizontal="center" vertical="center"/>
    </xf>
    <xf numFmtId="0" fontId="39" fillId="6" borderId="173" xfId="4" applyFont="1" applyFill="1" applyBorder="1" applyAlignment="1">
      <alignment horizontal="center" vertical="center"/>
    </xf>
    <xf numFmtId="38" fontId="7" fillId="6" borderId="106" xfId="14" applyFont="1" applyFill="1" applyBorder="1" applyAlignment="1">
      <alignment horizontal="center" vertical="center"/>
    </xf>
    <xf numFmtId="38" fontId="7" fillId="6" borderId="103" xfId="14" applyFont="1" applyFill="1" applyBorder="1" applyAlignment="1">
      <alignment horizontal="center" vertical="center"/>
    </xf>
    <xf numFmtId="0" fontId="39" fillId="6" borderId="174" xfId="4" applyFont="1" applyFill="1" applyBorder="1" applyAlignment="1">
      <alignment horizontal="center" vertical="center"/>
    </xf>
    <xf numFmtId="0" fontId="39" fillId="6" borderId="175" xfId="4" applyFont="1" applyFill="1" applyBorder="1" applyAlignment="1">
      <alignment horizontal="center" vertical="center"/>
    </xf>
    <xf numFmtId="0" fontId="7" fillId="0" borderId="175" xfId="10" applyFont="1" applyBorder="1" applyAlignment="1">
      <alignment horizontal="center" vertical="center"/>
    </xf>
    <xf numFmtId="0" fontId="7" fillId="0" borderId="154" xfId="10" applyFont="1" applyBorder="1" applyAlignment="1">
      <alignment horizontal="center" vertical="center"/>
    </xf>
    <xf numFmtId="38" fontId="7" fillId="6" borderId="177" xfId="14" applyFont="1" applyFill="1" applyBorder="1" applyAlignment="1">
      <alignment horizontal="center" vertical="center"/>
    </xf>
    <xf numFmtId="38" fontId="7" fillId="6" borderId="178" xfId="14" applyFont="1" applyFill="1" applyBorder="1" applyAlignment="1">
      <alignment horizontal="center" vertical="center"/>
    </xf>
    <xf numFmtId="0" fontId="39" fillId="6" borderId="18" xfId="4" applyFont="1" applyFill="1" applyBorder="1" applyAlignment="1">
      <alignment vertical="center"/>
    </xf>
    <xf numFmtId="0" fontId="7" fillId="0" borderId="0" xfId="10" applyFont="1">
      <alignment vertical="center"/>
    </xf>
    <xf numFmtId="0" fontId="7" fillId="0" borderId="18" xfId="10" applyFont="1" applyBorder="1">
      <alignment vertical="center"/>
    </xf>
    <xf numFmtId="0" fontId="7" fillId="0" borderId="183" xfId="10" applyFont="1" applyBorder="1">
      <alignment vertical="center"/>
    </xf>
    <xf numFmtId="0" fontId="7" fillId="0" borderId="184" xfId="10" applyFont="1" applyBorder="1">
      <alignment vertical="center"/>
    </xf>
    <xf numFmtId="0" fontId="7" fillId="0" borderId="185" xfId="10" applyFont="1" applyBorder="1">
      <alignment vertical="center"/>
    </xf>
    <xf numFmtId="0" fontId="39" fillId="6" borderId="186" xfId="4" applyFont="1" applyFill="1" applyBorder="1" applyAlignment="1">
      <alignment horizontal="right" vertical="center" shrinkToFit="1"/>
    </xf>
    <xf numFmtId="0" fontId="7" fillId="6" borderId="172" xfId="10" applyFont="1" applyFill="1" applyBorder="1" applyAlignment="1">
      <alignment horizontal="right" vertical="center"/>
    </xf>
    <xf numFmtId="0" fontId="7" fillId="6" borderId="173" xfId="10" applyFont="1" applyFill="1" applyBorder="1" applyAlignment="1">
      <alignment horizontal="right" vertical="center"/>
    </xf>
    <xf numFmtId="38" fontId="7" fillId="6" borderId="188" xfId="14" applyFont="1" applyFill="1" applyBorder="1" applyAlignment="1">
      <alignment horizontal="center" vertical="center"/>
    </xf>
    <xf numFmtId="38" fontId="7" fillId="6" borderId="189" xfId="14" applyFont="1" applyFill="1" applyBorder="1" applyAlignment="1">
      <alignment horizontal="center" vertical="center"/>
    </xf>
    <xf numFmtId="0" fontId="12" fillId="6" borderId="20" xfId="10" applyFont="1" applyFill="1" applyBorder="1" applyAlignment="1">
      <alignment horizontal="center" vertical="center"/>
    </xf>
    <xf numFmtId="0" fontId="12" fillId="6" borderId="190" xfId="10" applyFont="1" applyFill="1" applyBorder="1" applyAlignment="1">
      <alignment horizontal="center" vertical="center"/>
    </xf>
    <xf numFmtId="0" fontId="4" fillId="0" borderId="191" xfId="10" applyBorder="1">
      <alignment vertical="center"/>
    </xf>
    <xf numFmtId="0" fontId="4" fillId="0" borderId="41" xfId="10" applyBorder="1">
      <alignment vertical="center"/>
    </xf>
    <xf numFmtId="0" fontId="4" fillId="0" borderId="42" xfId="10" applyBorder="1">
      <alignment vertical="center"/>
    </xf>
    <xf numFmtId="0" fontId="43" fillId="6" borderId="17" xfId="4" applyFont="1" applyFill="1" applyBorder="1" applyAlignment="1">
      <alignment horizontal="center" vertical="center"/>
    </xf>
    <xf numFmtId="0" fontId="43" fillId="6" borderId="31" xfId="4" applyFont="1" applyFill="1" applyBorder="1" applyAlignment="1">
      <alignment horizontal="center" vertical="center"/>
    </xf>
    <xf numFmtId="0" fontId="43" fillId="6" borderId="106" xfId="4" applyFont="1" applyFill="1" applyBorder="1" applyAlignment="1">
      <alignment horizontal="center" vertical="center"/>
    </xf>
    <xf numFmtId="0" fontId="43" fillId="6" borderId="105" xfId="4" applyFont="1" applyFill="1" applyBorder="1" applyAlignment="1">
      <alignment horizontal="center" vertical="center"/>
    </xf>
    <xf numFmtId="0" fontId="43" fillId="6" borderId="192" xfId="4" applyFont="1" applyFill="1" applyBorder="1" applyAlignment="1">
      <alignment horizontal="center" vertical="center"/>
    </xf>
    <xf numFmtId="0" fontId="43" fillId="6" borderId="5" xfId="4" applyFont="1" applyFill="1" applyBorder="1" applyAlignment="1">
      <alignment horizontal="center" vertical="center"/>
    </xf>
    <xf numFmtId="0" fontId="43" fillId="6" borderId="7" xfId="4" applyFont="1" applyFill="1" applyBorder="1" applyAlignment="1">
      <alignment horizontal="center" vertical="center"/>
    </xf>
    <xf numFmtId="0" fontId="43" fillId="6" borderId="8" xfId="4" applyFont="1" applyFill="1" applyBorder="1" applyAlignment="1">
      <alignment horizontal="center" vertical="center"/>
    </xf>
    <xf numFmtId="0" fontId="43" fillId="6" borderId="9" xfId="4" applyFont="1" applyFill="1" applyBorder="1" applyAlignment="1">
      <alignment horizontal="center" vertical="center"/>
    </xf>
    <xf numFmtId="0" fontId="43" fillId="6" borderId="10" xfId="4" applyFont="1" applyFill="1" applyBorder="1" applyAlignment="1">
      <alignment horizontal="center" vertical="center"/>
    </xf>
    <xf numFmtId="0" fontId="43" fillId="6" borderId="12" xfId="4" applyFont="1" applyFill="1" applyBorder="1" applyAlignment="1">
      <alignment horizontal="center" vertical="center"/>
    </xf>
    <xf numFmtId="0" fontId="43" fillId="6" borderId="2" xfId="4" applyFont="1" applyFill="1" applyBorder="1" applyAlignment="1">
      <alignment horizontal="right" vertical="center" shrinkToFit="1"/>
    </xf>
    <xf numFmtId="0" fontId="43" fillId="6" borderId="3" xfId="4" applyFont="1" applyFill="1" applyBorder="1" applyAlignment="1">
      <alignment horizontal="right" vertical="center" shrinkToFit="1"/>
    </xf>
    <xf numFmtId="0" fontId="43" fillId="6" borderId="4" xfId="4" applyFont="1" applyFill="1" applyBorder="1" applyAlignment="1">
      <alignment horizontal="right" vertical="center" shrinkToFit="1"/>
    </xf>
    <xf numFmtId="38" fontId="6" fillId="6" borderId="32" xfId="14" applyFont="1" applyFill="1" applyBorder="1" applyAlignment="1">
      <alignment horizontal="center" vertical="center"/>
    </xf>
    <xf numFmtId="38" fontId="6" fillId="6" borderId="58" xfId="14" applyFont="1" applyFill="1" applyBorder="1" applyAlignment="1">
      <alignment horizontal="center" vertical="center"/>
    </xf>
    <xf numFmtId="0" fontId="43" fillId="6" borderId="5" xfId="4" applyFont="1" applyFill="1" applyBorder="1" applyAlignment="1">
      <alignment horizontal="center" vertical="center" wrapText="1"/>
    </xf>
    <xf numFmtId="0" fontId="43" fillId="6" borderId="7" xfId="4" applyFont="1" applyFill="1" applyBorder="1" applyAlignment="1">
      <alignment horizontal="center" vertical="center" wrapText="1"/>
    </xf>
    <xf numFmtId="0" fontId="43" fillId="6" borderId="8" xfId="4" applyFont="1" applyFill="1" applyBorder="1" applyAlignment="1">
      <alignment horizontal="center" vertical="center" wrapText="1"/>
    </xf>
    <xf numFmtId="0" fontId="43" fillId="6" borderId="9" xfId="4" applyFont="1" applyFill="1" applyBorder="1" applyAlignment="1">
      <alignment horizontal="center" vertical="center" wrapText="1"/>
    </xf>
    <xf numFmtId="0" fontId="43" fillId="6" borderId="10" xfId="4" applyFont="1" applyFill="1" applyBorder="1" applyAlignment="1">
      <alignment horizontal="center" vertical="center" wrapText="1"/>
    </xf>
    <xf numFmtId="0" fontId="43" fillId="6" borderId="12" xfId="4" applyFont="1" applyFill="1" applyBorder="1" applyAlignment="1">
      <alignment horizontal="center" vertical="center" wrapText="1"/>
    </xf>
    <xf numFmtId="0" fontId="43" fillId="6" borderId="157" xfId="4" applyFont="1" applyFill="1" applyBorder="1" applyAlignment="1">
      <alignment horizontal="center" vertical="center"/>
    </xf>
    <xf numFmtId="0" fontId="43" fillId="6" borderId="202" xfId="4" applyFont="1" applyFill="1" applyBorder="1" applyAlignment="1">
      <alignment horizontal="center" vertical="center"/>
    </xf>
    <xf numFmtId="0" fontId="43" fillId="6" borderId="111" xfId="4" applyFont="1" applyFill="1" applyBorder="1" applyAlignment="1">
      <alignment horizontal="center" vertical="center"/>
    </xf>
    <xf numFmtId="38" fontId="6" fillId="6" borderId="157" xfId="14" applyFont="1" applyFill="1" applyBorder="1" applyAlignment="1">
      <alignment horizontal="center" vertical="center"/>
    </xf>
    <xf numFmtId="38" fontId="6" fillId="6" borderId="203" xfId="14" applyFont="1" applyFill="1" applyBorder="1" applyAlignment="1">
      <alignment horizontal="center" vertical="center"/>
    </xf>
    <xf numFmtId="0" fontId="43" fillId="6" borderId="32" xfId="4" applyFont="1" applyFill="1" applyBorder="1" applyAlignment="1">
      <alignment horizontal="center" vertical="center"/>
    </xf>
    <xf numFmtId="0" fontId="43" fillId="6" borderId="3" xfId="4" applyFont="1" applyFill="1" applyBorder="1" applyAlignment="1">
      <alignment horizontal="center" vertical="center"/>
    </xf>
    <xf numFmtId="0" fontId="43" fillId="6" borderId="4" xfId="4" applyFont="1" applyFill="1" applyBorder="1" applyAlignment="1">
      <alignment horizontal="center" vertical="center"/>
    </xf>
    <xf numFmtId="0" fontId="6" fillId="0" borderId="2" xfId="4" applyFont="1" applyBorder="1" applyAlignment="1">
      <alignment horizontal="left" vertical="center" shrinkToFit="1"/>
    </xf>
    <xf numFmtId="0" fontId="6" fillId="0" borderId="3" xfId="4" applyFont="1" applyBorder="1" applyAlignment="1">
      <alignment horizontal="left" vertical="center" shrinkToFit="1"/>
    </xf>
    <xf numFmtId="0" fontId="6" fillId="0" borderId="4" xfId="4" applyFont="1" applyBorder="1" applyAlignment="1">
      <alignment horizontal="left" vertical="center" shrinkToFit="1"/>
    </xf>
    <xf numFmtId="38" fontId="6" fillId="6" borderId="89" xfId="14" applyFont="1" applyFill="1" applyBorder="1" applyAlignment="1">
      <alignment horizontal="center" vertical="center"/>
    </xf>
    <xf numFmtId="38" fontId="6" fillId="6" borderId="88" xfId="14" applyFont="1" applyFill="1" applyBorder="1" applyAlignment="1">
      <alignment horizontal="center" vertical="center"/>
    </xf>
    <xf numFmtId="0" fontId="43" fillId="6" borderId="194" xfId="4" applyFont="1" applyFill="1" applyBorder="1" applyAlignment="1">
      <alignment vertical="center"/>
    </xf>
    <xf numFmtId="0" fontId="43" fillId="6" borderId="195" xfId="4" applyFont="1" applyFill="1" applyBorder="1" applyAlignment="1">
      <alignment vertical="center"/>
    </xf>
    <xf numFmtId="0" fontId="43" fillId="6" borderId="196" xfId="4" applyFont="1" applyFill="1" applyBorder="1" applyAlignment="1">
      <alignment vertical="center"/>
    </xf>
    <xf numFmtId="0" fontId="43" fillId="6" borderId="18" xfId="4" applyFont="1" applyFill="1" applyBorder="1" applyAlignment="1">
      <alignment vertical="center"/>
    </xf>
    <xf numFmtId="0" fontId="43" fillId="6" borderId="0" xfId="4" applyFont="1" applyFill="1" applyAlignment="1">
      <alignment vertical="center"/>
    </xf>
    <xf numFmtId="0" fontId="43" fillId="6" borderId="9" xfId="4" applyFont="1" applyFill="1" applyBorder="1" applyAlignment="1">
      <alignment vertical="center"/>
    </xf>
    <xf numFmtId="0" fontId="43" fillId="6" borderId="183" xfId="4" applyFont="1" applyFill="1" applyBorder="1" applyAlignment="1">
      <alignment vertical="center"/>
    </xf>
    <xf numFmtId="0" fontId="43" fillId="6" borderId="184" xfId="4" applyFont="1" applyFill="1" applyBorder="1" applyAlignment="1">
      <alignment vertical="center"/>
    </xf>
    <xf numFmtId="0" fontId="43" fillId="6" borderId="185" xfId="4" applyFont="1" applyFill="1" applyBorder="1" applyAlignment="1">
      <alignment vertical="center"/>
    </xf>
    <xf numFmtId="0" fontId="43" fillId="6" borderId="186" xfId="4" applyFont="1" applyFill="1" applyBorder="1" applyAlignment="1">
      <alignment horizontal="right" vertical="center" shrinkToFit="1"/>
    </xf>
    <xf numFmtId="0" fontId="43" fillId="6" borderId="172" xfId="4" applyFont="1" applyFill="1" applyBorder="1" applyAlignment="1">
      <alignment horizontal="right" vertical="center" shrinkToFit="1"/>
    </xf>
    <xf numFmtId="0" fontId="43" fillId="6" borderId="173" xfId="4" applyFont="1" applyFill="1" applyBorder="1" applyAlignment="1">
      <alignment horizontal="right" vertical="center" shrinkToFit="1"/>
    </xf>
    <xf numFmtId="38" fontId="6" fillId="6" borderId="171" xfId="14" applyFont="1" applyFill="1" applyBorder="1" applyAlignment="1">
      <alignment horizontal="center" vertical="center"/>
    </xf>
    <xf numFmtId="38" fontId="6" fillId="6" borderId="193" xfId="14" applyFont="1" applyFill="1" applyBorder="1" applyAlignment="1">
      <alignment horizontal="center" vertical="center"/>
    </xf>
    <xf numFmtId="0" fontId="8" fillId="0" borderId="0" xfId="10" applyFont="1" applyAlignment="1">
      <alignment horizontal="left" vertical="top" wrapText="1"/>
    </xf>
    <xf numFmtId="0" fontId="8" fillId="0" borderId="0" xfId="10" applyFont="1" applyAlignment="1">
      <alignment horizontal="left" vertical="top"/>
    </xf>
    <xf numFmtId="0" fontId="4" fillId="0" borderId="0" xfId="10" applyAlignment="1">
      <alignment horizontal="right" vertical="center"/>
    </xf>
    <xf numFmtId="0" fontId="15" fillId="0" borderId="0" xfId="10" applyFont="1" applyAlignment="1">
      <alignment horizontal="center" vertical="center"/>
    </xf>
    <xf numFmtId="0" fontId="8" fillId="0" borderId="0" xfId="10" applyFont="1" applyAlignment="1">
      <alignment vertical="center" wrapText="1"/>
    </xf>
    <xf numFmtId="0" fontId="8" fillId="0" borderId="0" xfId="10" applyFont="1">
      <alignment vertical="center"/>
    </xf>
    <xf numFmtId="0" fontId="4" fillId="0" borderId="0" xfId="10" applyAlignment="1">
      <alignment horizontal="center" vertical="center"/>
    </xf>
    <xf numFmtId="0" fontId="0" fillId="0" borderId="0" xfId="0" applyAlignment="1">
      <alignment vertical="top" textRotation="255"/>
    </xf>
    <xf numFmtId="0" fontId="0" fillId="0" borderId="0" xfId="0" applyAlignment="1">
      <alignment vertical="center" textRotation="255"/>
    </xf>
    <xf numFmtId="0" fontId="0" fillId="0" borderId="0" xfId="0" applyAlignment="1">
      <alignment horizontal="center" vertical="center" textRotation="255"/>
    </xf>
    <xf numFmtId="0" fontId="0" fillId="0" borderId="0" xfId="0" applyAlignment="1">
      <alignment vertical="center" wrapText="1"/>
    </xf>
    <xf numFmtId="0" fontId="0" fillId="0" borderId="0" xfId="0" applyAlignment="1">
      <alignment vertical="top" textRotation="255" wrapText="1"/>
    </xf>
    <xf numFmtId="0" fontId="0" fillId="0" borderId="0" xfId="0" applyAlignment="1">
      <alignment vertical="center" textRotation="255" wrapText="1"/>
    </xf>
  </cellXfs>
  <cellStyles count="25">
    <cellStyle name="パーセント 2" xfId="3" xr:uid="{1F37DFEB-C3C9-49C6-92C2-6C555591668C}"/>
    <cellStyle name="パーセント 2 2" xfId="24" xr:uid="{0D397043-4912-453B-AFEB-770460BC2DC4}"/>
    <cellStyle name="桁区切り" xfId="22" builtinId="6"/>
    <cellStyle name="桁区切り 2" xfId="1" xr:uid="{705B0D74-E345-4C46-B629-356CE0CFA5F6}"/>
    <cellStyle name="桁区切り 2 2" xfId="14" xr:uid="{C7AE9D7E-EEB8-4768-AAB2-B9CFB6335606}"/>
    <cellStyle name="桁区切り 2 2 2" xfId="20" xr:uid="{244CE640-D4A8-4C1F-AB8C-C19A29CD1BC1}"/>
    <cellStyle name="桁区切り 2 3" xfId="11" xr:uid="{1725E1D1-F2F7-4DE2-A100-8D230681932F}"/>
    <cellStyle name="桁区切り 3" xfId="13" xr:uid="{22876F1F-EE41-4B8B-9796-CEBC264928A0}"/>
    <cellStyle name="標準" xfId="0" builtinId="0"/>
    <cellStyle name="標準 10 2" xfId="12" xr:uid="{F097CC2D-41A8-4A46-BD33-0F2D966604EA}"/>
    <cellStyle name="標準 10 3" xfId="7" xr:uid="{D5B7588A-141B-4A6C-A30E-F5EB4746E5EB}"/>
    <cellStyle name="標準 13 3 3" xfId="16" xr:uid="{4217D76C-CE64-4B1E-A789-3DAF020B6C50}"/>
    <cellStyle name="標準 2" xfId="5" xr:uid="{993A783C-2EEA-453F-BA44-88AA76DF68F6}"/>
    <cellStyle name="標準 2 2" xfId="10" xr:uid="{B41A0FDA-D224-4BB1-81F3-0BC933492481}"/>
    <cellStyle name="標準 2 2 2" xfId="2" xr:uid="{F5D15D99-7505-4E6B-9387-EB2AE9C240FC}"/>
    <cellStyle name="標準 2 3" xfId="23" xr:uid="{7A2EAB12-B98B-424D-9A54-8770BC41AA24}"/>
    <cellStyle name="標準 2 3 2" xfId="6" xr:uid="{7C6B1B31-F318-49CF-9BAE-441B91D4EC16}"/>
    <cellStyle name="標準 3" xfId="4" xr:uid="{55F4D505-AB64-4D08-9CB0-BD8197081902}"/>
    <cellStyle name="標準 4" xfId="9" xr:uid="{1ED96075-DEFB-4773-9098-A217E8D0DB31}"/>
    <cellStyle name="標準 4 2" xfId="17" xr:uid="{C2A1AED3-6E59-42FB-9291-A7718049FDED}"/>
    <cellStyle name="標準 4 2 2" xfId="19" xr:uid="{FD442163-532D-405F-BBF5-8D5FB04CCE82}"/>
    <cellStyle name="標準 5" xfId="18" xr:uid="{6D5850E5-A953-4684-9105-20B0E0DABD1B}"/>
    <cellStyle name="標準 5 2" xfId="21" xr:uid="{3D0EA4BF-BACC-4DEE-9414-538F4CDF3E5C}"/>
    <cellStyle name="標準 6" xfId="15" xr:uid="{A96E58D6-052C-4F00-992F-0CDEF70F5EE1}"/>
    <cellStyle name="標準 7 2" xfId="8" xr:uid="{A737ACD8-373A-48C1-AE36-F6E7BD310148}"/>
  </cellStyles>
  <dxfs count="9">
    <dxf>
      <font>
        <strike val="0"/>
        <color theme="1" tint="0.499984740745262"/>
      </font>
      <fill>
        <patternFill>
          <bgColor theme="1" tint="0.499984740745262"/>
        </patternFill>
      </fill>
    </dxf>
    <dxf>
      <font>
        <strike val="0"/>
        <color theme="1" tint="0.499984740745262"/>
      </font>
      <fill>
        <patternFill>
          <bgColor theme="1" tint="0.499984740745262"/>
        </patternFill>
      </fill>
    </dxf>
    <dxf>
      <font>
        <strike val="0"/>
        <color theme="1" tint="0.499984740745262"/>
      </font>
      <fill>
        <patternFill>
          <bgColor theme="1" tint="0.499984740745262"/>
        </patternFill>
      </fill>
    </dxf>
    <dxf>
      <font>
        <strike val="0"/>
        <color theme="1" tint="0.499984740745262"/>
      </font>
      <fill>
        <patternFill>
          <bgColor theme="1" tint="0.499984740745262"/>
        </patternFill>
      </fill>
    </dxf>
    <dxf>
      <font>
        <strike val="0"/>
        <color theme="1" tint="0.499984740745262"/>
      </font>
      <fill>
        <patternFill>
          <bgColor theme="1" tint="0.499984740745262"/>
        </patternFill>
      </fill>
    </dxf>
    <dxf>
      <font>
        <strike val="0"/>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patternType="none">
          <bgColor indexed="65"/>
        </patternFill>
      </fill>
    </dxf>
  </dxfs>
  <tableStyles count="0" defaultTableStyle="TableStyleMedium2" defaultPivotStyle="PivotStyleLight16"/>
  <colors>
    <mruColors>
      <color rgb="FFCCFFFF"/>
      <color rgb="FF0000FF"/>
      <color rgb="FFFFFFFF"/>
      <color rgb="FFFF99FF"/>
      <color rgb="FFFF33CC"/>
      <color rgb="FFFF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23</xdr:col>
      <xdr:colOff>609600</xdr:colOff>
      <xdr:row>26</xdr:row>
      <xdr:rowOff>609600</xdr:rowOff>
    </xdr:from>
    <xdr:ext cx="184731" cy="264560"/>
    <xdr:sp macro="" textlink="">
      <xdr:nvSpPr>
        <xdr:cNvPr id="3" name="テキスト ボックス 2">
          <a:extLst>
            <a:ext uri="{FF2B5EF4-FFF2-40B4-BE49-F238E27FC236}">
              <a16:creationId xmlns:a16="http://schemas.microsoft.com/office/drawing/2014/main" id="{150F230B-71CC-F772-EB8F-DCCB21F15916}"/>
            </a:ext>
          </a:extLst>
        </xdr:cNvPr>
        <xdr:cNvSpPr txBox="1"/>
      </xdr:nvSpPr>
      <xdr:spPr>
        <a:xfrm>
          <a:off x="10410825" y="55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437444</xdr:colOff>
      <xdr:row>26</xdr:row>
      <xdr:rowOff>303389</xdr:rowOff>
    </xdr:from>
    <xdr:to>
      <xdr:col>6</xdr:col>
      <xdr:colOff>275167</xdr:colOff>
      <xdr:row>26</xdr:row>
      <xdr:rowOff>613833</xdr:rowOff>
    </xdr:to>
    <xdr:sp macro="" textlink="">
      <xdr:nvSpPr>
        <xdr:cNvPr id="2" name="大かっこ 1">
          <a:extLst>
            <a:ext uri="{FF2B5EF4-FFF2-40B4-BE49-F238E27FC236}">
              <a16:creationId xmlns:a16="http://schemas.microsoft.com/office/drawing/2014/main" id="{947221D2-487C-508A-1A6E-E26E8302399A}"/>
            </a:ext>
          </a:extLst>
        </xdr:cNvPr>
        <xdr:cNvSpPr/>
      </xdr:nvSpPr>
      <xdr:spPr>
        <a:xfrm>
          <a:off x="910166" y="6879167"/>
          <a:ext cx="2328334" cy="31044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109008</xdr:colOff>
      <xdr:row>29</xdr:row>
      <xdr:rowOff>261410</xdr:rowOff>
    </xdr:from>
    <xdr:to>
      <xdr:col>26</xdr:col>
      <xdr:colOff>566420</xdr:colOff>
      <xdr:row>31</xdr:row>
      <xdr:rowOff>75143</xdr:rowOff>
    </xdr:to>
    <xdr:sp macro="" textlink="">
      <xdr:nvSpPr>
        <xdr:cNvPr id="4" name="四角形: 角を丸くする 3">
          <a:extLst>
            <a:ext uri="{FF2B5EF4-FFF2-40B4-BE49-F238E27FC236}">
              <a16:creationId xmlns:a16="http://schemas.microsoft.com/office/drawing/2014/main" id="{EC408DEB-D5B7-4076-8BB9-804152193E82}"/>
            </a:ext>
          </a:extLst>
        </xdr:cNvPr>
        <xdr:cNvSpPr/>
      </xdr:nvSpPr>
      <xdr:spPr bwMode="auto">
        <a:xfrm>
          <a:off x="9178925" y="8548160"/>
          <a:ext cx="3261995" cy="501650"/>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水色セルは数式が入っています。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495300</xdr:colOff>
      <xdr:row>58</xdr:row>
      <xdr:rowOff>19050</xdr:rowOff>
    </xdr:from>
    <xdr:to>
      <xdr:col>19</xdr:col>
      <xdr:colOff>104775</xdr:colOff>
      <xdr:row>59</xdr:row>
      <xdr:rowOff>85725</xdr:rowOff>
    </xdr:to>
    <xdr:sp macro="" textlink="">
      <xdr:nvSpPr>
        <xdr:cNvPr id="2" name="四角形: 角を丸くする 1">
          <a:extLst>
            <a:ext uri="{FF2B5EF4-FFF2-40B4-BE49-F238E27FC236}">
              <a16:creationId xmlns:a16="http://schemas.microsoft.com/office/drawing/2014/main" id="{A9B05D21-6D97-465C-A585-18BB9D15BD48}"/>
            </a:ext>
          </a:extLst>
        </xdr:cNvPr>
        <xdr:cNvSpPr/>
      </xdr:nvSpPr>
      <xdr:spPr bwMode="auto">
        <a:xfrm>
          <a:off x="9448800" y="13573125"/>
          <a:ext cx="2333625" cy="352425"/>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委託費は手入力してください。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514350</xdr:colOff>
      <xdr:row>58</xdr:row>
      <xdr:rowOff>25400</xdr:rowOff>
    </xdr:from>
    <xdr:to>
      <xdr:col>19</xdr:col>
      <xdr:colOff>123825</xdr:colOff>
      <xdr:row>59</xdr:row>
      <xdr:rowOff>92075</xdr:rowOff>
    </xdr:to>
    <xdr:sp macro="" textlink="">
      <xdr:nvSpPr>
        <xdr:cNvPr id="2" name="四角形: 角を丸くする 1">
          <a:extLst>
            <a:ext uri="{FF2B5EF4-FFF2-40B4-BE49-F238E27FC236}">
              <a16:creationId xmlns:a16="http://schemas.microsoft.com/office/drawing/2014/main" id="{985F2165-B3D7-4826-8067-1303A5A74AEC}"/>
            </a:ext>
          </a:extLst>
        </xdr:cNvPr>
        <xdr:cNvSpPr/>
      </xdr:nvSpPr>
      <xdr:spPr bwMode="auto">
        <a:xfrm>
          <a:off x="9467850" y="13579475"/>
          <a:ext cx="2333625" cy="352425"/>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委託費は手入力してください。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53975</xdr:colOff>
      <xdr:row>58</xdr:row>
      <xdr:rowOff>6350</xdr:rowOff>
    </xdr:from>
    <xdr:to>
      <xdr:col>19</xdr:col>
      <xdr:colOff>225425</xdr:colOff>
      <xdr:row>59</xdr:row>
      <xdr:rowOff>73025</xdr:rowOff>
    </xdr:to>
    <xdr:sp macro="" textlink="">
      <xdr:nvSpPr>
        <xdr:cNvPr id="2" name="四角形: 角を丸くする 1">
          <a:extLst>
            <a:ext uri="{FF2B5EF4-FFF2-40B4-BE49-F238E27FC236}">
              <a16:creationId xmlns:a16="http://schemas.microsoft.com/office/drawing/2014/main" id="{0238E2C2-8D67-4BB6-A891-FB5F159967C6}"/>
            </a:ext>
          </a:extLst>
        </xdr:cNvPr>
        <xdr:cNvSpPr/>
      </xdr:nvSpPr>
      <xdr:spPr bwMode="auto">
        <a:xfrm>
          <a:off x="9569450" y="13493750"/>
          <a:ext cx="2333625" cy="352425"/>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委託費は手入力してください。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0</xdr:colOff>
      <xdr:row>16</xdr:row>
      <xdr:rowOff>0</xdr:rowOff>
    </xdr:from>
    <xdr:to>
      <xdr:col>11</xdr:col>
      <xdr:colOff>201703</xdr:colOff>
      <xdr:row>17</xdr:row>
      <xdr:rowOff>190500</xdr:rowOff>
    </xdr:to>
    <xdr:sp macro="" textlink="">
      <xdr:nvSpPr>
        <xdr:cNvPr id="2" name="四角形: 角を丸くする 1">
          <a:extLst>
            <a:ext uri="{FF2B5EF4-FFF2-40B4-BE49-F238E27FC236}">
              <a16:creationId xmlns:a16="http://schemas.microsoft.com/office/drawing/2014/main" id="{45540E78-E09D-493C-9E3E-69E60BEE6C6A}"/>
            </a:ext>
          </a:extLst>
        </xdr:cNvPr>
        <xdr:cNvSpPr/>
      </xdr:nvSpPr>
      <xdr:spPr bwMode="auto">
        <a:xfrm>
          <a:off x="9553575" y="8715375"/>
          <a:ext cx="2261008" cy="476250"/>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押印等は不要です。</a:t>
          </a:r>
          <a:endParaRPr kumimoji="0"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1310820</xdr:colOff>
      <xdr:row>10</xdr:row>
      <xdr:rowOff>108857</xdr:rowOff>
    </xdr:from>
    <xdr:to>
      <xdr:col>6</xdr:col>
      <xdr:colOff>585105</xdr:colOff>
      <xdr:row>22</xdr:row>
      <xdr:rowOff>163286</xdr:rowOff>
    </xdr:to>
    <xdr:sp macro="" textlink="">
      <xdr:nvSpPr>
        <xdr:cNvPr id="2" name="正方形/長方形 1">
          <a:extLst>
            <a:ext uri="{FF2B5EF4-FFF2-40B4-BE49-F238E27FC236}">
              <a16:creationId xmlns:a16="http://schemas.microsoft.com/office/drawing/2014/main" id="{B169F983-D29B-4F41-8F05-64D74B139DDE}"/>
            </a:ext>
          </a:extLst>
        </xdr:cNvPr>
        <xdr:cNvSpPr/>
      </xdr:nvSpPr>
      <xdr:spPr>
        <a:xfrm>
          <a:off x="2222499" y="3102428"/>
          <a:ext cx="6540499" cy="2993572"/>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a:solidFill>
                <a:srgbClr val="FF0000"/>
              </a:solidFill>
            </a:rPr>
            <a:t>※</a:t>
          </a:r>
          <a:r>
            <a:rPr kumimoji="1" lang="ja-JP" altLang="en-US" sz="1800">
              <a:solidFill>
                <a:srgbClr val="FF0000"/>
              </a:solidFill>
            </a:rPr>
            <a:t>本シートは芸文振確認用ですので、触らないでください。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358589</xdr:colOff>
      <xdr:row>2</xdr:row>
      <xdr:rowOff>0</xdr:rowOff>
    </xdr:from>
    <xdr:to>
      <xdr:col>21</xdr:col>
      <xdr:colOff>3774141</xdr:colOff>
      <xdr:row>3</xdr:row>
      <xdr:rowOff>244290</xdr:rowOff>
    </xdr:to>
    <xdr:sp macro="" textlink="">
      <xdr:nvSpPr>
        <xdr:cNvPr id="6" name="四角形: 角を丸くする 5">
          <a:extLst>
            <a:ext uri="{FF2B5EF4-FFF2-40B4-BE49-F238E27FC236}">
              <a16:creationId xmlns:a16="http://schemas.microsoft.com/office/drawing/2014/main" id="{E580F8A5-B2D7-42D5-A8F4-F2D18A289131}"/>
            </a:ext>
          </a:extLst>
        </xdr:cNvPr>
        <xdr:cNvSpPr/>
      </xdr:nvSpPr>
      <xdr:spPr bwMode="auto">
        <a:xfrm>
          <a:off x="9037769" y="845820"/>
          <a:ext cx="3415552" cy="526230"/>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・法人格（一般社団法人等）部分のフリガナは不要です。</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・数字もカタカナ表記としてください。</a:t>
          </a:r>
          <a:endParaRPr lang="ja-JP" altLang="ja-JP" sz="1000" b="0">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347382</xdr:colOff>
      <xdr:row>4</xdr:row>
      <xdr:rowOff>56030</xdr:rowOff>
    </xdr:from>
    <xdr:to>
      <xdr:col>21</xdr:col>
      <xdr:colOff>3742763</xdr:colOff>
      <xdr:row>5</xdr:row>
      <xdr:rowOff>170329</xdr:rowOff>
    </xdr:to>
    <xdr:sp macro="" textlink="">
      <xdr:nvSpPr>
        <xdr:cNvPr id="7" name="四角形: 角を丸くする 6">
          <a:extLst>
            <a:ext uri="{FF2B5EF4-FFF2-40B4-BE49-F238E27FC236}">
              <a16:creationId xmlns:a16="http://schemas.microsoft.com/office/drawing/2014/main" id="{E0EF9940-F7EC-4D40-941A-7FF1A504E758}"/>
            </a:ext>
          </a:extLst>
        </xdr:cNvPr>
        <xdr:cNvSpPr/>
      </xdr:nvSpPr>
      <xdr:spPr bwMode="auto">
        <a:xfrm>
          <a:off x="9026562" y="1465730"/>
          <a:ext cx="3395381" cy="396239"/>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姓と名の間を１文字空けてください。</a:t>
          </a:r>
        </a:p>
      </xdr:txBody>
    </xdr:sp>
    <xdr:clientData/>
  </xdr:twoCellAnchor>
  <xdr:twoCellAnchor>
    <xdr:from>
      <xdr:col>21</xdr:col>
      <xdr:colOff>336176</xdr:colOff>
      <xdr:row>6</xdr:row>
      <xdr:rowOff>0</xdr:rowOff>
    </xdr:from>
    <xdr:to>
      <xdr:col>21</xdr:col>
      <xdr:colOff>3742764</xdr:colOff>
      <xdr:row>8</xdr:row>
      <xdr:rowOff>138955</xdr:rowOff>
    </xdr:to>
    <xdr:sp macro="" textlink="">
      <xdr:nvSpPr>
        <xdr:cNvPr id="8" name="四角形: 角を丸くする 7">
          <a:extLst>
            <a:ext uri="{FF2B5EF4-FFF2-40B4-BE49-F238E27FC236}">
              <a16:creationId xmlns:a16="http://schemas.microsoft.com/office/drawing/2014/main" id="{637AC23B-5E93-402F-B798-959EE85CA581}"/>
            </a:ext>
          </a:extLst>
        </xdr:cNvPr>
        <xdr:cNvSpPr/>
      </xdr:nvSpPr>
      <xdr:spPr bwMode="auto">
        <a:xfrm>
          <a:off x="9015356" y="1973580"/>
          <a:ext cx="3406588" cy="702835"/>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都道府県名から記入してください。ビル名、マンション名や号室についても必ず記入してください。</a:t>
          </a:r>
          <a:endParaRPr lang="ja-JP" altLang="ja-JP" sz="1000" b="0">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403188</xdr:colOff>
      <xdr:row>16</xdr:row>
      <xdr:rowOff>450364</xdr:rowOff>
    </xdr:from>
    <xdr:to>
      <xdr:col>21</xdr:col>
      <xdr:colOff>3707017</xdr:colOff>
      <xdr:row>16</xdr:row>
      <xdr:rowOff>981202</xdr:rowOff>
    </xdr:to>
    <xdr:sp macro="" textlink="">
      <xdr:nvSpPr>
        <xdr:cNvPr id="9" name="四角形: 角を丸くする 8">
          <a:extLst>
            <a:ext uri="{FF2B5EF4-FFF2-40B4-BE49-F238E27FC236}">
              <a16:creationId xmlns:a16="http://schemas.microsoft.com/office/drawing/2014/main" id="{F457A333-461C-4A81-86F1-6ADB769F449D}"/>
            </a:ext>
          </a:extLst>
        </xdr:cNvPr>
        <xdr:cNvSpPr/>
      </xdr:nvSpPr>
      <xdr:spPr bwMode="auto">
        <a:xfrm>
          <a:off x="9499563" y="6717814"/>
          <a:ext cx="3303829" cy="530838"/>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団体の定款等に掲げている目的や、団体が行う活動全般に係る目的について記入してください。</a:t>
          </a:r>
          <a:endParaRPr lang="ja-JP" altLang="ja-JP" sz="1000" b="0">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399602</xdr:colOff>
      <xdr:row>15</xdr:row>
      <xdr:rowOff>325643</xdr:rowOff>
    </xdr:from>
    <xdr:to>
      <xdr:col>21</xdr:col>
      <xdr:colOff>3712956</xdr:colOff>
      <xdr:row>15</xdr:row>
      <xdr:rowOff>856481</xdr:rowOff>
    </xdr:to>
    <xdr:sp macro="" textlink="">
      <xdr:nvSpPr>
        <xdr:cNvPr id="10" name="四角形: 角を丸くする 9">
          <a:extLst>
            <a:ext uri="{FF2B5EF4-FFF2-40B4-BE49-F238E27FC236}">
              <a16:creationId xmlns:a16="http://schemas.microsoft.com/office/drawing/2014/main" id="{5981D35D-4736-40A8-BB1C-BD89071386FD}"/>
            </a:ext>
          </a:extLst>
        </xdr:cNvPr>
        <xdr:cNvSpPr/>
      </xdr:nvSpPr>
      <xdr:spPr bwMode="auto">
        <a:xfrm>
          <a:off x="9495977" y="5297693"/>
          <a:ext cx="3313354" cy="530838"/>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設立から現在までの組織の変遷、これまでに行った主な活動等を記入してください。</a:t>
          </a:r>
          <a:endParaRPr lang="ja-JP" altLang="ja-JP" sz="1000" b="0">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399601</xdr:colOff>
      <xdr:row>12</xdr:row>
      <xdr:rowOff>283957</xdr:rowOff>
    </xdr:from>
    <xdr:to>
      <xdr:col>21</xdr:col>
      <xdr:colOff>3741925</xdr:colOff>
      <xdr:row>12</xdr:row>
      <xdr:rowOff>666750</xdr:rowOff>
    </xdr:to>
    <xdr:sp macro="" textlink="">
      <xdr:nvSpPr>
        <xdr:cNvPr id="11" name="四角形: 角を丸くする 10">
          <a:extLst>
            <a:ext uri="{FF2B5EF4-FFF2-40B4-BE49-F238E27FC236}">
              <a16:creationId xmlns:a16="http://schemas.microsoft.com/office/drawing/2014/main" id="{956CA9EF-8BCB-42DD-AD4E-251DD559E096}"/>
            </a:ext>
          </a:extLst>
        </xdr:cNvPr>
        <xdr:cNvSpPr/>
      </xdr:nvSpPr>
      <xdr:spPr bwMode="auto">
        <a:xfrm>
          <a:off x="9495976" y="3674857"/>
          <a:ext cx="3342324" cy="382793"/>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団体構成員の人数、主な氏名等を記入してください。</a:t>
          </a:r>
          <a:endParaRPr lang="ja-JP" altLang="ja-JP" sz="1000" b="0">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367859</xdr:colOff>
      <xdr:row>14</xdr:row>
      <xdr:rowOff>41521</xdr:rowOff>
    </xdr:from>
    <xdr:to>
      <xdr:col>21</xdr:col>
      <xdr:colOff>3697605</xdr:colOff>
      <xdr:row>15</xdr:row>
      <xdr:rowOff>171409</xdr:rowOff>
    </xdr:to>
    <xdr:sp macro="" textlink="">
      <xdr:nvSpPr>
        <xdr:cNvPr id="4" name="審査基準ア">
          <a:extLst>
            <a:ext uri="{FF2B5EF4-FFF2-40B4-BE49-F238E27FC236}">
              <a16:creationId xmlns:a16="http://schemas.microsoft.com/office/drawing/2014/main" id="{3D4AAB6F-E3DE-43D5-A3AE-4857E4E31349}"/>
            </a:ext>
          </a:extLst>
        </xdr:cNvPr>
        <xdr:cNvSpPr/>
      </xdr:nvSpPr>
      <xdr:spPr>
        <a:xfrm>
          <a:off x="9464234" y="4699246"/>
          <a:ext cx="3329746" cy="415638"/>
        </a:xfrm>
        <a:prstGeom prst="roundRect">
          <a:avLst/>
        </a:prstGeom>
        <a:solidFill>
          <a:sysClr val="window" lastClr="FFFF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rPr>
            <a:t>審査項目</a:t>
          </a:r>
          <a:r>
            <a:rPr kumimoji="1" lang="en-US" altLang="ja-JP" sz="1400">
              <a:solidFill>
                <a:sysClr val="windowText" lastClr="000000"/>
              </a:solidFill>
            </a:rPr>
            <a:t>【</a:t>
          </a:r>
          <a:r>
            <a:rPr kumimoji="1" lang="ja-JP" altLang="en-US" sz="1400">
              <a:solidFill>
                <a:sysClr val="windowText" lastClr="000000"/>
              </a:solidFill>
            </a:rPr>
            <a:t>ア</a:t>
          </a:r>
          <a:r>
            <a:rPr kumimoji="1" lang="en-US" altLang="ja-JP" sz="1400">
              <a:solidFill>
                <a:sysClr val="windowText" lastClr="000000"/>
              </a:solidFill>
            </a:rPr>
            <a:t>】【</a:t>
          </a:r>
          <a:r>
            <a:rPr kumimoji="1" lang="ja-JP" altLang="en-US" sz="1400">
              <a:solidFill>
                <a:sysClr val="windowText" lastClr="000000"/>
              </a:solidFill>
            </a:rPr>
            <a:t>イ</a:t>
          </a:r>
          <a:r>
            <a:rPr kumimoji="1" lang="en-US" altLang="ja-JP" sz="1400">
              <a:solidFill>
                <a:sysClr val="windowText" lastClr="000000"/>
              </a:solidFill>
            </a:rPr>
            <a:t>】</a:t>
          </a:r>
          <a:r>
            <a:rPr kumimoji="1" lang="ja-JP" altLang="en-US" sz="1400">
              <a:solidFill>
                <a:sysClr val="windowText" lastClr="000000"/>
              </a:solidFill>
            </a:rPr>
            <a:t>に対応</a:t>
          </a:r>
        </a:p>
      </xdr:txBody>
    </xdr:sp>
    <xdr:clientData/>
  </xdr:twoCellAnchor>
  <xdr:twoCellAnchor>
    <xdr:from>
      <xdr:col>21</xdr:col>
      <xdr:colOff>409575</xdr:colOff>
      <xdr:row>17</xdr:row>
      <xdr:rowOff>438150</xdr:rowOff>
    </xdr:from>
    <xdr:to>
      <xdr:col>21</xdr:col>
      <xdr:colOff>3717214</xdr:colOff>
      <xdr:row>17</xdr:row>
      <xdr:rowOff>968988</xdr:rowOff>
    </xdr:to>
    <xdr:sp macro="" textlink="">
      <xdr:nvSpPr>
        <xdr:cNvPr id="3" name="四角形: 角を丸くする 2">
          <a:extLst>
            <a:ext uri="{FF2B5EF4-FFF2-40B4-BE49-F238E27FC236}">
              <a16:creationId xmlns:a16="http://schemas.microsoft.com/office/drawing/2014/main" id="{DC8E4A0D-A7FA-473E-A22B-0D3E82261BE4}"/>
            </a:ext>
          </a:extLst>
        </xdr:cNvPr>
        <xdr:cNvSpPr/>
      </xdr:nvSpPr>
      <xdr:spPr bwMode="auto">
        <a:xfrm>
          <a:off x="9505950" y="8229600"/>
          <a:ext cx="3307639" cy="530838"/>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latin typeface="ＭＳ Ｐゴシック" panose="020B0600070205080204" pitchFamily="50" charset="-128"/>
              <a:ea typeface="ＭＳ Ｐゴシック" panose="020B0600070205080204" pitchFamily="50" charset="-128"/>
            </a:rPr>
            <a:t>応募プロジェクトに関連した過去の取組とその実績について記載してください。</a:t>
          </a:r>
          <a:endParaRPr lang="ja-JP" altLang="ja-JP" sz="1000" b="0">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425450</xdr:colOff>
      <xdr:row>18</xdr:row>
      <xdr:rowOff>438150</xdr:rowOff>
    </xdr:from>
    <xdr:to>
      <xdr:col>21</xdr:col>
      <xdr:colOff>3733089</xdr:colOff>
      <xdr:row>20</xdr:row>
      <xdr:rowOff>105388</xdr:rowOff>
    </xdr:to>
    <xdr:sp macro="" textlink="">
      <xdr:nvSpPr>
        <xdr:cNvPr id="2" name="四角形: 角を丸くする 1">
          <a:extLst>
            <a:ext uri="{FF2B5EF4-FFF2-40B4-BE49-F238E27FC236}">
              <a16:creationId xmlns:a16="http://schemas.microsoft.com/office/drawing/2014/main" id="{A3008E64-75EB-468A-9B93-1AAF9BE23D64}"/>
            </a:ext>
          </a:extLst>
        </xdr:cNvPr>
        <xdr:cNvSpPr/>
      </xdr:nvSpPr>
      <xdr:spPr bwMode="auto">
        <a:xfrm>
          <a:off x="9461500" y="9975850"/>
          <a:ext cx="3307639" cy="530838"/>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latin typeface="ＭＳ Ｐゴシック" panose="020B0600070205080204" pitchFamily="50" charset="-128"/>
              <a:ea typeface="ＭＳ Ｐゴシック" panose="020B0600070205080204" pitchFamily="50" charset="-128"/>
            </a:rPr>
            <a:t>応募プロジェクトに関連した事業について記載してください。</a:t>
          </a:r>
          <a:endParaRPr lang="ja-JP" altLang="ja-JP" sz="1000" b="0">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36</xdr:row>
          <xdr:rowOff>114300</xdr:rowOff>
        </xdr:from>
        <xdr:to>
          <xdr:col>4</xdr:col>
          <xdr:colOff>146050</xdr:colOff>
          <xdr:row>38</xdr:row>
          <xdr:rowOff>69850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2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37</xdr:row>
          <xdr:rowOff>222250</xdr:rowOff>
        </xdr:from>
        <xdr:to>
          <xdr:col>4</xdr:col>
          <xdr:colOff>146050</xdr:colOff>
          <xdr:row>39</xdr:row>
          <xdr:rowOff>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2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38</xdr:row>
          <xdr:rowOff>228600</xdr:rowOff>
        </xdr:from>
        <xdr:to>
          <xdr:col>4</xdr:col>
          <xdr:colOff>146050</xdr:colOff>
          <xdr:row>39</xdr:row>
          <xdr:rowOff>266700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2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588645</xdr:colOff>
      <xdr:row>2</xdr:row>
      <xdr:rowOff>228600</xdr:rowOff>
    </xdr:from>
    <xdr:to>
      <xdr:col>15</xdr:col>
      <xdr:colOff>253475</xdr:colOff>
      <xdr:row>4</xdr:row>
      <xdr:rowOff>73959</xdr:rowOff>
    </xdr:to>
    <xdr:sp macro="" textlink="">
      <xdr:nvSpPr>
        <xdr:cNvPr id="4" name="四角形: 角を丸くする 3">
          <a:extLst>
            <a:ext uri="{FF2B5EF4-FFF2-40B4-BE49-F238E27FC236}">
              <a16:creationId xmlns:a16="http://schemas.microsoft.com/office/drawing/2014/main" id="{9C289748-05C7-4E17-9FE6-A3E22343E3A0}"/>
            </a:ext>
          </a:extLst>
        </xdr:cNvPr>
        <xdr:cNvSpPr/>
      </xdr:nvSpPr>
      <xdr:spPr bwMode="auto">
        <a:xfrm>
          <a:off x="9542145" y="552450"/>
          <a:ext cx="2408030" cy="416859"/>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各設問について、プルダウンメニュー、チェックボックス等により回答してください。</a:t>
          </a:r>
        </a:p>
      </xdr:txBody>
    </xdr:sp>
    <xdr:clientData/>
  </xdr:twoCellAnchor>
  <xdr:twoCellAnchor>
    <xdr:from>
      <xdr:col>11</xdr:col>
      <xdr:colOff>600075</xdr:colOff>
      <xdr:row>5</xdr:row>
      <xdr:rowOff>57150</xdr:rowOff>
    </xdr:from>
    <xdr:to>
      <xdr:col>16</xdr:col>
      <xdr:colOff>494471</xdr:colOff>
      <xdr:row>6</xdr:row>
      <xdr:rowOff>174338</xdr:rowOff>
    </xdr:to>
    <xdr:sp macro="" textlink="">
      <xdr:nvSpPr>
        <xdr:cNvPr id="2" name="審査基準ア">
          <a:extLst>
            <a:ext uri="{FF2B5EF4-FFF2-40B4-BE49-F238E27FC236}">
              <a16:creationId xmlns:a16="http://schemas.microsoft.com/office/drawing/2014/main" id="{8965D842-AAAA-4D8E-8119-A37D46CA00FF}"/>
            </a:ext>
          </a:extLst>
        </xdr:cNvPr>
        <xdr:cNvSpPr/>
      </xdr:nvSpPr>
      <xdr:spPr>
        <a:xfrm>
          <a:off x="9525000" y="1257300"/>
          <a:ext cx="3323396" cy="412463"/>
        </a:xfrm>
        <a:prstGeom prst="roundRect">
          <a:avLst/>
        </a:prstGeom>
        <a:solidFill>
          <a:sysClr val="window" lastClr="FFFF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rPr>
            <a:t>審査項目</a:t>
          </a:r>
          <a:r>
            <a:rPr kumimoji="1" lang="en-US" altLang="ja-JP" sz="1400">
              <a:solidFill>
                <a:sysClr val="windowText" lastClr="000000"/>
              </a:solidFill>
            </a:rPr>
            <a:t>【</a:t>
          </a:r>
          <a:r>
            <a:rPr kumimoji="1" lang="ja-JP" altLang="en-US" sz="1400">
              <a:solidFill>
                <a:sysClr val="windowText" lastClr="000000"/>
              </a:solidFill>
            </a:rPr>
            <a:t>ア</a:t>
          </a:r>
          <a:r>
            <a:rPr kumimoji="1" lang="en-US" altLang="ja-JP" sz="1400">
              <a:solidFill>
                <a:sysClr val="windowText" lastClr="000000"/>
              </a:solidFill>
            </a:rPr>
            <a:t>】【</a:t>
          </a:r>
          <a:r>
            <a:rPr kumimoji="1" lang="ja-JP" altLang="en-US" sz="1400">
              <a:solidFill>
                <a:sysClr val="windowText" lastClr="000000"/>
              </a:solidFill>
            </a:rPr>
            <a:t>イ</a:t>
          </a:r>
          <a:r>
            <a:rPr kumimoji="1" lang="en-US" altLang="ja-JP" sz="1400">
              <a:solidFill>
                <a:sysClr val="windowText" lastClr="000000"/>
              </a:solidFill>
            </a:rPr>
            <a:t>】</a:t>
          </a:r>
          <a:r>
            <a:rPr kumimoji="1" lang="ja-JP" altLang="en-US" sz="1400">
              <a:solidFill>
                <a:sysClr val="windowText" lastClr="000000"/>
              </a:solidFill>
            </a:rPr>
            <a:t>に対応</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495300</xdr:colOff>
      <xdr:row>3</xdr:row>
      <xdr:rowOff>511296</xdr:rowOff>
    </xdr:from>
    <xdr:to>
      <xdr:col>16</xdr:col>
      <xdr:colOff>330200</xdr:colOff>
      <xdr:row>3</xdr:row>
      <xdr:rowOff>892012</xdr:rowOff>
    </xdr:to>
    <xdr:sp macro="" textlink="">
      <xdr:nvSpPr>
        <xdr:cNvPr id="2" name="審査基準ア">
          <a:extLst>
            <a:ext uri="{FF2B5EF4-FFF2-40B4-BE49-F238E27FC236}">
              <a16:creationId xmlns:a16="http://schemas.microsoft.com/office/drawing/2014/main" id="{714667F0-783C-4661-9115-F4D0DCEA9DE6}"/>
            </a:ext>
          </a:extLst>
        </xdr:cNvPr>
        <xdr:cNvSpPr/>
      </xdr:nvSpPr>
      <xdr:spPr>
        <a:xfrm>
          <a:off x="9512300" y="1095496"/>
          <a:ext cx="3263900" cy="380716"/>
        </a:xfrm>
        <a:prstGeom prst="roundRect">
          <a:avLst/>
        </a:prstGeom>
        <a:solidFill>
          <a:sysClr val="window" lastClr="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mn-ea"/>
              <a:ea typeface="+mn-ea"/>
            </a:rPr>
            <a:t>審査項目</a:t>
          </a: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ウ</a:t>
          </a: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に対応</a:t>
          </a:r>
        </a:p>
      </xdr:txBody>
    </xdr:sp>
    <xdr:clientData/>
  </xdr:twoCellAnchor>
  <xdr:twoCellAnchor>
    <xdr:from>
      <xdr:col>11</xdr:col>
      <xdr:colOff>478155</xdr:colOff>
      <xdr:row>2</xdr:row>
      <xdr:rowOff>93345</xdr:rowOff>
    </xdr:from>
    <xdr:to>
      <xdr:col>16</xdr:col>
      <xdr:colOff>333375</xdr:colOff>
      <xdr:row>3</xdr:row>
      <xdr:rowOff>430530</xdr:rowOff>
    </xdr:to>
    <xdr:sp macro="" textlink="">
      <xdr:nvSpPr>
        <xdr:cNvPr id="3" name="四角形: 角を丸くする 2">
          <a:extLst>
            <a:ext uri="{FF2B5EF4-FFF2-40B4-BE49-F238E27FC236}">
              <a16:creationId xmlns:a16="http://schemas.microsoft.com/office/drawing/2014/main" id="{B4B8CD1B-FE95-4FAA-B790-AF4CFD3ECD74}"/>
            </a:ext>
          </a:extLst>
        </xdr:cNvPr>
        <xdr:cNvSpPr/>
      </xdr:nvSpPr>
      <xdr:spPr bwMode="auto">
        <a:xfrm>
          <a:off x="9488805" y="455295"/>
          <a:ext cx="3281045" cy="562610"/>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募集要領を踏まえ、プロジェクトの３か年全体像、実施内容の概要、趣旨・目的や目指すもの等を記載してください。</a:t>
          </a:r>
        </a:p>
      </xdr:txBody>
    </xdr:sp>
    <xdr:clientData/>
  </xdr:twoCellAnchor>
  <xdr:twoCellAnchor>
    <xdr:from>
      <xdr:col>11</xdr:col>
      <xdr:colOff>513472</xdr:colOff>
      <xdr:row>6</xdr:row>
      <xdr:rowOff>435096</xdr:rowOff>
    </xdr:from>
    <xdr:to>
      <xdr:col>16</xdr:col>
      <xdr:colOff>304800</xdr:colOff>
      <xdr:row>6</xdr:row>
      <xdr:rowOff>806450</xdr:rowOff>
    </xdr:to>
    <xdr:sp macro="" textlink="">
      <xdr:nvSpPr>
        <xdr:cNvPr id="7" name="審査基準ア">
          <a:extLst>
            <a:ext uri="{FF2B5EF4-FFF2-40B4-BE49-F238E27FC236}">
              <a16:creationId xmlns:a16="http://schemas.microsoft.com/office/drawing/2014/main" id="{BB34F6EF-12D0-4F89-8CF2-B870C3149C19}"/>
            </a:ext>
          </a:extLst>
        </xdr:cNvPr>
        <xdr:cNvSpPr/>
      </xdr:nvSpPr>
      <xdr:spPr>
        <a:xfrm>
          <a:off x="9524122" y="3063996"/>
          <a:ext cx="3220328" cy="371354"/>
        </a:xfrm>
        <a:prstGeom prst="roundRect">
          <a:avLst/>
        </a:prstGeom>
        <a:solidFill>
          <a:sysClr val="window" lastClr="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mn-ea"/>
              <a:ea typeface="+mn-ea"/>
            </a:rPr>
            <a:t>審査項目</a:t>
          </a: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ウ</a:t>
          </a: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オ</a:t>
          </a: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に対応</a:t>
          </a:r>
        </a:p>
      </xdr:txBody>
    </xdr:sp>
    <xdr:clientData/>
  </xdr:twoCellAnchor>
  <xdr:twoCellAnchor>
    <xdr:from>
      <xdr:col>11</xdr:col>
      <xdr:colOff>532765</xdr:colOff>
      <xdr:row>13</xdr:row>
      <xdr:rowOff>577850</xdr:rowOff>
    </xdr:from>
    <xdr:to>
      <xdr:col>16</xdr:col>
      <xdr:colOff>355600</xdr:colOff>
      <xdr:row>13</xdr:row>
      <xdr:rowOff>977900</xdr:rowOff>
    </xdr:to>
    <xdr:sp macro="" textlink="">
      <xdr:nvSpPr>
        <xdr:cNvPr id="16" name="審査基準ア">
          <a:extLst>
            <a:ext uri="{FF2B5EF4-FFF2-40B4-BE49-F238E27FC236}">
              <a16:creationId xmlns:a16="http://schemas.microsoft.com/office/drawing/2014/main" id="{9317343C-CDA2-43EA-9F9B-3EB16E26EBD7}"/>
            </a:ext>
          </a:extLst>
        </xdr:cNvPr>
        <xdr:cNvSpPr/>
      </xdr:nvSpPr>
      <xdr:spPr>
        <a:xfrm>
          <a:off x="9549765" y="5918200"/>
          <a:ext cx="3251835" cy="400050"/>
        </a:xfrm>
        <a:prstGeom prst="roundRect">
          <a:avLst/>
        </a:prstGeom>
        <a:solidFill>
          <a:sysClr val="window" lastClr="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mn-ea"/>
              <a:ea typeface="+mn-ea"/>
            </a:rPr>
            <a:t>審査項目</a:t>
          </a:r>
          <a:r>
            <a:rPr kumimoji="1" lang="en-US" altLang="ja-JP" sz="1400">
              <a:solidFill>
                <a:sysClr val="windowText" lastClr="000000"/>
              </a:solidFill>
              <a:effectLst/>
              <a:latin typeface="+mn-lt"/>
              <a:ea typeface="+mn-ea"/>
              <a:cs typeface="+mn-cs"/>
            </a:rPr>
            <a:t>【</a:t>
          </a:r>
          <a:r>
            <a:rPr kumimoji="1" lang="ja-JP" altLang="ja-JP" sz="1400">
              <a:solidFill>
                <a:sysClr val="windowText" lastClr="000000"/>
              </a:solidFill>
              <a:effectLst/>
              <a:latin typeface="+mn-lt"/>
              <a:ea typeface="+mn-ea"/>
              <a:cs typeface="+mn-cs"/>
            </a:rPr>
            <a:t>ウ</a:t>
          </a:r>
          <a:r>
            <a:rPr kumimoji="1" lang="en-US" altLang="ja-JP" sz="1400">
              <a:solidFill>
                <a:sysClr val="windowText" lastClr="000000"/>
              </a:solidFill>
              <a:effectLst/>
              <a:latin typeface="+mn-lt"/>
              <a:ea typeface="+mn-ea"/>
              <a:cs typeface="+mn-cs"/>
            </a:rPr>
            <a:t>】【</a:t>
          </a:r>
          <a:r>
            <a:rPr kumimoji="1" lang="ja-JP" altLang="ja-JP" sz="1400">
              <a:solidFill>
                <a:sysClr val="windowText" lastClr="000000"/>
              </a:solidFill>
              <a:effectLst/>
              <a:latin typeface="+mn-lt"/>
              <a:ea typeface="+mn-ea"/>
              <a:cs typeface="+mn-cs"/>
            </a:rPr>
            <a:t>キ</a:t>
          </a:r>
          <a:r>
            <a:rPr kumimoji="1" lang="en-US" altLang="ja-JP" sz="1400">
              <a:solidFill>
                <a:sysClr val="windowText" lastClr="000000"/>
              </a:solidFill>
              <a:effectLst/>
              <a:latin typeface="+mn-lt"/>
              <a:ea typeface="+mn-ea"/>
              <a:cs typeface="+mn-cs"/>
            </a:rPr>
            <a:t>】</a:t>
          </a:r>
          <a:r>
            <a:rPr kumimoji="1" lang="ja-JP" altLang="en-US" sz="1400">
              <a:solidFill>
                <a:sysClr val="windowText" lastClr="000000"/>
              </a:solidFill>
              <a:effectLst/>
              <a:latin typeface="+mn-lt"/>
              <a:ea typeface="+mn-ea"/>
              <a:cs typeface="+mn-cs"/>
            </a:rPr>
            <a:t>に</a:t>
          </a:r>
          <a:r>
            <a:rPr kumimoji="1" lang="ja-JP" altLang="en-US" sz="1400">
              <a:solidFill>
                <a:sysClr val="windowText" lastClr="000000"/>
              </a:solidFill>
              <a:latin typeface="+mn-ea"/>
              <a:ea typeface="+mn-ea"/>
            </a:rPr>
            <a:t>対応</a:t>
          </a:r>
        </a:p>
      </xdr:txBody>
    </xdr:sp>
    <xdr:clientData/>
  </xdr:twoCellAnchor>
  <xdr:twoCellAnchor>
    <xdr:from>
      <xdr:col>11</xdr:col>
      <xdr:colOff>469900</xdr:colOff>
      <xdr:row>10</xdr:row>
      <xdr:rowOff>76200</xdr:rowOff>
    </xdr:from>
    <xdr:to>
      <xdr:col>16</xdr:col>
      <xdr:colOff>317500</xdr:colOff>
      <xdr:row>10</xdr:row>
      <xdr:rowOff>514350</xdr:rowOff>
    </xdr:to>
    <xdr:sp macro="" textlink="">
      <xdr:nvSpPr>
        <xdr:cNvPr id="18" name="四角形: 角を丸くする 17">
          <a:extLst>
            <a:ext uri="{FF2B5EF4-FFF2-40B4-BE49-F238E27FC236}">
              <a16:creationId xmlns:a16="http://schemas.microsoft.com/office/drawing/2014/main" id="{C87F8A69-4F36-435B-8662-ADFC40E1F639}"/>
            </a:ext>
          </a:extLst>
        </xdr:cNvPr>
        <xdr:cNvSpPr/>
      </xdr:nvSpPr>
      <xdr:spPr bwMode="auto">
        <a:xfrm>
          <a:off x="9486900" y="4781550"/>
          <a:ext cx="3276600" cy="438150"/>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募集要領中の「プロジェクトに盛り込むべき観点」について、具体的にどのような取組を行うか記載してください。</a:t>
          </a:r>
        </a:p>
      </xdr:txBody>
    </xdr:sp>
    <xdr:clientData/>
  </xdr:twoCellAnchor>
  <xdr:twoCellAnchor>
    <xdr:from>
      <xdr:col>11</xdr:col>
      <xdr:colOff>552450</xdr:colOff>
      <xdr:row>16</xdr:row>
      <xdr:rowOff>533400</xdr:rowOff>
    </xdr:from>
    <xdr:to>
      <xdr:col>16</xdr:col>
      <xdr:colOff>375285</xdr:colOff>
      <xdr:row>16</xdr:row>
      <xdr:rowOff>933450</xdr:rowOff>
    </xdr:to>
    <xdr:sp macro="" textlink="">
      <xdr:nvSpPr>
        <xdr:cNvPr id="4" name="審査基準ア">
          <a:extLst>
            <a:ext uri="{FF2B5EF4-FFF2-40B4-BE49-F238E27FC236}">
              <a16:creationId xmlns:a16="http://schemas.microsoft.com/office/drawing/2014/main" id="{92A1D2FF-0F59-4451-B3FD-2597C8B7EC1F}"/>
            </a:ext>
          </a:extLst>
        </xdr:cNvPr>
        <xdr:cNvSpPr/>
      </xdr:nvSpPr>
      <xdr:spPr>
        <a:xfrm>
          <a:off x="9569450" y="7943850"/>
          <a:ext cx="3251835" cy="400050"/>
        </a:xfrm>
        <a:prstGeom prst="roundRect">
          <a:avLst/>
        </a:prstGeom>
        <a:solidFill>
          <a:sysClr val="window" lastClr="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mn-ea"/>
              <a:ea typeface="+mn-ea"/>
            </a:rPr>
            <a:t>審査項目</a:t>
          </a:r>
          <a:r>
            <a:rPr kumimoji="1" lang="en-US" altLang="ja-JP" sz="1400">
              <a:solidFill>
                <a:sysClr val="windowText" lastClr="000000"/>
              </a:solidFill>
              <a:effectLst/>
              <a:latin typeface="+mn-lt"/>
              <a:ea typeface="+mn-ea"/>
              <a:cs typeface="+mn-cs"/>
            </a:rPr>
            <a:t>【</a:t>
          </a:r>
          <a:r>
            <a:rPr kumimoji="1" lang="ja-JP" altLang="ja-JP" sz="1400">
              <a:solidFill>
                <a:sysClr val="windowText" lastClr="000000"/>
              </a:solidFill>
              <a:effectLst/>
              <a:latin typeface="+mn-lt"/>
              <a:ea typeface="+mn-ea"/>
              <a:cs typeface="+mn-cs"/>
            </a:rPr>
            <a:t>ウ</a:t>
          </a:r>
          <a:r>
            <a:rPr kumimoji="1" lang="en-US" altLang="ja-JP" sz="1400">
              <a:solidFill>
                <a:sysClr val="windowText" lastClr="000000"/>
              </a:solidFill>
              <a:effectLst/>
              <a:latin typeface="+mn-lt"/>
              <a:ea typeface="+mn-ea"/>
              <a:cs typeface="+mn-cs"/>
            </a:rPr>
            <a:t>】【</a:t>
          </a:r>
          <a:r>
            <a:rPr kumimoji="1" lang="ja-JP" altLang="en-US" sz="1400">
              <a:solidFill>
                <a:sysClr val="windowText" lastClr="000000"/>
              </a:solidFill>
              <a:effectLst/>
              <a:latin typeface="+mn-lt"/>
              <a:ea typeface="+mn-ea"/>
              <a:cs typeface="+mn-cs"/>
            </a:rPr>
            <a:t>キ</a:t>
          </a:r>
          <a:r>
            <a:rPr kumimoji="1" lang="en-US" altLang="ja-JP" sz="1400">
              <a:solidFill>
                <a:sysClr val="windowText" lastClr="000000"/>
              </a:solidFill>
              <a:effectLst/>
              <a:latin typeface="+mn-lt"/>
              <a:ea typeface="+mn-ea"/>
              <a:cs typeface="+mn-cs"/>
            </a:rPr>
            <a:t>】</a:t>
          </a: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ク</a:t>
          </a: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に対応</a:t>
          </a:r>
        </a:p>
      </xdr:txBody>
    </xdr:sp>
    <xdr:clientData/>
  </xdr:twoCellAnchor>
  <xdr:twoCellAnchor>
    <xdr:from>
      <xdr:col>11</xdr:col>
      <xdr:colOff>622300</xdr:colOff>
      <xdr:row>19</xdr:row>
      <xdr:rowOff>603250</xdr:rowOff>
    </xdr:from>
    <xdr:to>
      <xdr:col>16</xdr:col>
      <xdr:colOff>445135</xdr:colOff>
      <xdr:row>19</xdr:row>
      <xdr:rowOff>1003300</xdr:rowOff>
    </xdr:to>
    <xdr:sp macro="" textlink="">
      <xdr:nvSpPr>
        <xdr:cNvPr id="5" name="審査基準ア">
          <a:extLst>
            <a:ext uri="{FF2B5EF4-FFF2-40B4-BE49-F238E27FC236}">
              <a16:creationId xmlns:a16="http://schemas.microsoft.com/office/drawing/2014/main" id="{238690E1-15F9-4A1B-96D5-2C69666DB469}"/>
            </a:ext>
          </a:extLst>
        </xdr:cNvPr>
        <xdr:cNvSpPr/>
      </xdr:nvSpPr>
      <xdr:spPr>
        <a:xfrm>
          <a:off x="9639300" y="10102850"/>
          <a:ext cx="3251835" cy="400050"/>
        </a:xfrm>
        <a:prstGeom prst="roundRect">
          <a:avLst/>
        </a:prstGeom>
        <a:solidFill>
          <a:sysClr val="window" lastClr="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mn-ea"/>
              <a:ea typeface="+mn-ea"/>
            </a:rPr>
            <a:t>審査項目</a:t>
          </a:r>
          <a:r>
            <a:rPr kumimoji="1" lang="en-US" altLang="ja-JP" sz="1400">
              <a:solidFill>
                <a:sysClr val="windowText" lastClr="000000"/>
              </a:solidFill>
              <a:effectLst/>
              <a:latin typeface="+mn-lt"/>
              <a:ea typeface="+mn-ea"/>
              <a:cs typeface="+mn-cs"/>
            </a:rPr>
            <a:t>【</a:t>
          </a:r>
          <a:r>
            <a:rPr kumimoji="1" lang="ja-JP" altLang="ja-JP" sz="1400">
              <a:solidFill>
                <a:sysClr val="windowText" lastClr="000000"/>
              </a:solidFill>
              <a:effectLst/>
              <a:latin typeface="+mn-lt"/>
              <a:ea typeface="+mn-ea"/>
              <a:cs typeface="+mn-cs"/>
            </a:rPr>
            <a:t>ウ</a:t>
          </a:r>
          <a:r>
            <a:rPr kumimoji="1" lang="en-US" altLang="ja-JP" sz="1400">
              <a:solidFill>
                <a:sysClr val="windowText" lastClr="000000"/>
              </a:solidFill>
              <a:effectLst/>
              <a:latin typeface="+mn-lt"/>
              <a:ea typeface="+mn-ea"/>
              <a:cs typeface="+mn-cs"/>
            </a:rPr>
            <a:t>】【</a:t>
          </a:r>
          <a:r>
            <a:rPr kumimoji="1" lang="ja-JP" altLang="ja-JP" sz="1400">
              <a:solidFill>
                <a:sysClr val="windowText" lastClr="000000"/>
              </a:solidFill>
              <a:effectLst/>
              <a:latin typeface="+mn-lt"/>
              <a:ea typeface="+mn-ea"/>
              <a:cs typeface="+mn-cs"/>
            </a:rPr>
            <a:t>オ</a:t>
          </a:r>
          <a:r>
            <a:rPr kumimoji="1" lang="en-US" altLang="ja-JP" sz="1400">
              <a:solidFill>
                <a:sysClr val="windowText" lastClr="000000"/>
              </a:solidFill>
              <a:effectLst/>
              <a:latin typeface="+mn-lt"/>
              <a:ea typeface="+mn-ea"/>
              <a:cs typeface="+mn-cs"/>
            </a:rPr>
            <a:t>】【</a:t>
          </a:r>
          <a:r>
            <a:rPr kumimoji="1" lang="ja-JP" altLang="ja-JP" sz="1400">
              <a:solidFill>
                <a:sysClr val="windowText" lastClr="000000"/>
              </a:solidFill>
              <a:effectLst/>
              <a:latin typeface="+mn-lt"/>
              <a:ea typeface="+mn-ea"/>
              <a:cs typeface="+mn-cs"/>
            </a:rPr>
            <a:t>キ</a:t>
          </a:r>
          <a:r>
            <a:rPr kumimoji="1" lang="en-US" altLang="ja-JP" sz="1400">
              <a:solidFill>
                <a:sysClr val="windowText" lastClr="000000"/>
              </a:solidFill>
              <a:effectLst/>
              <a:latin typeface="+mn-lt"/>
              <a:ea typeface="+mn-ea"/>
              <a:cs typeface="+mn-cs"/>
            </a:rPr>
            <a:t>】</a:t>
          </a:r>
          <a:r>
            <a:rPr kumimoji="1" lang="ja-JP" altLang="en-US" sz="1400">
              <a:solidFill>
                <a:sysClr val="windowText" lastClr="000000"/>
              </a:solidFill>
              <a:latin typeface="+mn-ea"/>
              <a:ea typeface="+mn-ea"/>
            </a:rPr>
            <a:t>対応</a:t>
          </a:r>
        </a:p>
      </xdr:txBody>
    </xdr:sp>
    <xdr:clientData/>
  </xdr:twoCellAnchor>
  <xdr:twoCellAnchor>
    <xdr:from>
      <xdr:col>11</xdr:col>
      <xdr:colOff>641350</xdr:colOff>
      <xdr:row>22</xdr:row>
      <xdr:rowOff>527050</xdr:rowOff>
    </xdr:from>
    <xdr:to>
      <xdr:col>16</xdr:col>
      <xdr:colOff>464185</xdr:colOff>
      <xdr:row>22</xdr:row>
      <xdr:rowOff>927100</xdr:rowOff>
    </xdr:to>
    <xdr:sp macro="" textlink="">
      <xdr:nvSpPr>
        <xdr:cNvPr id="6" name="審査基準ア">
          <a:extLst>
            <a:ext uri="{FF2B5EF4-FFF2-40B4-BE49-F238E27FC236}">
              <a16:creationId xmlns:a16="http://schemas.microsoft.com/office/drawing/2014/main" id="{4842261A-5FE7-4D61-8E40-1040C8EBDC14}"/>
            </a:ext>
          </a:extLst>
        </xdr:cNvPr>
        <xdr:cNvSpPr/>
      </xdr:nvSpPr>
      <xdr:spPr>
        <a:xfrm>
          <a:off x="9658350" y="12141200"/>
          <a:ext cx="3251835" cy="400050"/>
        </a:xfrm>
        <a:prstGeom prst="roundRect">
          <a:avLst/>
        </a:prstGeom>
        <a:solidFill>
          <a:sysClr val="window" lastClr="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mn-ea"/>
              <a:ea typeface="+mn-ea"/>
            </a:rPr>
            <a:t>審査項目</a:t>
          </a:r>
          <a:r>
            <a:rPr kumimoji="1" lang="en-US" altLang="ja-JP" sz="1400">
              <a:solidFill>
                <a:sysClr val="windowText" lastClr="000000"/>
              </a:solidFill>
              <a:effectLst/>
              <a:latin typeface="+mn-lt"/>
              <a:ea typeface="+mn-ea"/>
              <a:cs typeface="+mn-cs"/>
            </a:rPr>
            <a:t>【</a:t>
          </a:r>
          <a:r>
            <a:rPr kumimoji="1" lang="ja-JP" altLang="ja-JP" sz="1400">
              <a:solidFill>
                <a:sysClr val="windowText" lastClr="000000"/>
              </a:solidFill>
              <a:effectLst/>
              <a:latin typeface="+mn-lt"/>
              <a:ea typeface="+mn-ea"/>
              <a:cs typeface="+mn-cs"/>
            </a:rPr>
            <a:t>ウ</a:t>
          </a:r>
          <a:r>
            <a:rPr kumimoji="1" lang="en-US" altLang="ja-JP" sz="1400">
              <a:solidFill>
                <a:sysClr val="windowText" lastClr="000000"/>
              </a:solidFill>
              <a:effectLst/>
              <a:latin typeface="+mn-lt"/>
              <a:ea typeface="+mn-ea"/>
              <a:cs typeface="+mn-cs"/>
            </a:rPr>
            <a:t>】【</a:t>
          </a:r>
          <a:r>
            <a:rPr kumimoji="1" lang="ja-JP" altLang="en-US" sz="1400">
              <a:solidFill>
                <a:sysClr val="windowText" lastClr="000000"/>
              </a:solidFill>
              <a:effectLst/>
              <a:latin typeface="+mn-lt"/>
              <a:ea typeface="+mn-ea"/>
              <a:cs typeface="+mn-cs"/>
            </a:rPr>
            <a:t>エ</a:t>
          </a:r>
          <a:r>
            <a:rPr kumimoji="1" lang="en-US" altLang="ja-JP" sz="1400">
              <a:solidFill>
                <a:sysClr val="windowText" lastClr="000000"/>
              </a:solidFill>
              <a:effectLst/>
              <a:latin typeface="+mn-lt"/>
              <a:ea typeface="+mn-ea"/>
              <a:cs typeface="+mn-cs"/>
            </a:rPr>
            <a:t>】</a:t>
          </a:r>
          <a:r>
            <a:rPr kumimoji="1" lang="ja-JP" altLang="en-US" sz="1400">
              <a:solidFill>
                <a:sysClr val="windowText" lastClr="000000"/>
              </a:solidFill>
              <a:latin typeface="+mn-ea"/>
              <a:ea typeface="+mn-ea"/>
            </a:rPr>
            <a:t>対応</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330200</xdr:colOff>
      <xdr:row>5</xdr:row>
      <xdr:rowOff>501650</xdr:rowOff>
    </xdr:from>
    <xdr:to>
      <xdr:col>15</xdr:col>
      <xdr:colOff>273050</xdr:colOff>
      <xdr:row>6</xdr:row>
      <xdr:rowOff>209550</xdr:rowOff>
    </xdr:to>
    <xdr:sp macro="" textlink="">
      <xdr:nvSpPr>
        <xdr:cNvPr id="2" name="審査基準ア">
          <a:extLst>
            <a:ext uri="{FF2B5EF4-FFF2-40B4-BE49-F238E27FC236}">
              <a16:creationId xmlns:a16="http://schemas.microsoft.com/office/drawing/2014/main" id="{976A2B64-23B2-4515-9EE4-FF422E07CA78}"/>
            </a:ext>
          </a:extLst>
        </xdr:cNvPr>
        <xdr:cNvSpPr/>
      </xdr:nvSpPr>
      <xdr:spPr>
        <a:xfrm>
          <a:off x="9378950" y="2044700"/>
          <a:ext cx="3657600" cy="441325"/>
        </a:xfrm>
        <a:prstGeom prst="roundRect">
          <a:avLst/>
        </a:prstGeom>
        <a:solidFill>
          <a:sysClr val="window" lastClr="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rPr>
            <a:t>審査項目</a:t>
          </a:r>
          <a:r>
            <a:rPr kumimoji="1" lang="en-US" altLang="ja-JP" sz="1400">
              <a:solidFill>
                <a:sysClr val="windowText" lastClr="000000"/>
              </a:solidFill>
            </a:rPr>
            <a:t>【</a:t>
          </a:r>
          <a:r>
            <a:rPr kumimoji="1" lang="ja-JP" altLang="en-US" sz="1400">
              <a:solidFill>
                <a:sysClr val="windowText" lastClr="000000"/>
              </a:solidFill>
            </a:rPr>
            <a:t>ウ</a:t>
          </a:r>
          <a:r>
            <a:rPr kumimoji="1" lang="en-US" altLang="ja-JP" sz="1400">
              <a:solidFill>
                <a:sysClr val="windowText" lastClr="000000"/>
              </a:solidFill>
            </a:rPr>
            <a:t>】【</a:t>
          </a:r>
          <a:r>
            <a:rPr kumimoji="1" lang="ja-JP" altLang="en-US" sz="1400">
              <a:solidFill>
                <a:sysClr val="windowText" lastClr="000000"/>
              </a:solidFill>
            </a:rPr>
            <a:t>エ</a:t>
          </a:r>
          <a:r>
            <a:rPr kumimoji="1" lang="en-US" altLang="ja-JP" sz="1400">
              <a:solidFill>
                <a:sysClr val="windowText" lastClr="000000"/>
              </a:solidFill>
            </a:rPr>
            <a:t>】【</a:t>
          </a:r>
          <a:r>
            <a:rPr kumimoji="1" lang="ja-JP" altLang="en-US" sz="1400">
              <a:solidFill>
                <a:sysClr val="windowText" lastClr="000000"/>
              </a:solidFill>
            </a:rPr>
            <a:t>オ</a:t>
          </a:r>
          <a:r>
            <a:rPr kumimoji="1" lang="en-US" altLang="ja-JP" sz="1400">
              <a:solidFill>
                <a:sysClr val="windowText" lastClr="000000"/>
              </a:solidFill>
            </a:rPr>
            <a:t>】【</a:t>
          </a:r>
          <a:r>
            <a:rPr kumimoji="1" lang="ja-JP" altLang="en-US" sz="1400">
              <a:solidFill>
                <a:sysClr val="windowText" lastClr="000000"/>
              </a:solidFill>
            </a:rPr>
            <a:t>カ</a:t>
          </a:r>
          <a:r>
            <a:rPr kumimoji="1" lang="en-US" altLang="ja-JP" sz="1400">
              <a:solidFill>
                <a:sysClr val="windowText" lastClr="000000"/>
              </a:solidFill>
            </a:rPr>
            <a:t>】</a:t>
          </a:r>
          <a:r>
            <a:rPr kumimoji="1" lang="ja-JP" altLang="en-US" sz="1400">
              <a:solidFill>
                <a:sysClr val="windowText" lastClr="000000"/>
              </a:solidFill>
            </a:rPr>
            <a:t>に対応</a:t>
          </a:r>
        </a:p>
      </xdr:txBody>
    </xdr:sp>
    <xdr:clientData/>
  </xdr:twoCellAnchor>
  <xdr:twoCellAnchor>
    <xdr:from>
      <xdr:col>9</xdr:col>
      <xdr:colOff>463551</xdr:colOff>
      <xdr:row>14</xdr:row>
      <xdr:rowOff>50800</xdr:rowOff>
    </xdr:from>
    <xdr:to>
      <xdr:col>14</xdr:col>
      <xdr:colOff>409576</xdr:colOff>
      <xdr:row>14</xdr:row>
      <xdr:rowOff>479425</xdr:rowOff>
    </xdr:to>
    <xdr:sp macro="" textlink="">
      <xdr:nvSpPr>
        <xdr:cNvPr id="5" name="審査基準ア">
          <a:extLst>
            <a:ext uri="{FF2B5EF4-FFF2-40B4-BE49-F238E27FC236}">
              <a16:creationId xmlns:a16="http://schemas.microsoft.com/office/drawing/2014/main" id="{D9680A4C-E76F-43B4-85D9-17E82E67AE26}"/>
            </a:ext>
          </a:extLst>
        </xdr:cNvPr>
        <xdr:cNvSpPr/>
      </xdr:nvSpPr>
      <xdr:spPr>
        <a:xfrm>
          <a:off x="9531351" y="6515100"/>
          <a:ext cx="3025775" cy="428625"/>
        </a:xfrm>
        <a:prstGeom prst="roundRect">
          <a:avLst/>
        </a:prstGeom>
        <a:solidFill>
          <a:sysClr val="window" lastClr="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rPr>
            <a:t>審査項目</a:t>
          </a:r>
          <a:r>
            <a:rPr kumimoji="1" lang="en-US" altLang="ja-JP" sz="1400">
              <a:solidFill>
                <a:sysClr val="windowText" lastClr="000000"/>
              </a:solidFill>
            </a:rPr>
            <a:t>【</a:t>
          </a:r>
          <a:r>
            <a:rPr kumimoji="1" lang="ja-JP" altLang="en-US" sz="1400">
              <a:solidFill>
                <a:sysClr val="windowText" lastClr="000000"/>
              </a:solidFill>
            </a:rPr>
            <a:t>ア</a:t>
          </a:r>
          <a:r>
            <a:rPr kumimoji="1" lang="en-US" altLang="ja-JP" sz="1400">
              <a:solidFill>
                <a:sysClr val="windowText" lastClr="000000"/>
              </a:solidFill>
            </a:rPr>
            <a:t>】【</a:t>
          </a:r>
          <a:r>
            <a:rPr kumimoji="1" lang="ja-JP" altLang="en-US" sz="1400">
              <a:solidFill>
                <a:sysClr val="windowText" lastClr="000000"/>
              </a:solidFill>
            </a:rPr>
            <a:t>エ</a:t>
          </a:r>
          <a:r>
            <a:rPr kumimoji="1" lang="en-US" altLang="ja-JP" sz="1400">
              <a:solidFill>
                <a:sysClr val="windowText" lastClr="000000"/>
              </a:solidFill>
            </a:rPr>
            <a:t>】</a:t>
          </a:r>
          <a:r>
            <a:rPr kumimoji="1" lang="ja-JP" altLang="en-US" sz="1400">
              <a:solidFill>
                <a:sysClr val="windowText" lastClr="000000"/>
              </a:solidFill>
            </a:rPr>
            <a:t>に対応</a:t>
          </a:r>
        </a:p>
      </xdr:txBody>
    </xdr:sp>
    <xdr:clientData/>
  </xdr:twoCellAnchor>
  <xdr:twoCellAnchor>
    <xdr:from>
      <xdr:col>9</xdr:col>
      <xdr:colOff>387350</xdr:colOff>
      <xdr:row>4</xdr:row>
      <xdr:rowOff>46990</xdr:rowOff>
    </xdr:from>
    <xdr:to>
      <xdr:col>14</xdr:col>
      <xdr:colOff>577850</xdr:colOff>
      <xdr:row>4</xdr:row>
      <xdr:rowOff>527050</xdr:rowOff>
    </xdr:to>
    <xdr:sp macro="" textlink="">
      <xdr:nvSpPr>
        <xdr:cNvPr id="6" name="四角形: 角を丸くする 5">
          <a:extLst>
            <a:ext uri="{FF2B5EF4-FFF2-40B4-BE49-F238E27FC236}">
              <a16:creationId xmlns:a16="http://schemas.microsoft.com/office/drawing/2014/main" id="{D59A4CE8-505F-4803-AF1A-8FC8F6F790D0}"/>
            </a:ext>
          </a:extLst>
        </xdr:cNvPr>
        <xdr:cNvSpPr/>
      </xdr:nvSpPr>
      <xdr:spPr bwMode="auto">
        <a:xfrm>
          <a:off x="9455150" y="847090"/>
          <a:ext cx="3270250" cy="480060"/>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募集要領中の「プロジェクトに求める要件」に示す各取組について、詳細な内容を記載してください。</a:t>
          </a:r>
        </a:p>
      </xdr:txBody>
    </xdr:sp>
    <xdr:clientData/>
  </xdr:twoCellAnchor>
  <xdr:twoCellAnchor>
    <xdr:from>
      <xdr:col>9</xdr:col>
      <xdr:colOff>387350</xdr:colOff>
      <xdr:row>21</xdr:row>
      <xdr:rowOff>666115</xdr:rowOff>
    </xdr:from>
    <xdr:to>
      <xdr:col>14</xdr:col>
      <xdr:colOff>352425</xdr:colOff>
      <xdr:row>22</xdr:row>
      <xdr:rowOff>375920</xdr:rowOff>
    </xdr:to>
    <xdr:sp macro="" textlink="">
      <xdr:nvSpPr>
        <xdr:cNvPr id="7" name="審査基準ア">
          <a:extLst>
            <a:ext uri="{FF2B5EF4-FFF2-40B4-BE49-F238E27FC236}">
              <a16:creationId xmlns:a16="http://schemas.microsoft.com/office/drawing/2014/main" id="{B422149E-E0CF-4CD7-9C9B-CD576C6D7326}"/>
            </a:ext>
          </a:extLst>
        </xdr:cNvPr>
        <xdr:cNvSpPr/>
      </xdr:nvSpPr>
      <xdr:spPr>
        <a:xfrm>
          <a:off x="9455150" y="10597515"/>
          <a:ext cx="3044825" cy="440055"/>
        </a:xfrm>
        <a:prstGeom prst="roundRect">
          <a:avLst/>
        </a:prstGeom>
        <a:solidFill>
          <a:sysClr val="window" lastClr="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rPr>
            <a:t>審査項目</a:t>
          </a:r>
          <a:r>
            <a:rPr kumimoji="1" lang="en-US" altLang="ja-JP" sz="1400">
              <a:solidFill>
                <a:sysClr val="windowText" lastClr="000000"/>
              </a:solidFill>
            </a:rPr>
            <a:t>【</a:t>
          </a:r>
          <a:r>
            <a:rPr kumimoji="1" lang="ja-JP" altLang="en-US" sz="1400">
              <a:solidFill>
                <a:sysClr val="windowText" lastClr="000000"/>
              </a:solidFill>
            </a:rPr>
            <a:t>オ</a:t>
          </a:r>
          <a:r>
            <a:rPr kumimoji="1" lang="en-US" altLang="ja-JP" sz="1400">
              <a:solidFill>
                <a:sysClr val="windowText" lastClr="000000"/>
              </a:solidFill>
            </a:rPr>
            <a:t>】【</a:t>
          </a:r>
          <a:r>
            <a:rPr kumimoji="1" lang="ja-JP" altLang="en-US" sz="1400">
              <a:solidFill>
                <a:sysClr val="windowText" lastClr="000000"/>
              </a:solidFill>
            </a:rPr>
            <a:t>ク</a:t>
          </a:r>
          <a:r>
            <a:rPr kumimoji="1" lang="en-US" altLang="ja-JP" sz="1400">
              <a:solidFill>
                <a:sysClr val="windowText" lastClr="000000"/>
              </a:solidFill>
            </a:rPr>
            <a:t>】</a:t>
          </a:r>
          <a:r>
            <a:rPr kumimoji="1" lang="ja-JP" altLang="en-US" sz="1400">
              <a:solidFill>
                <a:sysClr val="windowText" lastClr="000000"/>
              </a:solidFill>
            </a:rPr>
            <a:t>に対応</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552451</xdr:colOff>
      <xdr:row>6</xdr:row>
      <xdr:rowOff>323850</xdr:rowOff>
    </xdr:from>
    <xdr:to>
      <xdr:col>20</xdr:col>
      <xdr:colOff>19051</xdr:colOff>
      <xdr:row>6</xdr:row>
      <xdr:rowOff>771525</xdr:rowOff>
    </xdr:to>
    <xdr:sp macro="" textlink="">
      <xdr:nvSpPr>
        <xdr:cNvPr id="3" name="審査基準ア">
          <a:extLst>
            <a:ext uri="{FF2B5EF4-FFF2-40B4-BE49-F238E27FC236}">
              <a16:creationId xmlns:a16="http://schemas.microsoft.com/office/drawing/2014/main" id="{FCFD1560-A866-45B9-8062-6EB05F4232C2}"/>
            </a:ext>
          </a:extLst>
        </xdr:cNvPr>
        <xdr:cNvSpPr/>
      </xdr:nvSpPr>
      <xdr:spPr>
        <a:xfrm>
          <a:off x="9458326" y="3419475"/>
          <a:ext cx="3181350" cy="447675"/>
        </a:xfrm>
        <a:prstGeom prst="roundRect">
          <a:avLst/>
        </a:prstGeom>
        <a:solidFill>
          <a:sysClr val="window" lastClr="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rPr>
            <a:t>審査項目</a:t>
          </a:r>
          <a:r>
            <a:rPr kumimoji="1" lang="en-US" altLang="ja-JP" sz="1400">
              <a:solidFill>
                <a:sysClr val="windowText" lastClr="000000"/>
              </a:solidFill>
            </a:rPr>
            <a:t>【</a:t>
          </a:r>
          <a:r>
            <a:rPr kumimoji="1" lang="ja-JP" altLang="en-US" sz="1400">
              <a:solidFill>
                <a:sysClr val="windowText" lastClr="000000"/>
              </a:solidFill>
            </a:rPr>
            <a:t>オ</a:t>
          </a:r>
          <a:r>
            <a:rPr kumimoji="1" lang="en-US" altLang="ja-JP" sz="1400">
              <a:solidFill>
                <a:sysClr val="windowText" lastClr="000000"/>
              </a:solidFill>
            </a:rPr>
            <a:t>】</a:t>
          </a:r>
          <a:r>
            <a:rPr kumimoji="1" lang="ja-JP" altLang="en-US" sz="1400">
              <a:solidFill>
                <a:sysClr val="windowText" lastClr="000000"/>
              </a:solidFill>
            </a:rPr>
            <a:t>に対応</a:t>
          </a:r>
        </a:p>
      </xdr:txBody>
    </xdr:sp>
    <xdr:clientData/>
  </xdr:twoCellAnchor>
  <xdr:twoCellAnchor>
    <xdr:from>
      <xdr:col>14</xdr:col>
      <xdr:colOff>495300</xdr:colOff>
      <xdr:row>4</xdr:row>
      <xdr:rowOff>114300</xdr:rowOff>
    </xdr:from>
    <xdr:to>
      <xdr:col>20</xdr:col>
      <xdr:colOff>45720</xdr:colOff>
      <xdr:row>4</xdr:row>
      <xdr:rowOff>609600</xdr:rowOff>
    </xdr:to>
    <xdr:sp macro="" textlink="">
      <xdr:nvSpPr>
        <xdr:cNvPr id="4" name="四角形: 角を丸くする 3">
          <a:extLst>
            <a:ext uri="{FF2B5EF4-FFF2-40B4-BE49-F238E27FC236}">
              <a16:creationId xmlns:a16="http://schemas.microsoft.com/office/drawing/2014/main" id="{61FEAEEB-BD82-4663-8059-2AF894292B06}"/>
            </a:ext>
          </a:extLst>
        </xdr:cNvPr>
        <xdr:cNvSpPr/>
      </xdr:nvSpPr>
      <xdr:spPr bwMode="auto">
        <a:xfrm>
          <a:off x="9401175" y="809625"/>
          <a:ext cx="3265170" cy="495300"/>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スケジュールの詳細を記載してください。</a:t>
          </a:r>
        </a:p>
      </xdr:txBody>
    </xdr:sp>
    <xdr:clientData/>
  </xdr:twoCellAnchor>
  <xdr:twoCellAnchor>
    <xdr:from>
      <xdr:col>15</xdr:col>
      <xdr:colOff>6350</xdr:colOff>
      <xdr:row>5</xdr:row>
      <xdr:rowOff>228600</xdr:rowOff>
    </xdr:from>
    <xdr:to>
      <xdr:col>19</xdr:col>
      <xdr:colOff>481330</xdr:colOff>
      <xdr:row>5</xdr:row>
      <xdr:rowOff>520700</xdr:rowOff>
    </xdr:to>
    <xdr:sp macro="" textlink="">
      <xdr:nvSpPr>
        <xdr:cNvPr id="6" name="矢印: 左右 5">
          <a:extLst>
            <a:ext uri="{FF2B5EF4-FFF2-40B4-BE49-F238E27FC236}">
              <a16:creationId xmlns:a16="http://schemas.microsoft.com/office/drawing/2014/main" id="{44C017DD-953B-4DFA-B3CF-85C83D94A771}"/>
            </a:ext>
          </a:extLst>
        </xdr:cNvPr>
        <xdr:cNvSpPr/>
      </xdr:nvSpPr>
      <xdr:spPr>
        <a:xfrm>
          <a:off x="9531350" y="2114550"/>
          <a:ext cx="2938780" cy="292100"/>
        </a:xfrm>
        <a:prstGeom prst="leftRightArrow">
          <a:avLst/>
        </a:prstGeom>
        <a:pattFill prst="pct25">
          <a:fgClr>
            <a:schemeClr val="bg1">
              <a:lumMod val="50000"/>
            </a:schemeClr>
          </a:fgClr>
          <a:bgClr>
            <a:schemeClr val="bg1"/>
          </a:bgClr>
        </a:patt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rPr>
            <a:t>ON-JT</a:t>
          </a:r>
          <a:endParaRPr kumimoji="1" lang="ja-JP" altLang="en-US" sz="1100" b="1">
            <a:solidFill>
              <a:schemeClr val="tx1"/>
            </a:solidFill>
          </a:endParaRPr>
        </a:p>
      </xdr:txBody>
    </xdr:sp>
    <xdr:clientData/>
  </xdr:twoCellAnchor>
  <xdr:twoCellAnchor>
    <xdr:from>
      <xdr:col>15</xdr:col>
      <xdr:colOff>6350</xdr:colOff>
      <xdr:row>5</xdr:row>
      <xdr:rowOff>660400</xdr:rowOff>
    </xdr:from>
    <xdr:to>
      <xdr:col>19</xdr:col>
      <xdr:colOff>481330</xdr:colOff>
      <xdr:row>5</xdr:row>
      <xdr:rowOff>952500</xdr:rowOff>
    </xdr:to>
    <xdr:sp macro="" textlink="">
      <xdr:nvSpPr>
        <xdr:cNvPr id="7" name="矢印: 左右 6">
          <a:extLst>
            <a:ext uri="{FF2B5EF4-FFF2-40B4-BE49-F238E27FC236}">
              <a16:creationId xmlns:a16="http://schemas.microsoft.com/office/drawing/2014/main" id="{01A5B474-24C9-4969-8189-F55C9C580DD8}"/>
            </a:ext>
          </a:extLst>
        </xdr:cNvPr>
        <xdr:cNvSpPr/>
      </xdr:nvSpPr>
      <xdr:spPr>
        <a:xfrm>
          <a:off x="9531350" y="2546350"/>
          <a:ext cx="2938780" cy="292100"/>
        </a:xfrm>
        <a:prstGeom prst="leftRightArrow">
          <a:avLst/>
        </a:prstGeom>
        <a:pattFill prst="pct40">
          <a:fgClr>
            <a:schemeClr val="bg1">
              <a:lumMod val="50000"/>
            </a:schemeClr>
          </a:fgClr>
          <a:bgClr>
            <a:schemeClr val="bg1"/>
          </a:bgClr>
        </a:patt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rPr>
            <a:t>OFF-JT</a:t>
          </a:r>
          <a:endParaRPr kumimoji="1" lang="ja-JP" altLang="en-US" sz="1100" b="1">
            <a:solidFill>
              <a:schemeClr val="tx1"/>
            </a:solidFill>
          </a:endParaRPr>
        </a:p>
      </xdr:txBody>
    </xdr:sp>
    <xdr:clientData/>
  </xdr:twoCellAnchor>
  <xdr:twoCellAnchor>
    <xdr:from>
      <xdr:col>14</xdr:col>
      <xdr:colOff>596900</xdr:colOff>
      <xdr:row>4</xdr:row>
      <xdr:rowOff>971550</xdr:rowOff>
    </xdr:from>
    <xdr:to>
      <xdr:col>19</xdr:col>
      <xdr:colOff>455930</xdr:colOff>
      <xdr:row>5</xdr:row>
      <xdr:rowOff>57150</xdr:rowOff>
    </xdr:to>
    <xdr:sp macro="" textlink="">
      <xdr:nvSpPr>
        <xdr:cNvPr id="8" name="矢印: 左右 7">
          <a:extLst>
            <a:ext uri="{FF2B5EF4-FFF2-40B4-BE49-F238E27FC236}">
              <a16:creationId xmlns:a16="http://schemas.microsoft.com/office/drawing/2014/main" id="{AC0C8101-E343-4070-92FA-A4CABF955D3A}"/>
            </a:ext>
          </a:extLst>
        </xdr:cNvPr>
        <xdr:cNvSpPr/>
      </xdr:nvSpPr>
      <xdr:spPr>
        <a:xfrm>
          <a:off x="9505950" y="1651000"/>
          <a:ext cx="2938780" cy="292100"/>
        </a:xfrm>
        <a:prstGeom prst="leftRightArrow">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運営業務</a:t>
          </a:r>
        </a:p>
      </xdr:txBody>
    </xdr:sp>
    <xdr:clientData/>
  </xdr:twoCellAnchor>
  <xdr:twoCellAnchor>
    <xdr:from>
      <xdr:col>8</xdr:col>
      <xdr:colOff>6350</xdr:colOff>
      <xdr:row>4</xdr:row>
      <xdr:rowOff>812800</xdr:rowOff>
    </xdr:from>
    <xdr:to>
      <xdr:col>12</xdr:col>
      <xdr:colOff>558800</xdr:colOff>
      <xdr:row>4</xdr:row>
      <xdr:rowOff>1104900</xdr:rowOff>
    </xdr:to>
    <xdr:sp macro="" textlink="">
      <xdr:nvSpPr>
        <xdr:cNvPr id="9" name="矢印: 左右 8">
          <a:extLst>
            <a:ext uri="{FF2B5EF4-FFF2-40B4-BE49-F238E27FC236}">
              <a16:creationId xmlns:a16="http://schemas.microsoft.com/office/drawing/2014/main" id="{BB24AFDD-C18F-49C9-8A6C-008B4B368088}"/>
            </a:ext>
          </a:extLst>
        </xdr:cNvPr>
        <xdr:cNvSpPr/>
      </xdr:nvSpPr>
      <xdr:spPr>
        <a:xfrm>
          <a:off x="5486400" y="1492250"/>
          <a:ext cx="2838450" cy="292100"/>
        </a:xfrm>
        <a:prstGeom prst="leftRightArrow">
          <a:avLst/>
        </a:prstGeom>
        <a:pattFill prst="pct25">
          <a:fgClr>
            <a:schemeClr val="bg1">
              <a:lumMod val="50000"/>
            </a:schemeClr>
          </a:fgClr>
          <a:bgClr>
            <a:schemeClr val="bg1"/>
          </a:bgClr>
        </a:patt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rPr>
            <a:t>ON-JT</a:t>
          </a:r>
          <a:endParaRPr kumimoji="1" lang="ja-JP" altLang="en-US" sz="1100" b="1">
            <a:solidFill>
              <a:schemeClr val="tx1"/>
            </a:solidFill>
          </a:endParaRPr>
        </a:p>
      </xdr:txBody>
    </xdr:sp>
    <xdr:clientData/>
  </xdr:twoCellAnchor>
  <xdr:twoCellAnchor>
    <xdr:from>
      <xdr:col>7</xdr:col>
      <xdr:colOff>19050</xdr:colOff>
      <xdr:row>4</xdr:row>
      <xdr:rowOff>431800</xdr:rowOff>
    </xdr:from>
    <xdr:to>
      <xdr:col>10</xdr:col>
      <xdr:colOff>0</xdr:colOff>
      <xdr:row>4</xdr:row>
      <xdr:rowOff>723900</xdr:rowOff>
    </xdr:to>
    <xdr:sp macro="" textlink="">
      <xdr:nvSpPr>
        <xdr:cNvPr id="10" name="矢印: 左右 9">
          <a:extLst>
            <a:ext uri="{FF2B5EF4-FFF2-40B4-BE49-F238E27FC236}">
              <a16:creationId xmlns:a16="http://schemas.microsoft.com/office/drawing/2014/main" id="{68BE5AD7-69F6-449B-B9F0-C20A687946DD}"/>
            </a:ext>
          </a:extLst>
        </xdr:cNvPr>
        <xdr:cNvSpPr/>
      </xdr:nvSpPr>
      <xdr:spPr>
        <a:xfrm>
          <a:off x="4927600" y="1111250"/>
          <a:ext cx="1695450" cy="292100"/>
        </a:xfrm>
        <a:prstGeom prst="leftRightArrow">
          <a:avLst/>
        </a:prstGeom>
        <a:pattFill prst="pct40">
          <a:fgClr>
            <a:schemeClr val="bg1">
              <a:lumMod val="50000"/>
            </a:schemeClr>
          </a:fgClr>
          <a:bgClr>
            <a:schemeClr val="bg1"/>
          </a:bgClr>
        </a:patt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rPr>
            <a:t>OFF-JT</a:t>
          </a:r>
          <a:endParaRPr kumimoji="1" lang="ja-JP" altLang="en-US" sz="1100" b="1">
            <a:solidFill>
              <a:schemeClr val="tx1"/>
            </a:solidFill>
          </a:endParaRPr>
        </a:p>
      </xdr:txBody>
    </xdr:sp>
    <xdr:clientData/>
  </xdr:twoCellAnchor>
  <xdr:twoCellAnchor>
    <xdr:from>
      <xdr:col>5</xdr:col>
      <xdr:colOff>38100</xdr:colOff>
      <xdr:row>4</xdr:row>
      <xdr:rowOff>38100</xdr:rowOff>
    </xdr:from>
    <xdr:to>
      <xdr:col>7</xdr:col>
      <xdr:colOff>552450</xdr:colOff>
      <xdr:row>4</xdr:row>
      <xdr:rowOff>330200</xdr:rowOff>
    </xdr:to>
    <xdr:sp macro="" textlink="">
      <xdr:nvSpPr>
        <xdr:cNvPr id="11" name="矢印: 左右 10">
          <a:extLst>
            <a:ext uri="{FF2B5EF4-FFF2-40B4-BE49-F238E27FC236}">
              <a16:creationId xmlns:a16="http://schemas.microsoft.com/office/drawing/2014/main" id="{8E0CA190-8A3F-49BD-A833-525B2C76E825}"/>
            </a:ext>
          </a:extLst>
        </xdr:cNvPr>
        <xdr:cNvSpPr/>
      </xdr:nvSpPr>
      <xdr:spPr>
        <a:xfrm>
          <a:off x="3803650" y="717550"/>
          <a:ext cx="1657350" cy="292100"/>
        </a:xfrm>
        <a:prstGeom prst="leftRightArrow">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運営業務</a:t>
          </a:r>
        </a:p>
      </xdr:txBody>
    </xdr:sp>
    <xdr:clientData/>
  </xdr:twoCellAnchor>
  <xdr:twoCellAnchor>
    <xdr:from>
      <xdr:col>12</xdr:col>
      <xdr:colOff>12700</xdr:colOff>
      <xdr:row>4</xdr:row>
      <xdr:rowOff>431800</xdr:rowOff>
    </xdr:from>
    <xdr:to>
      <xdr:col>13</xdr:col>
      <xdr:colOff>260350</xdr:colOff>
      <xdr:row>4</xdr:row>
      <xdr:rowOff>736600</xdr:rowOff>
    </xdr:to>
    <xdr:sp macro="" textlink="">
      <xdr:nvSpPr>
        <xdr:cNvPr id="12" name="矢印: 左右 11">
          <a:extLst>
            <a:ext uri="{FF2B5EF4-FFF2-40B4-BE49-F238E27FC236}">
              <a16:creationId xmlns:a16="http://schemas.microsoft.com/office/drawing/2014/main" id="{11908A09-B424-43E0-9091-5BAED6502619}"/>
            </a:ext>
          </a:extLst>
        </xdr:cNvPr>
        <xdr:cNvSpPr/>
      </xdr:nvSpPr>
      <xdr:spPr>
        <a:xfrm>
          <a:off x="7778750" y="1111250"/>
          <a:ext cx="819150" cy="304800"/>
        </a:xfrm>
        <a:prstGeom prst="leftRightArrow">
          <a:avLst/>
        </a:prstGeom>
        <a:pattFill prst="pct40">
          <a:fgClr>
            <a:schemeClr val="bg1">
              <a:lumMod val="50000"/>
            </a:schemeClr>
          </a:fgClr>
          <a:bgClr>
            <a:schemeClr val="bg1"/>
          </a:bgClr>
        </a:patt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rPr>
            <a:t>OFF-JT</a:t>
          </a:r>
          <a:endParaRPr kumimoji="1" lang="ja-JP" altLang="en-US" sz="1100" b="1">
            <a:solidFill>
              <a:schemeClr val="tx1"/>
            </a:solidFill>
          </a:endParaRPr>
        </a:p>
      </xdr:txBody>
    </xdr:sp>
    <xdr:clientData/>
  </xdr:twoCellAnchor>
  <xdr:twoCellAnchor>
    <xdr:from>
      <xdr:col>16</xdr:col>
      <xdr:colOff>130174</xdr:colOff>
      <xdr:row>5</xdr:row>
      <xdr:rowOff>12700</xdr:rowOff>
    </xdr:from>
    <xdr:to>
      <xdr:col>18</xdr:col>
      <xdr:colOff>279399</xdr:colOff>
      <xdr:row>5</xdr:row>
      <xdr:rowOff>171450</xdr:rowOff>
    </xdr:to>
    <xdr:sp macro="" textlink="">
      <xdr:nvSpPr>
        <xdr:cNvPr id="13" name="テキスト ボックス 12">
          <a:extLst>
            <a:ext uri="{FF2B5EF4-FFF2-40B4-BE49-F238E27FC236}">
              <a16:creationId xmlns:a16="http://schemas.microsoft.com/office/drawing/2014/main" id="{FC22F41E-B831-B329-571D-6FAEB71FBD92}"/>
            </a:ext>
          </a:extLst>
        </xdr:cNvPr>
        <xdr:cNvSpPr txBox="1"/>
      </xdr:nvSpPr>
      <xdr:spPr>
        <a:xfrm>
          <a:off x="10271124" y="1898650"/>
          <a:ext cx="1381125"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latin typeface="+mn-ea"/>
              <a:ea typeface="+mn-ea"/>
            </a:rPr>
            <a:t>（具体的業務名）</a:t>
          </a:r>
        </a:p>
      </xdr:txBody>
    </xdr:sp>
    <xdr:clientData/>
  </xdr:twoCellAnchor>
  <xdr:twoCellAnchor>
    <xdr:from>
      <xdr:col>16</xdr:col>
      <xdr:colOff>127000</xdr:colOff>
      <xdr:row>5</xdr:row>
      <xdr:rowOff>469900</xdr:rowOff>
    </xdr:from>
    <xdr:to>
      <xdr:col>18</xdr:col>
      <xdr:colOff>276225</xdr:colOff>
      <xdr:row>5</xdr:row>
      <xdr:rowOff>628650</xdr:rowOff>
    </xdr:to>
    <xdr:sp macro="" textlink="">
      <xdr:nvSpPr>
        <xdr:cNvPr id="14" name="テキスト ボックス 13">
          <a:extLst>
            <a:ext uri="{FF2B5EF4-FFF2-40B4-BE49-F238E27FC236}">
              <a16:creationId xmlns:a16="http://schemas.microsoft.com/office/drawing/2014/main" id="{5F905637-08F5-43E9-A01A-48480896B8BB}"/>
            </a:ext>
          </a:extLst>
        </xdr:cNvPr>
        <xdr:cNvSpPr txBox="1"/>
      </xdr:nvSpPr>
      <xdr:spPr>
        <a:xfrm>
          <a:off x="10267950" y="2355850"/>
          <a:ext cx="1381125"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latin typeface="+mn-ea"/>
              <a:ea typeface="+mn-ea"/>
            </a:rPr>
            <a:t>（具体的研修名）</a:t>
          </a:r>
        </a:p>
      </xdr:txBody>
    </xdr:sp>
    <xdr:clientData/>
  </xdr:twoCellAnchor>
  <xdr:twoCellAnchor>
    <xdr:from>
      <xdr:col>16</xdr:col>
      <xdr:colOff>139700</xdr:colOff>
      <xdr:row>5</xdr:row>
      <xdr:rowOff>901700</xdr:rowOff>
    </xdr:from>
    <xdr:to>
      <xdr:col>18</xdr:col>
      <xdr:colOff>288925</xdr:colOff>
      <xdr:row>5</xdr:row>
      <xdr:rowOff>1060450</xdr:rowOff>
    </xdr:to>
    <xdr:sp macro="" textlink="">
      <xdr:nvSpPr>
        <xdr:cNvPr id="15" name="テキスト ボックス 14">
          <a:extLst>
            <a:ext uri="{FF2B5EF4-FFF2-40B4-BE49-F238E27FC236}">
              <a16:creationId xmlns:a16="http://schemas.microsoft.com/office/drawing/2014/main" id="{308A26A7-E585-4B3A-BFF5-55481CED6670}"/>
            </a:ext>
          </a:extLst>
        </xdr:cNvPr>
        <xdr:cNvSpPr txBox="1"/>
      </xdr:nvSpPr>
      <xdr:spPr>
        <a:xfrm>
          <a:off x="10280650" y="2787650"/>
          <a:ext cx="1381125"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latin typeface="+mn-ea"/>
              <a:ea typeface="+mn-ea"/>
            </a:rPr>
            <a:t>（具体的研修名）</a:t>
          </a:r>
        </a:p>
      </xdr:txBody>
    </xdr:sp>
    <xdr:clientData/>
  </xdr:twoCellAnchor>
  <xdr:twoCellAnchor>
    <xdr:from>
      <xdr:col>5</xdr:col>
      <xdr:colOff>161924</xdr:colOff>
      <xdr:row>4</xdr:row>
      <xdr:rowOff>285750</xdr:rowOff>
    </xdr:from>
    <xdr:to>
      <xdr:col>7</xdr:col>
      <xdr:colOff>400049</xdr:colOff>
      <xdr:row>4</xdr:row>
      <xdr:rowOff>444500</xdr:rowOff>
    </xdr:to>
    <xdr:sp macro="" textlink="">
      <xdr:nvSpPr>
        <xdr:cNvPr id="16" name="テキスト ボックス 15">
          <a:extLst>
            <a:ext uri="{FF2B5EF4-FFF2-40B4-BE49-F238E27FC236}">
              <a16:creationId xmlns:a16="http://schemas.microsoft.com/office/drawing/2014/main" id="{0904DB2E-53F8-4078-A3FE-5D7F14C0F45C}"/>
            </a:ext>
          </a:extLst>
        </xdr:cNvPr>
        <xdr:cNvSpPr txBox="1"/>
      </xdr:nvSpPr>
      <xdr:spPr>
        <a:xfrm>
          <a:off x="3927474" y="965200"/>
          <a:ext cx="1381125"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latin typeface="+mn-ea"/>
              <a:ea typeface="+mn-ea"/>
            </a:rPr>
            <a:t>（具体的業務名）</a:t>
          </a:r>
        </a:p>
      </xdr:txBody>
    </xdr:sp>
    <xdr:clientData/>
  </xdr:twoCellAnchor>
  <xdr:twoCellAnchor>
    <xdr:from>
      <xdr:col>7</xdr:col>
      <xdr:colOff>146050</xdr:colOff>
      <xdr:row>4</xdr:row>
      <xdr:rowOff>660400</xdr:rowOff>
    </xdr:from>
    <xdr:to>
      <xdr:col>9</xdr:col>
      <xdr:colOff>384175</xdr:colOff>
      <xdr:row>4</xdr:row>
      <xdr:rowOff>819150</xdr:rowOff>
    </xdr:to>
    <xdr:sp macro="" textlink="">
      <xdr:nvSpPr>
        <xdr:cNvPr id="17" name="テキスト ボックス 16">
          <a:extLst>
            <a:ext uri="{FF2B5EF4-FFF2-40B4-BE49-F238E27FC236}">
              <a16:creationId xmlns:a16="http://schemas.microsoft.com/office/drawing/2014/main" id="{B57B0ED1-8C53-4E3D-BB0E-2C745F071A6B}"/>
            </a:ext>
          </a:extLst>
        </xdr:cNvPr>
        <xdr:cNvSpPr txBox="1"/>
      </xdr:nvSpPr>
      <xdr:spPr>
        <a:xfrm>
          <a:off x="5054600" y="1339850"/>
          <a:ext cx="1381125"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latin typeface="+mn-ea"/>
              <a:ea typeface="+mn-ea"/>
            </a:rPr>
            <a:t>（具体的研修名）</a:t>
          </a:r>
        </a:p>
      </xdr:txBody>
    </xdr:sp>
    <xdr:clientData/>
  </xdr:twoCellAnchor>
  <xdr:twoCellAnchor>
    <xdr:from>
      <xdr:col>9</xdr:col>
      <xdr:colOff>152400</xdr:colOff>
      <xdr:row>4</xdr:row>
      <xdr:rowOff>1054100</xdr:rowOff>
    </xdr:from>
    <xdr:to>
      <xdr:col>11</xdr:col>
      <xdr:colOff>390525</xdr:colOff>
      <xdr:row>5</xdr:row>
      <xdr:rowOff>6350</xdr:rowOff>
    </xdr:to>
    <xdr:sp macro="" textlink="">
      <xdr:nvSpPr>
        <xdr:cNvPr id="18" name="テキスト ボックス 17">
          <a:extLst>
            <a:ext uri="{FF2B5EF4-FFF2-40B4-BE49-F238E27FC236}">
              <a16:creationId xmlns:a16="http://schemas.microsoft.com/office/drawing/2014/main" id="{ACD89382-791C-419E-9879-E834A7F51A03}"/>
            </a:ext>
          </a:extLst>
        </xdr:cNvPr>
        <xdr:cNvSpPr txBox="1"/>
      </xdr:nvSpPr>
      <xdr:spPr>
        <a:xfrm>
          <a:off x="6203950" y="1733550"/>
          <a:ext cx="1381125"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latin typeface="+mn-ea"/>
              <a:ea typeface="+mn-ea"/>
            </a:rPr>
            <a:t>（具体的研修名）</a:t>
          </a:r>
        </a:p>
      </xdr:txBody>
    </xdr:sp>
    <xdr:clientData/>
  </xdr:twoCellAnchor>
  <xdr:twoCellAnchor>
    <xdr:from>
      <xdr:col>11</xdr:col>
      <xdr:colOff>311150</xdr:colOff>
      <xdr:row>4</xdr:row>
      <xdr:rowOff>660400</xdr:rowOff>
    </xdr:from>
    <xdr:to>
      <xdr:col>13</xdr:col>
      <xdr:colOff>549275</xdr:colOff>
      <xdr:row>4</xdr:row>
      <xdr:rowOff>819150</xdr:rowOff>
    </xdr:to>
    <xdr:sp macro="" textlink="">
      <xdr:nvSpPr>
        <xdr:cNvPr id="19" name="テキスト ボックス 18">
          <a:extLst>
            <a:ext uri="{FF2B5EF4-FFF2-40B4-BE49-F238E27FC236}">
              <a16:creationId xmlns:a16="http://schemas.microsoft.com/office/drawing/2014/main" id="{2D756273-5986-4626-9B14-3F91BA2F6535}"/>
            </a:ext>
          </a:extLst>
        </xdr:cNvPr>
        <xdr:cNvSpPr txBox="1"/>
      </xdr:nvSpPr>
      <xdr:spPr>
        <a:xfrm>
          <a:off x="7505700" y="1339850"/>
          <a:ext cx="1381125"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latin typeface="+mn-ea"/>
              <a:ea typeface="+mn-ea"/>
            </a:rPr>
            <a:t>（具体的研修名）</a:t>
          </a:r>
        </a:p>
      </xdr:txBody>
    </xdr:sp>
    <xdr:clientData/>
  </xdr:twoCellAnchor>
  <xdr:twoCellAnchor>
    <xdr:from>
      <xdr:col>10</xdr:col>
      <xdr:colOff>12700</xdr:colOff>
      <xdr:row>4</xdr:row>
      <xdr:rowOff>31750</xdr:rowOff>
    </xdr:from>
    <xdr:to>
      <xdr:col>11</xdr:col>
      <xdr:colOff>558800</xdr:colOff>
      <xdr:row>4</xdr:row>
      <xdr:rowOff>323850</xdr:rowOff>
    </xdr:to>
    <xdr:sp macro="" textlink="">
      <xdr:nvSpPr>
        <xdr:cNvPr id="20" name="矢印: 左右 19">
          <a:extLst>
            <a:ext uri="{FF2B5EF4-FFF2-40B4-BE49-F238E27FC236}">
              <a16:creationId xmlns:a16="http://schemas.microsoft.com/office/drawing/2014/main" id="{52340788-7E05-4EC4-9A0E-B259A86192BB}"/>
            </a:ext>
          </a:extLst>
        </xdr:cNvPr>
        <xdr:cNvSpPr/>
      </xdr:nvSpPr>
      <xdr:spPr>
        <a:xfrm>
          <a:off x="6635750" y="711200"/>
          <a:ext cx="1117600" cy="292100"/>
        </a:xfrm>
        <a:prstGeom prst="leftRightArrow">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運営業務</a:t>
          </a:r>
        </a:p>
      </xdr:txBody>
    </xdr:sp>
    <xdr:clientData/>
  </xdr:twoCellAnchor>
  <xdr:twoCellAnchor>
    <xdr:from>
      <xdr:col>9</xdr:col>
      <xdr:colOff>447674</xdr:colOff>
      <xdr:row>4</xdr:row>
      <xdr:rowOff>279400</xdr:rowOff>
    </xdr:from>
    <xdr:to>
      <xdr:col>12</xdr:col>
      <xdr:colOff>114299</xdr:colOff>
      <xdr:row>4</xdr:row>
      <xdr:rowOff>438150</xdr:rowOff>
    </xdr:to>
    <xdr:sp macro="" textlink="">
      <xdr:nvSpPr>
        <xdr:cNvPr id="21" name="テキスト ボックス 20">
          <a:extLst>
            <a:ext uri="{FF2B5EF4-FFF2-40B4-BE49-F238E27FC236}">
              <a16:creationId xmlns:a16="http://schemas.microsoft.com/office/drawing/2014/main" id="{C66C418C-48B2-482F-A46C-1C7AE2A358ED}"/>
            </a:ext>
          </a:extLst>
        </xdr:cNvPr>
        <xdr:cNvSpPr txBox="1"/>
      </xdr:nvSpPr>
      <xdr:spPr>
        <a:xfrm>
          <a:off x="6499224" y="958850"/>
          <a:ext cx="1381125"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latin typeface="+mn-ea"/>
              <a:ea typeface="+mn-ea"/>
            </a:rPr>
            <a:t>（具体的業務名）</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428659</xdr:colOff>
      <xdr:row>5</xdr:row>
      <xdr:rowOff>379886</xdr:rowOff>
    </xdr:from>
    <xdr:to>
      <xdr:col>16</xdr:col>
      <xdr:colOff>416493</xdr:colOff>
      <xdr:row>6</xdr:row>
      <xdr:rowOff>196850</xdr:rowOff>
    </xdr:to>
    <xdr:sp macro="" textlink="">
      <xdr:nvSpPr>
        <xdr:cNvPr id="2" name="審査基準ア">
          <a:extLst>
            <a:ext uri="{FF2B5EF4-FFF2-40B4-BE49-F238E27FC236}">
              <a16:creationId xmlns:a16="http://schemas.microsoft.com/office/drawing/2014/main" id="{31214CFD-394E-41D5-862D-5F087F337599}"/>
            </a:ext>
          </a:extLst>
        </xdr:cNvPr>
        <xdr:cNvSpPr/>
      </xdr:nvSpPr>
      <xdr:spPr>
        <a:xfrm>
          <a:off x="9553609" y="1802286"/>
          <a:ext cx="3416834" cy="451964"/>
        </a:xfrm>
        <a:prstGeom prst="roundRect">
          <a:avLst/>
        </a:prstGeom>
        <a:solidFill>
          <a:sysClr val="window" lastClr="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審査項目</a:t>
          </a:r>
          <a:r>
            <a:rPr kumimoji="1" lang="en-US" altLang="ja-JP" sz="1400">
              <a:solidFill>
                <a:sysClr val="windowText" lastClr="000000"/>
              </a:solidFill>
            </a:rPr>
            <a:t>【</a:t>
          </a:r>
          <a:r>
            <a:rPr kumimoji="1" lang="ja-JP" altLang="en-US" sz="1400">
              <a:solidFill>
                <a:sysClr val="windowText" lastClr="000000"/>
              </a:solidFill>
            </a:rPr>
            <a:t>エ</a:t>
          </a:r>
          <a:r>
            <a:rPr kumimoji="1" lang="en-US" altLang="ja-JP" sz="1400">
              <a:solidFill>
                <a:sysClr val="windowText" lastClr="000000"/>
              </a:solidFill>
            </a:rPr>
            <a:t>】</a:t>
          </a:r>
          <a:r>
            <a:rPr kumimoji="1" lang="ja-JP" altLang="en-US" sz="1400">
              <a:solidFill>
                <a:sysClr val="windowText" lastClr="000000"/>
              </a:solidFill>
            </a:rPr>
            <a:t>に対応</a:t>
          </a:r>
        </a:p>
      </xdr:txBody>
    </xdr:sp>
    <xdr:clientData/>
  </xdr:twoCellAnchor>
  <xdr:twoCellAnchor>
    <xdr:from>
      <xdr:col>11</xdr:col>
      <xdr:colOff>419100</xdr:colOff>
      <xdr:row>4</xdr:row>
      <xdr:rowOff>161925</xdr:rowOff>
    </xdr:from>
    <xdr:to>
      <xdr:col>16</xdr:col>
      <xdr:colOff>400050</xdr:colOff>
      <xdr:row>5</xdr:row>
      <xdr:rowOff>2540</xdr:rowOff>
    </xdr:to>
    <xdr:sp macro="" textlink="">
      <xdr:nvSpPr>
        <xdr:cNvPr id="3" name="四角形: 角を丸くする 2">
          <a:extLst>
            <a:ext uri="{FF2B5EF4-FFF2-40B4-BE49-F238E27FC236}">
              <a16:creationId xmlns:a16="http://schemas.microsoft.com/office/drawing/2014/main" id="{72781A54-EFC6-4637-8ECF-4AF507420A34}"/>
            </a:ext>
          </a:extLst>
        </xdr:cNvPr>
        <xdr:cNvSpPr/>
      </xdr:nvSpPr>
      <xdr:spPr bwMode="auto">
        <a:xfrm>
          <a:off x="9544050" y="949325"/>
          <a:ext cx="3409950" cy="475615"/>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記載した各取組に係る具体的な連携先、指導者等を記載してください。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316228</xdr:colOff>
      <xdr:row>4</xdr:row>
      <xdr:rowOff>190500</xdr:rowOff>
    </xdr:from>
    <xdr:to>
      <xdr:col>14</xdr:col>
      <xdr:colOff>295274</xdr:colOff>
      <xdr:row>4</xdr:row>
      <xdr:rowOff>592455</xdr:rowOff>
    </xdr:to>
    <xdr:sp macro="" textlink="">
      <xdr:nvSpPr>
        <xdr:cNvPr id="2" name="審査基準ア">
          <a:extLst>
            <a:ext uri="{FF2B5EF4-FFF2-40B4-BE49-F238E27FC236}">
              <a16:creationId xmlns:a16="http://schemas.microsoft.com/office/drawing/2014/main" id="{B6CE14F5-2E4F-40CC-8FCE-E29AA23E8F46}"/>
            </a:ext>
          </a:extLst>
        </xdr:cNvPr>
        <xdr:cNvSpPr/>
      </xdr:nvSpPr>
      <xdr:spPr>
        <a:xfrm>
          <a:off x="9364978" y="1181100"/>
          <a:ext cx="3074671" cy="401955"/>
        </a:xfrm>
        <a:prstGeom prst="roundRect">
          <a:avLst/>
        </a:prstGeom>
        <a:solidFill>
          <a:sysClr val="window" lastClr="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mn-ea"/>
              <a:ea typeface="+mn-ea"/>
            </a:rPr>
            <a:t>審査項目</a:t>
          </a: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オ</a:t>
          </a: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キ</a:t>
          </a: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ク</a:t>
          </a: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に対応</a:t>
          </a:r>
        </a:p>
      </xdr:txBody>
    </xdr:sp>
    <xdr:clientData/>
  </xdr:twoCellAnchor>
  <xdr:twoCellAnchor>
    <xdr:from>
      <xdr:col>9</xdr:col>
      <xdr:colOff>272415</xdr:colOff>
      <xdr:row>0</xdr:row>
      <xdr:rowOff>243840</xdr:rowOff>
    </xdr:from>
    <xdr:to>
      <xdr:col>14</xdr:col>
      <xdr:colOff>133350</xdr:colOff>
      <xdr:row>3</xdr:row>
      <xdr:rowOff>314325</xdr:rowOff>
    </xdr:to>
    <xdr:sp macro="" textlink="">
      <xdr:nvSpPr>
        <xdr:cNvPr id="3" name="四角形: 角を丸くする 2">
          <a:extLst>
            <a:ext uri="{FF2B5EF4-FFF2-40B4-BE49-F238E27FC236}">
              <a16:creationId xmlns:a16="http://schemas.microsoft.com/office/drawing/2014/main" id="{94A63B34-2681-4CC9-95BB-54E55F5F30E4}"/>
            </a:ext>
          </a:extLst>
        </xdr:cNvPr>
        <xdr:cNvSpPr/>
      </xdr:nvSpPr>
      <xdr:spPr bwMode="auto">
        <a:xfrm>
          <a:off x="9340215" y="243840"/>
          <a:ext cx="2940685" cy="673735"/>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本プロジェクトの目標値等を記載してください。団体としての独自の評価指標は「その他」に記載してください。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230505</xdr:colOff>
      <xdr:row>1</xdr:row>
      <xdr:rowOff>49530</xdr:rowOff>
    </xdr:from>
    <xdr:to>
      <xdr:col>7</xdr:col>
      <xdr:colOff>361950</xdr:colOff>
      <xdr:row>3</xdr:row>
      <xdr:rowOff>139065</xdr:rowOff>
    </xdr:to>
    <xdr:sp macro="" textlink="">
      <xdr:nvSpPr>
        <xdr:cNvPr id="2" name="審査基準ア">
          <a:extLst>
            <a:ext uri="{FF2B5EF4-FFF2-40B4-BE49-F238E27FC236}">
              <a16:creationId xmlns:a16="http://schemas.microsoft.com/office/drawing/2014/main" id="{32D1BA5D-6B95-4363-BFE3-72768E41FCC8}"/>
            </a:ext>
          </a:extLst>
        </xdr:cNvPr>
        <xdr:cNvSpPr/>
      </xdr:nvSpPr>
      <xdr:spPr>
        <a:xfrm>
          <a:off x="7221855" y="297180"/>
          <a:ext cx="3446145" cy="413385"/>
        </a:xfrm>
        <a:prstGeom prst="roundRect">
          <a:avLst/>
        </a:prstGeom>
        <a:solidFill>
          <a:sysClr val="window" lastClr="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rPr>
            <a:t>審査項目</a:t>
          </a:r>
          <a:r>
            <a:rPr kumimoji="1" lang="en-US" altLang="ja-JP" sz="1400">
              <a:solidFill>
                <a:sysClr val="windowText" lastClr="000000"/>
              </a:solidFill>
            </a:rPr>
            <a:t>【</a:t>
          </a:r>
          <a:r>
            <a:rPr kumimoji="1" lang="ja-JP" altLang="en-US" sz="1400">
              <a:solidFill>
                <a:sysClr val="windowText" lastClr="000000"/>
              </a:solidFill>
            </a:rPr>
            <a:t>カ</a:t>
          </a:r>
          <a:r>
            <a:rPr kumimoji="1" lang="en-US" altLang="ja-JP" sz="1400">
              <a:solidFill>
                <a:sysClr val="windowText" lastClr="000000"/>
              </a:solidFill>
            </a:rPr>
            <a:t>】</a:t>
          </a:r>
          <a:r>
            <a:rPr kumimoji="1" lang="ja-JP" altLang="en-US" sz="1400">
              <a:solidFill>
                <a:sysClr val="windowText" lastClr="000000"/>
              </a:solidFill>
            </a:rPr>
            <a:t>に対応</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011HDPNS101\UserData\j-ogiyama\Desktop\R6_jisseki_koen_fukusu\R6_jisseki_koen_c_fukusu.xlsx" TargetMode="External"/><Relationship Id="rId1" Type="http://schemas.openxmlformats.org/officeDocument/2006/relationships/externalLinkPath" Target="file:///\\N011HDPNS101\UserData\j-ogiyama\Desktop\R6_jisseki_koen_fukusu\R6_jisseki_koen_c_fukusu.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K:\&#22522;&#37329;&#37096;\&#22522;&#37329;&#37096;&#20840;&#20307;&#20849;&#29992;&#12501;&#12457;&#12523;&#12480;\&#21215;&#38598;&#26696;&#20869;\&#21215;&#38598;&#26696;&#20869;&#65288;R6&#65289;\R6&#21215;&#38598;&#26696;&#20869;_&#35036;&#21161;&#37329;&#12539;&#33310;&#21488;&#65288;&#20316;&#26989;&#29992;&#65289;\R6&#21215;&#38598;&#26696;&#20869;&#12288;&#21029;&#20874;1-1&#65288;&#20844;&#28436;&#21109;&#36896;&#27963;&#21205;&#65289;\&#35201;&#26395;&#26360;&#26696;\R6_yobo_koen_c.xlsx" TargetMode="External"/><Relationship Id="rId1" Type="http://schemas.openxmlformats.org/officeDocument/2006/relationships/externalLinkPath" Target="file:///\\N011HDPNS001\UserData\&#22522;&#37329;&#37096;\&#22522;&#37329;&#37096;&#20840;&#20307;&#20849;&#29992;&#12501;&#12457;&#12523;&#12480;\&#21215;&#38598;&#26696;&#20869;\&#21215;&#38598;&#26696;&#20869;&#65288;R6&#65289;\R6&#21215;&#38598;&#26696;&#20869;_&#35036;&#21161;&#37329;&#12539;&#33310;&#21488;&#65288;&#20316;&#26989;&#29992;&#65289;\R6&#21215;&#38598;&#26696;&#20869;&#12288;&#21029;&#20874;1-1&#65288;&#20844;&#28436;&#21109;&#36896;&#27963;&#21205;&#65289;\&#35201;&#26395;&#26360;&#26696;\R6_yobo_koen_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お読みください"/>
      <sheetName val="交付申請書総表貼り付け欄"/>
      <sheetName val="総表"/>
      <sheetName val="個表(1)"/>
      <sheetName val="個表 (2)"/>
      <sheetName val="(別紙)個表"/>
      <sheetName val="支出決算書"/>
      <sheetName val="(別紙)稽古料・出演料内訳表"/>
      <sheetName val="収支報告書"/>
      <sheetName val="(別紙)入場料詳細"/>
      <sheetName val="当日来場者数内訳"/>
      <sheetName val="【非表示】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sheetData sheetId="11">
        <row r="2">
          <cell r="C2" t="str">
            <v>稽古料</v>
          </cell>
        </row>
        <row r="5">
          <cell r="C5" t="str">
            <v>コレペティ料</v>
          </cell>
        </row>
        <row r="6">
          <cell r="C6" t="str">
            <v>合唱指揮料</v>
          </cell>
        </row>
        <row r="7">
          <cell r="C7" t="str">
            <v>稽古ピアニスト料</v>
          </cell>
        </row>
        <row r="8">
          <cell r="C8" t="str">
            <v>楽譜借料</v>
          </cell>
        </row>
        <row r="9">
          <cell r="C9" t="str">
            <v>楽譜製作料</v>
          </cell>
        </row>
        <row r="10">
          <cell r="C10" t="str">
            <v>作詞料</v>
          </cell>
        </row>
        <row r="11">
          <cell r="C11" t="str">
            <v>作曲料</v>
          </cell>
        </row>
        <row r="12">
          <cell r="C12" t="str">
            <v>編曲料</v>
          </cell>
        </row>
        <row r="13">
          <cell r="C13" t="str">
            <v>作調料</v>
          </cell>
        </row>
        <row r="14">
          <cell r="C14" t="str">
            <v>音楽制作料</v>
          </cell>
        </row>
        <row r="15">
          <cell r="C15" t="str">
            <v>調律料</v>
          </cell>
        </row>
        <row r="16">
          <cell r="C16" t="str">
            <v>脚本料・台本料</v>
          </cell>
        </row>
        <row r="17">
          <cell r="C17" t="str">
            <v>脚色料・補綴料</v>
          </cell>
        </row>
        <row r="18">
          <cell r="C18" t="str">
            <v>ドラマトゥルク料</v>
          </cell>
        </row>
        <row r="19">
          <cell r="C19" t="str">
            <v>演出料</v>
          </cell>
        </row>
        <row r="20">
          <cell r="C20" t="str">
            <v>演出助手料</v>
          </cell>
        </row>
        <row r="21">
          <cell r="C21" t="str">
            <v>構成料</v>
          </cell>
        </row>
        <row r="22">
          <cell r="C22" t="str">
            <v>振付料</v>
          </cell>
        </row>
        <row r="23">
          <cell r="C23" t="str">
            <v>振付助手料</v>
          </cell>
        </row>
        <row r="24">
          <cell r="C24" t="str">
            <v>台本印刷料</v>
          </cell>
        </row>
        <row r="25">
          <cell r="C25" t="str">
            <v>翻訳料</v>
          </cell>
        </row>
        <row r="26">
          <cell r="C26" t="str">
            <v>通訳料</v>
          </cell>
        </row>
        <row r="27">
          <cell r="C27" t="str">
            <v>手話通訳料</v>
          </cell>
        </row>
        <row r="28">
          <cell r="C28" t="str">
            <v>舞台監督料</v>
          </cell>
        </row>
        <row r="29">
          <cell r="C29" t="str">
            <v>舞台監督助手料</v>
          </cell>
        </row>
        <row r="30">
          <cell r="C30" t="str">
            <v>舞台美術デザイン料</v>
          </cell>
        </row>
        <row r="31">
          <cell r="C31" t="str">
            <v>人形美術デザイン料</v>
          </cell>
        </row>
        <row r="32">
          <cell r="C32" t="str">
            <v>衣装デザイン料</v>
          </cell>
        </row>
        <row r="33">
          <cell r="C33" t="str">
            <v>照明プラン料</v>
          </cell>
        </row>
        <row r="34">
          <cell r="C34" t="str">
            <v>音楽プラン料</v>
          </cell>
        </row>
        <row r="35">
          <cell r="C35" t="str">
            <v>音響プラン料</v>
          </cell>
        </row>
        <row r="36">
          <cell r="C36" t="str">
            <v>映像プラン料</v>
          </cell>
        </row>
        <row r="37">
          <cell r="C37" t="str">
            <v>特殊効果プラン料</v>
          </cell>
        </row>
        <row r="38">
          <cell r="C38" t="str">
            <v>バレエマスター・バレエミストレス料</v>
          </cell>
        </row>
        <row r="39">
          <cell r="C39" t="str">
            <v>各種指導料</v>
          </cell>
        </row>
        <row r="40">
          <cell r="C40" t="str">
            <v>バリアフリー字幕・音声ガイド作成費</v>
          </cell>
        </row>
        <row r="41">
          <cell r="C41" t="str">
            <v>権利等使用料</v>
          </cell>
        </row>
      </sheetData>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非表示】要件チェック"/>
      <sheetName val="総表"/>
      <sheetName val="datas"/>
      <sheetName val="個表"/>
      <sheetName val="(別紙)個表"/>
      <sheetName val="支出予算書"/>
      <sheetName val="(別紙)稽古費・出演料内訳表"/>
      <sheetName val="(別紙)舞台費内訳書"/>
      <sheetName val="収支計画書"/>
      <sheetName val="(別紙)入場料詳細"/>
      <sheetName val="【非表示】経費一覧"/>
      <sheetName val="【非表示】分野・ジャンル"/>
    </sheetNames>
    <sheetDataSet>
      <sheetData sheetId="0">
        <row r="6">
          <cell r="P6" t="str">
            <v>・要望取下げ</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C2" t="str">
            <v>稽古料</v>
          </cell>
        </row>
        <row r="68">
          <cell r="C68" t="str">
            <v>配信用録音録画・編集費</v>
          </cell>
        </row>
        <row r="69">
          <cell r="C69" t="str">
            <v>配信用機材借料</v>
          </cell>
        </row>
        <row r="70">
          <cell r="C70" t="str">
            <v>配信サイト作成・利用料</v>
          </cell>
        </row>
      </sheetData>
      <sheetData sheetId="11"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1FAB2-727C-4B5F-8DED-9FD346EE39A9}">
  <sheetPr codeName="Sheet4">
    <tabColor rgb="FF0070C0"/>
    <pageSetUpPr fitToPage="1"/>
  </sheetPr>
  <dimension ref="B1:W48"/>
  <sheetViews>
    <sheetView tabSelected="1" view="pageBreakPreview" zoomScale="90" zoomScaleNormal="90" zoomScaleSheetLayoutView="90" workbookViewId="0">
      <selection activeCell="L10" sqref="L10"/>
    </sheetView>
  </sheetViews>
  <sheetFormatPr defaultColWidth="9" defaultRowHeight="14" x14ac:dyDescent="0.55000000000000004"/>
  <cols>
    <col min="1" max="1" width="1.58203125" style="41" customWidth="1"/>
    <col min="2" max="2" width="4.5" style="41" customWidth="1"/>
    <col min="3" max="5" width="6" style="41" customWidth="1"/>
    <col min="6" max="6" width="14.58203125" style="41" customWidth="1"/>
    <col min="7" max="7" width="9.58203125" style="41" customWidth="1"/>
    <col min="8" max="12" width="7" style="17" customWidth="1"/>
    <col min="13" max="15" width="10" style="17" customWidth="1"/>
    <col min="16" max="16" width="4.5" style="41" customWidth="1"/>
    <col min="17" max="17" width="8.58203125" style="41" hidden="1" customWidth="1"/>
    <col min="18" max="18" width="1.58203125" style="41" customWidth="1"/>
    <col min="19" max="19" width="8.58203125" style="41" customWidth="1"/>
    <col min="20" max="20" width="11.58203125" style="41" hidden="1" customWidth="1"/>
    <col min="21" max="21" width="10.08203125" style="41" hidden="1" customWidth="1"/>
    <col min="22" max="22" width="9.58203125" style="41" hidden="1" customWidth="1"/>
    <col min="23" max="23" width="10.08203125" style="41" hidden="1" customWidth="1"/>
    <col min="24" max="24" width="10.08203125" style="41" customWidth="1"/>
    <col min="25" max="16384" width="9" style="41"/>
  </cols>
  <sheetData>
    <row r="1" spans="2:16" x14ac:dyDescent="0.55000000000000004">
      <c r="B1" s="154"/>
      <c r="C1" s="28"/>
      <c r="D1" s="28"/>
      <c r="E1" s="28"/>
      <c r="F1" s="30"/>
      <c r="G1" s="30"/>
      <c r="H1" s="30"/>
      <c r="I1" s="30"/>
      <c r="J1" s="30"/>
      <c r="K1" s="30"/>
      <c r="L1" s="30"/>
      <c r="M1" s="29"/>
      <c r="N1" s="29"/>
      <c r="O1" s="29"/>
      <c r="P1" s="29"/>
    </row>
    <row r="2" spans="2:16" ht="26.5" customHeight="1" x14ac:dyDescent="0.55000000000000004">
      <c r="B2" s="28"/>
      <c r="C2" s="28"/>
      <c r="D2" s="28"/>
      <c r="E2" s="28"/>
      <c r="F2" s="30"/>
      <c r="G2" s="30"/>
      <c r="H2" s="30"/>
      <c r="I2" s="30"/>
      <c r="J2" s="30"/>
      <c r="K2" s="30"/>
      <c r="L2" s="30"/>
      <c r="M2" s="29"/>
      <c r="N2" s="29"/>
      <c r="O2" s="29"/>
      <c r="P2" s="29"/>
    </row>
    <row r="3" spans="2:16" ht="27" customHeight="1" x14ac:dyDescent="0.55000000000000004">
      <c r="B3" s="28"/>
      <c r="C3" s="157"/>
      <c r="D3" s="450" t="s">
        <v>129</v>
      </c>
      <c r="E3" s="450"/>
      <c r="F3" s="450"/>
      <c r="G3" s="450"/>
      <c r="H3" s="450"/>
      <c r="I3" s="450"/>
      <c r="J3" s="450"/>
      <c r="K3" s="450"/>
      <c r="L3" s="450"/>
      <c r="M3" s="450"/>
      <c r="N3" s="450"/>
      <c r="O3" s="158"/>
      <c r="P3" s="29"/>
    </row>
    <row r="4" spans="2:16" ht="27" customHeight="1" x14ac:dyDescent="0.55000000000000004">
      <c r="B4" s="28"/>
      <c r="C4" s="450" t="s">
        <v>224</v>
      </c>
      <c r="D4" s="450"/>
      <c r="E4" s="450"/>
      <c r="F4" s="450"/>
      <c r="G4" s="450"/>
      <c r="H4" s="450"/>
      <c r="I4" s="450"/>
      <c r="J4" s="450"/>
      <c r="K4" s="450"/>
      <c r="L4" s="450"/>
      <c r="M4" s="450"/>
      <c r="N4" s="450"/>
      <c r="O4" s="450"/>
      <c r="P4" s="29"/>
    </row>
    <row r="5" spans="2:16" ht="27" customHeight="1" x14ac:dyDescent="0.55000000000000004">
      <c r="B5" s="29"/>
      <c r="C5" s="451" t="s">
        <v>225</v>
      </c>
      <c r="D5" s="451"/>
      <c r="E5" s="451"/>
      <c r="F5" s="451"/>
      <c r="G5" s="451"/>
      <c r="H5" s="451"/>
      <c r="I5" s="451"/>
      <c r="J5" s="451"/>
      <c r="K5" s="451"/>
      <c r="L5" s="451"/>
      <c r="M5" s="451"/>
      <c r="N5" s="451"/>
      <c r="O5" s="451"/>
      <c r="P5" s="29"/>
    </row>
    <row r="6" spans="2:16" ht="27" customHeight="1" x14ac:dyDescent="0.55000000000000004">
      <c r="B6" s="29"/>
      <c r="C6" s="65"/>
      <c r="D6" s="458" t="s">
        <v>84</v>
      </c>
      <c r="E6" s="458"/>
      <c r="F6" s="458"/>
      <c r="G6" s="458"/>
      <c r="H6" s="458"/>
      <c r="I6" s="458"/>
      <c r="J6" s="458"/>
      <c r="K6" s="458"/>
      <c r="L6" s="458"/>
      <c r="M6" s="458"/>
      <c r="N6" s="458"/>
      <c r="O6" s="65"/>
      <c r="P6" s="29"/>
    </row>
    <row r="7" spans="2:16" ht="27" customHeight="1" x14ac:dyDescent="0.55000000000000004">
      <c r="B7" s="29"/>
      <c r="C7" s="347"/>
      <c r="D7" s="347"/>
      <c r="E7" s="347"/>
      <c r="F7" s="347"/>
      <c r="G7" s="347"/>
      <c r="H7" s="347"/>
      <c r="I7" s="347"/>
      <c r="J7" s="347"/>
      <c r="K7" s="347"/>
      <c r="L7" s="347"/>
      <c r="M7" s="347"/>
      <c r="N7" s="347"/>
      <c r="O7" s="347"/>
      <c r="P7" s="29"/>
    </row>
    <row r="8" spans="2:16" ht="18.649999999999999" customHeight="1" x14ac:dyDescent="0.55000000000000004">
      <c r="B8" s="29"/>
      <c r="F8" s="17"/>
      <c r="G8" s="17"/>
      <c r="K8" s="61"/>
      <c r="L8" s="61"/>
      <c r="M8" s="348"/>
      <c r="N8" s="466" t="s">
        <v>226</v>
      </c>
      <c r="O8" s="467"/>
      <c r="P8" s="60"/>
    </row>
    <row r="9" spans="2:16" ht="18.649999999999999" customHeight="1" x14ac:dyDescent="0.55000000000000004">
      <c r="B9" s="29"/>
      <c r="F9" s="17"/>
      <c r="G9" s="17"/>
      <c r="K9" s="61"/>
      <c r="L9" s="61"/>
      <c r="M9" s="348"/>
      <c r="N9" s="348"/>
      <c r="O9" s="349"/>
      <c r="P9" s="60"/>
    </row>
    <row r="10" spans="2:16" ht="18.649999999999999" customHeight="1" x14ac:dyDescent="0.55000000000000004">
      <c r="B10" s="29" t="s">
        <v>81</v>
      </c>
      <c r="K10" s="61"/>
      <c r="L10" s="61"/>
      <c r="M10" s="61"/>
      <c r="N10" s="61"/>
      <c r="O10" s="61"/>
      <c r="P10" s="29"/>
    </row>
    <row r="11" spans="2:16" ht="18.649999999999999" customHeight="1" x14ac:dyDescent="0.55000000000000004">
      <c r="B11" s="29"/>
      <c r="K11" s="61"/>
      <c r="L11" s="61"/>
      <c r="M11" s="61"/>
      <c r="N11" s="61"/>
      <c r="O11" s="61"/>
      <c r="P11" s="29"/>
    </row>
    <row r="12" spans="2:16" ht="18.649999999999999" customHeight="1" x14ac:dyDescent="0.55000000000000004">
      <c r="B12" s="29"/>
      <c r="H12" s="20" t="s">
        <v>25</v>
      </c>
      <c r="K12" s="61"/>
      <c r="L12" s="61"/>
      <c r="M12" s="61"/>
      <c r="N12" s="61"/>
      <c r="O12" s="61"/>
      <c r="P12" s="29"/>
    </row>
    <row r="13" spans="2:16" ht="18.649999999999999" customHeight="1" x14ac:dyDescent="0.55000000000000004">
      <c r="B13" s="29"/>
      <c r="H13" s="41"/>
      <c r="I13" s="41"/>
      <c r="J13" s="41"/>
      <c r="K13" s="349"/>
      <c r="L13" s="452"/>
      <c r="M13" s="452"/>
      <c r="N13" s="350"/>
      <c r="O13" s="41"/>
      <c r="P13" s="29"/>
    </row>
    <row r="14" spans="2:16" ht="18.649999999999999" customHeight="1" x14ac:dyDescent="0.55000000000000004">
      <c r="B14" s="29"/>
      <c r="H14" s="468" t="s">
        <v>88</v>
      </c>
      <c r="I14" s="468"/>
      <c r="J14" s="468"/>
      <c r="K14" s="459"/>
      <c r="L14" s="459"/>
      <c r="M14" s="459"/>
      <c r="N14" s="459"/>
      <c r="O14" s="459"/>
      <c r="P14" s="29"/>
    </row>
    <row r="15" spans="2:16" ht="18.649999999999999" customHeight="1" x14ac:dyDescent="0.55000000000000004">
      <c r="B15" s="29"/>
      <c r="K15" s="350"/>
      <c r="L15" s="350"/>
      <c r="M15" s="350"/>
      <c r="N15" s="350"/>
      <c r="O15" s="350"/>
      <c r="P15" s="29"/>
    </row>
    <row r="16" spans="2:16" ht="18.649999999999999" customHeight="1" x14ac:dyDescent="0.55000000000000004">
      <c r="B16" s="29"/>
      <c r="H16" s="41"/>
      <c r="J16" s="349" t="s">
        <v>0</v>
      </c>
      <c r="K16" s="471"/>
      <c r="L16" s="471"/>
      <c r="M16" s="471"/>
      <c r="N16" s="471"/>
      <c r="O16" s="471"/>
      <c r="P16" s="29"/>
    </row>
    <row r="17" spans="2:23" ht="18.649999999999999" customHeight="1" x14ac:dyDescent="0.55000000000000004">
      <c r="B17" s="29"/>
      <c r="H17" s="468" t="s">
        <v>22</v>
      </c>
      <c r="I17" s="468"/>
      <c r="J17" s="468"/>
      <c r="K17" s="459"/>
      <c r="L17" s="459"/>
      <c r="M17" s="459"/>
      <c r="N17" s="459"/>
      <c r="O17" s="459"/>
      <c r="P17" s="29"/>
    </row>
    <row r="18" spans="2:23" ht="18.649999999999999" customHeight="1" x14ac:dyDescent="0.55000000000000004">
      <c r="B18" s="29"/>
      <c r="G18" s="17"/>
      <c r="K18" s="61"/>
      <c r="L18" s="61"/>
      <c r="M18" s="61"/>
      <c r="N18" s="61"/>
      <c r="O18" s="61"/>
      <c r="P18" s="30"/>
    </row>
    <row r="19" spans="2:23" ht="18.649999999999999" customHeight="1" x14ac:dyDescent="0.55000000000000004">
      <c r="B19" s="29"/>
      <c r="H19" s="468" t="s">
        <v>93</v>
      </c>
      <c r="I19" s="468"/>
      <c r="J19" s="468"/>
      <c r="K19" s="459"/>
      <c r="L19" s="459"/>
      <c r="M19" s="459"/>
      <c r="N19" s="459"/>
      <c r="O19" s="459"/>
      <c r="P19" s="29"/>
    </row>
    <row r="20" spans="2:23" ht="18.649999999999999" customHeight="1" x14ac:dyDescent="0.55000000000000004">
      <c r="G20" s="17"/>
      <c r="K20" s="61"/>
      <c r="L20" s="61"/>
      <c r="M20" s="61"/>
      <c r="N20" s="61"/>
      <c r="O20" s="61"/>
      <c r="P20" s="17"/>
    </row>
    <row r="21" spans="2:23" ht="18.649999999999999" customHeight="1" x14ac:dyDescent="0.55000000000000004"/>
    <row r="22" spans="2:23" ht="18.649999999999999" customHeight="1" x14ac:dyDescent="0.55000000000000004">
      <c r="C22" s="460" t="s">
        <v>1</v>
      </c>
      <c r="D22" s="460"/>
      <c r="E22" s="460"/>
      <c r="F22" s="460"/>
      <c r="G22" s="460"/>
      <c r="H22" s="460"/>
      <c r="I22" s="460"/>
      <c r="J22" s="460"/>
      <c r="K22" s="460"/>
      <c r="L22" s="460"/>
      <c r="M22" s="460"/>
      <c r="N22" s="460"/>
      <c r="O22" s="460"/>
    </row>
    <row r="23" spans="2:23" ht="18.649999999999999" customHeight="1" x14ac:dyDescent="0.55000000000000004">
      <c r="C23" s="26"/>
      <c r="D23" s="26"/>
      <c r="E23" s="26"/>
      <c r="F23" s="26"/>
      <c r="G23" s="26"/>
      <c r="H23" s="26"/>
      <c r="I23" s="26"/>
      <c r="J23" s="26"/>
      <c r="K23" s="26"/>
      <c r="L23" s="26"/>
      <c r="M23" s="26"/>
      <c r="N23" s="26"/>
      <c r="O23" s="26"/>
    </row>
    <row r="24" spans="2:23" ht="18.649999999999999" customHeight="1" x14ac:dyDescent="0.55000000000000004">
      <c r="C24" s="461" t="s">
        <v>2</v>
      </c>
      <c r="D24" s="461"/>
      <c r="E24" s="461"/>
      <c r="F24" s="461"/>
      <c r="G24" s="461"/>
      <c r="H24" s="461"/>
      <c r="I24" s="461"/>
      <c r="J24" s="461"/>
      <c r="K24" s="461"/>
      <c r="L24" s="461"/>
      <c r="M24" s="461"/>
      <c r="N24" s="461"/>
      <c r="O24" s="462"/>
    </row>
    <row r="25" spans="2:23" ht="20.149999999999999" customHeight="1" x14ac:dyDescent="0.55000000000000004">
      <c r="C25" s="17"/>
      <c r="D25" s="17"/>
      <c r="E25" s="17"/>
      <c r="F25" s="17"/>
      <c r="G25" s="17"/>
    </row>
    <row r="26" spans="2:23" ht="10.4" customHeight="1" thickBot="1" x14ac:dyDescent="0.6"/>
    <row r="27" spans="2:23" ht="58.4" customHeight="1" x14ac:dyDescent="0.55000000000000004">
      <c r="C27" s="463" t="s">
        <v>284</v>
      </c>
      <c r="D27" s="464"/>
      <c r="E27" s="464"/>
      <c r="F27" s="464"/>
      <c r="G27" s="465"/>
      <c r="H27" s="469"/>
      <c r="I27" s="469"/>
      <c r="J27" s="469"/>
      <c r="K27" s="469"/>
      <c r="L27" s="469"/>
      <c r="M27" s="469"/>
      <c r="N27" s="469"/>
      <c r="O27" s="470"/>
      <c r="Q27" s="62"/>
      <c r="R27" s="62"/>
      <c r="T27" s="63"/>
      <c r="V27" s="41" t="s">
        <v>23</v>
      </c>
      <c r="W27" s="64"/>
    </row>
    <row r="28" spans="2:23" ht="32.15" customHeight="1" x14ac:dyDescent="0.55000000000000004">
      <c r="C28" s="453" t="s">
        <v>89</v>
      </c>
      <c r="D28" s="454"/>
      <c r="E28" s="454"/>
      <c r="F28" s="454"/>
      <c r="G28" s="455"/>
      <c r="H28" s="456" t="s">
        <v>227</v>
      </c>
      <c r="I28" s="456"/>
      <c r="J28" s="456"/>
      <c r="K28" s="456"/>
      <c r="L28" s="456"/>
      <c r="M28" s="456"/>
      <c r="N28" s="456"/>
      <c r="O28" s="457"/>
      <c r="Q28" s="62"/>
      <c r="R28" s="62"/>
      <c r="T28" s="63"/>
      <c r="W28" s="64"/>
    </row>
    <row r="29" spans="2:23" ht="32.15" customHeight="1" x14ac:dyDescent="0.55000000000000004">
      <c r="C29" s="472" t="s">
        <v>283</v>
      </c>
      <c r="D29" s="473"/>
      <c r="E29" s="473"/>
      <c r="F29" s="473"/>
      <c r="G29" s="474"/>
      <c r="H29" s="429"/>
      <c r="I29" s="430"/>
      <c r="J29" s="430"/>
      <c r="K29" s="430"/>
      <c r="L29" s="430"/>
      <c r="M29" s="430"/>
      <c r="N29" s="430"/>
      <c r="O29" s="431"/>
      <c r="Q29" s="62"/>
      <c r="R29" s="62"/>
      <c r="T29" s="63"/>
      <c r="W29" s="64"/>
    </row>
    <row r="30" spans="2:23" ht="21.65" customHeight="1" x14ac:dyDescent="0.55000000000000004">
      <c r="C30" s="447" t="s">
        <v>431</v>
      </c>
      <c r="D30" s="448"/>
      <c r="E30" s="448"/>
      <c r="F30" s="448"/>
      <c r="G30" s="449"/>
      <c r="H30" s="444"/>
      <c r="I30" s="445"/>
      <c r="J30" s="445"/>
      <c r="K30" s="445"/>
      <c r="L30" s="445"/>
      <c r="M30" s="445"/>
      <c r="N30" s="445"/>
      <c r="O30" s="446"/>
      <c r="Q30" s="62"/>
      <c r="R30" s="62"/>
      <c r="T30" s="63"/>
      <c r="W30" s="64"/>
    </row>
    <row r="31" spans="2:23" ht="32.15" customHeight="1" thickBot="1" x14ac:dyDescent="0.6">
      <c r="C31" s="475" t="s">
        <v>90</v>
      </c>
      <c r="D31" s="476"/>
      <c r="E31" s="476"/>
      <c r="F31" s="476"/>
      <c r="G31" s="477"/>
      <c r="H31" s="432">
        <f>'１０．収支予算書'!C30</f>
        <v>0</v>
      </c>
      <c r="I31" s="433"/>
      <c r="J31" s="433"/>
      <c r="K31" s="433"/>
      <c r="L31" s="433"/>
      <c r="M31" s="433"/>
      <c r="N31" s="434"/>
      <c r="O31" s="80" t="s">
        <v>24</v>
      </c>
      <c r="Q31" s="65"/>
      <c r="R31" s="65"/>
      <c r="T31" s="66"/>
      <c r="U31" s="67"/>
      <c r="V31" s="67"/>
      <c r="W31" s="68"/>
    </row>
    <row r="32" spans="2:23" s="69" customFormat="1" ht="30" customHeight="1" x14ac:dyDescent="0.55000000000000004">
      <c r="C32" s="70"/>
      <c r="D32" s="70"/>
      <c r="E32" s="71"/>
      <c r="F32" s="72"/>
      <c r="G32" s="73"/>
      <c r="H32" s="73"/>
      <c r="I32" s="73"/>
      <c r="J32" s="73"/>
      <c r="K32" s="73"/>
      <c r="L32" s="74"/>
      <c r="M32" s="74"/>
      <c r="S32" s="41"/>
    </row>
    <row r="33" spans="2:20" ht="21.65" customHeight="1" thickBot="1" x14ac:dyDescent="0.6">
      <c r="C33" s="41" t="s">
        <v>128</v>
      </c>
    </row>
    <row r="34" spans="2:20" ht="21" customHeight="1" x14ac:dyDescent="0.55000000000000004">
      <c r="C34" s="417" t="s">
        <v>39</v>
      </c>
      <c r="D34" s="418"/>
      <c r="E34" s="419"/>
      <c r="F34" s="75" t="s">
        <v>38</v>
      </c>
      <c r="G34" s="386"/>
      <c r="H34" s="387"/>
      <c r="I34" s="387"/>
      <c r="J34" s="388"/>
      <c r="K34" s="407" t="s">
        <v>3</v>
      </c>
      <c r="L34" s="408"/>
      <c r="M34" s="409"/>
      <c r="N34" s="410"/>
      <c r="O34" s="411"/>
      <c r="Q34" s="76"/>
      <c r="R34" s="76"/>
    </row>
    <row r="35" spans="2:20" ht="21" customHeight="1" x14ac:dyDescent="0.55000000000000004">
      <c r="C35" s="420"/>
      <c r="D35" s="421"/>
      <c r="E35" s="422"/>
      <c r="F35" s="79" t="s">
        <v>130</v>
      </c>
      <c r="G35" s="426"/>
      <c r="H35" s="427"/>
      <c r="I35" s="427"/>
      <c r="J35" s="428"/>
      <c r="K35" s="412" t="s">
        <v>5</v>
      </c>
      <c r="L35" s="413"/>
      <c r="M35" s="414"/>
      <c r="N35" s="415"/>
      <c r="O35" s="416"/>
      <c r="Q35" s="76"/>
      <c r="R35" s="76"/>
    </row>
    <row r="36" spans="2:20" ht="21" customHeight="1" thickBot="1" x14ac:dyDescent="0.6">
      <c r="C36" s="435"/>
      <c r="D36" s="436"/>
      <c r="E36" s="437"/>
      <c r="F36" s="77" t="s">
        <v>4</v>
      </c>
      <c r="G36" s="438"/>
      <c r="H36" s="439"/>
      <c r="I36" s="439"/>
      <c r="J36" s="440"/>
      <c r="K36" s="399"/>
      <c r="L36" s="400"/>
      <c r="M36" s="441"/>
      <c r="N36" s="442"/>
      <c r="O36" s="443"/>
      <c r="Q36" s="76"/>
      <c r="R36" s="76"/>
    </row>
    <row r="37" spans="2:20" ht="21" customHeight="1" x14ac:dyDescent="0.55000000000000004">
      <c r="C37" s="417" t="s">
        <v>95</v>
      </c>
      <c r="D37" s="418"/>
      <c r="E37" s="419"/>
      <c r="F37" s="75" t="s">
        <v>38</v>
      </c>
      <c r="G37" s="386"/>
      <c r="H37" s="387"/>
      <c r="I37" s="387"/>
      <c r="J37" s="388"/>
      <c r="K37" s="407" t="s">
        <v>3</v>
      </c>
      <c r="L37" s="408"/>
      <c r="M37" s="409"/>
      <c r="N37" s="410"/>
      <c r="O37" s="411"/>
      <c r="Q37" s="76"/>
      <c r="R37" s="76"/>
    </row>
    <row r="38" spans="2:20" ht="21" customHeight="1" x14ac:dyDescent="0.55000000000000004">
      <c r="C38" s="420"/>
      <c r="D38" s="421"/>
      <c r="E38" s="422"/>
      <c r="F38" s="79" t="s">
        <v>130</v>
      </c>
      <c r="G38" s="426"/>
      <c r="H38" s="427"/>
      <c r="I38" s="427"/>
      <c r="J38" s="428"/>
      <c r="K38" s="412" t="s">
        <v>5</v>
      </c>
      <c r="L38" s="413"/>
      <c r="M38" s="414"/>
      <c r="N38" s="415"/>
      <c r="O38" s="416"/>
      <c r="Q38" s="76"/>
      <c r="R38" s="76"/>
    </row>
    <row r="39" spans="2:20" ht="21" customHeight="1" thickBot="1" x14ac:dyDescent="0.6">
      <c r="C39" s="423"/>
      <c r="D39" s="424"/>
      <c r="E39" s="425"/>
      <c r="F39" s="78" t="s">
        <v>4</v>
      </c>
      <c r="G39" s="404"/>
      <c r="H39" s="405"/>
      <c r="I39" s="405"/>
      <c r="J39" s="406"/>
      <c r="K39" s="399"/>
      <c r="L39" s="400"/>
      <c r="M39" s="401"/>
      <c r="N39" s="402"/>
      <c r="O39" s="403"/>
      <c r="Q39" s="76"/>
      <c r="R39" s="76"/>
    </row>
    <row r="40" spans="2:20" ht="21" customHeight="1" x14ac:dyDescent="0.55000000000000004">
      <c r="C40" s="417" t="s">
        <v>96</v>
      </c>
      <c r="D40" s="418"/>
      <c r="E40" s="419"/>
      <c r="F40" s="75" t="s">
        <v>38</v>
      </c>
      <c r="G40" s="386"/>
      <c r="H40" s="387"/>
      <c r="I40" s="387"/>
      <c r="J40" s="388"/>
      <c r="K40" s="407" t="s">
        <v>3</v>
      </c>
      <c r="L40" s="408"/>
      <c r="M40" s="409"/>
      <c r="N40" s="410"/>
      <c r="O40" s="411"/>
    </row>
    <row r="41" spans="2:20" ht="21" customHeight="1" x14ac:dyDescent="0.55000000000000004">
      <c r="C41" s="420"/>
      <c r="D41" s="421"/>
      <c r="E41" s="422"/>
      <c r="F41" s="79" t="s">
        <v>130</v>
      </c>
      <c r="G41" s="426"/>
      <c r="H41" s="427"/>
      <c r="I41" s="427"/>
      <c r="J41" s="428"/>
      <c r="K41" s="412" t="s">
        <v>5</v>
      </c>
      <c r="L41" s="413"/>
      <c r="M41" s="414"/>
      <c r="N41" s="415"/>
      <c r="O41" s="416"/>
    </row>
    <row r="42" spans="2:20" ht="21" customHeight="1" thickBot="1" x14ac:dyDescent="0.6">
      <c r="C42" s="423"/>
      <c r="D42" s="424"/>
      <c r="E42" s="425"/>
      <c r="F42" s="78" t="s">
        <v>4</v>
      </c>
      <c r="G42" s="404"/>
      <c r="H42" s="405"/>
      <c r="I42" s="405"/>
      <c r="J42" s="406"/>
      <c r="K42" s="399"/>
      <c r="L42" s="400"/>
      <c r="M42" s="401"/>
      <c r="N42" s="402"/>
      <c r="O42" s="403"/>
    </row>
    <row r="43" spans="2:20" ht="18" customHeight="1" x14ac:dyDescent="0.55000000000000004">
      <c r="C43" s="389" t="s">
        <v>6</v>
      </c>
      <c r="D43" s="390"/>
      <c r="E43" s="391"/>
      <c r="F43" s="395" t="s">
        <v>0</v>
      </c>
      <c r="G43" s="395"/>
      <c r="H43" s="395"/>
      <c r="I43" s="395"/>
      <c r="J43" s="395"/>
      <c r="K43" s="395"/>
      <c r="L43" s="395"/>
      <c r="M43" s="395"/>
      <c r="N43" s="395"/>
      <c r="O43" s="396"/>
    </row>
    <row r="44" spans="2:20" ht="21" customHeight="1" thickBot="1" x14ac:dyDescent="0.6">
      <c r="C44" s="392"/>
      <c r="D44" s="393"/>
      <c r="E44" s="394"/>
      <c r="F44" s="397"/>
      <c r="G44" s="397"/>
      <c r="H44" s="397"/>
      <c r="I44" s="397"/>
      <c r="J44" s="397"/>
      <c r="K44" s="397"/>
      <c r="L44" s="397"/>
      <c r="M44" s="397"/>
      <c r="N44" s="397"/>
      <c r="O44" s="398"/>
    </row>
    <row r="46" spans="2:20" x14ac:dyDescent="0.55000000000000004">
      <c r="C46" s="65" t="s">
        <v>292</v>
      </c>
    </row>
    <row r="48" spans="2:20" x14ac:dyDescent="0.55000000000000004">
      <c r="B48" s="385" t="s">
        <v>87</v>
      </c>
      <c r="C48" s="385"/>
      <c r="D48" s="385"/>
      <c r="E48" s="385"/>
      <c r="F48" s="385"/>
      <c r="G48" s="385"/>
      <c r="H48" s="385"/>
      <c r="I48" s="385"/>
      <c r="J48" s="385"/>
      <c r="K48" s="385"/>
      <c r="L48" s="385"/>
      <c r="M48" s="385"/>
      <c r="N48" s="385"/>
      <c r="O48" s="385"/>
      <c r="P48" s="385"/>
      <c r="Q48" s="385"/>
      <c r="R48" s="385"/>
      <c r="S48" s="385"/>
      <c r="T48" s="385"/>
    </row>
  </sheetData>
  <sheetProtection formatCells="0"/>
  <dataConsolidate/>
  <mergeCells count="59">
    <mergeCell ref="H17:J17"/>
    <mergeCell ref="G39:J39"/>
    <mergeCell ref="K39:L39"/>
    <mergeCell ref="M39:O39"/>
    <mergeCell ref="K37:L37"/>
    <mergeCell ref="M37:O37"/>
    <mergeCell ref="G38:J38"/>
    <mergeCell ref="K38:L38"/>
    <mergeCell ref="M38:O38"/>
    <mergeCell ref="K17:O17"/>
    <mergeCell ref="H19:J19"/>
    <mergeCell ref="K34:L34"/>
    <mergeCell ref="K35:L35"/>
    <mergeCell ref="K36:L36"/>
    <mergeCell ref="C29:G29"/>
    <mergeCell ref="C31:G31"/>
    <mergeCell ref="D3:N3"/>
    <mergeCell ref="C5:O5"/>
    <mergeCell ref="L13:M13"/>
    <mergeCell ref="C28:G28"/>
    <mergeCell ref="H28:O28"/>
    <mergeCell ref="D6:N6"/>
    <mergeCell ref="K19:O19"/>
    <mergeCell ref="C22:O22"/>
    <mergeCell ref="C24:O24"/>
    <mergeCell ref="C27:G27"/>
    <mergeCell ref="N8:O8"/>
    <mergeCell ref="H14:J14"/>
    <mergeCell ref="C4:O4"/>
    <mergeCell ref="K14:O14"/>
    <mergeCell ref="H27:O27"/>
    <mergeCell ref="K16:O16"/>
    <mergeCell ref="H29:O29"/>
    <mergeCell ref="H31:N31"/>
    <mergeCell ref="C34:E36"/>
    <mergeCell ref="G34:J34"/>
    <mergeCell ref="G35:J35"/>
    <mergeCell ref="G36:J36"/>
    <mergeCell ref="M34:O34"/>
    <mergeCell ref="M35:O35"/>
    <mergeCell ref="M36:O36"/>
    <mergeCell ref="H30:O30"/>
    <mergeCell ref="C30:G30"/>
    <mergeCell ref="B48:T48"/>
    <mergeCell ref="G37:J37"/>
    <mergeCell ref="C43:E44"/>
    <mergeCell ref="F43:O43"/>
    <mergeCell ref="F44:O44"/>
    <mergeCell ref="K42:L42"/>
    <mergeCell ref="M42:O42"/>
    <mergeCell ref="G42:J42"/>
    <mergeCell ref="K40:L40"/>
    <mergeCell ref="M40:O40"/>
    <mergeCell ref="K41:L41"/>
    <mergeCell ref="M41:O41"/>
    <mergeCell ref="C40:E42"/>
    <mergeCell ref="G40:J40"/>
    <mergeCell ref="G41:J41"/>
    <mergeCell ref="C37:E39"/>
  </mergeCells>
  <phoneticPr fontId="1"/>
  <dataValidations count="1">
    <dataValidation type="list" allowBlank="1" showInputMessage="1" showErrorMessage="1" sqref="H29:O29" xr:uid="{5A0DC310-7EB9-48EE-912C-5C55EF72A3A9}">
      <formula1>"マンガ,アニメ,ゲーム,映像,音楽,その他"</formula1>
    </dataValidation>
  </dataValidations>
  <pageMargins left="0.70866141732283472" right="0.70866141732283472" top="0.74803149606299213" bottom="0.74803149606299213" header="0.31496062992125984" footer="0.31496062992125984"/>
  <pageSetup paperSize="9" scale="69" fitToHeight="0"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42417-BA28-421B-A6FC-B646C4980B35}">
  <sheetPr>
    <tabColor rgb="FF0070C0"/>
    <pageSetUpPr fitToPage="1"/>
  </sheetPr>
  <dimension ref="A1:Y127"/>
  <sheetViews>
    <sheetView zoomScaleNormal="100" zoomScaleSheetLayoutView="100" workbookViewId="0">
      <selection activeCell="X31" sqref="X31"/>
    </sheetView>
  </sheetViews>
  <sheetFormatPr defaultColWidth="9" defaultRowHeight="13" x14ac:dyDescent="0.55000000000000004"/>
  <cols>
    <col min="1" max="1" width="7.5" style="159" customWidth="1"/>
    <col min="2" max="2" width="3.58203125" style="159" customWidth="1"/>
    <col min="3" max="3" width="5.58203125" style="159" customWidth="1"/>
    <col min="4" max="4" width="27.33203125" style="194" customWidth="1"/>
    <col min="5" max="5" width="5.33203125" style="195" customWidth="1"/>
    <col min="6" max="6" width="5.83203125" style="196" customWidth="1"/>
    <col min="7" max="7" width="6.08203125" style="195" bestFit="1" customWidth="1"/>
    <col min="8" max="8" width="6.58203125" style="196" bestFit="1" customWidth="1"/>
    <col min="9" max="9" width="5.58203125" style="195" bestFit="1" customWidth="1"/>
    <col min="10" max="10" width="5.58203125" style="196" customWidth="1"/>
    <col min="11" max="12" width="12.5" style="192" customWidth="1"/>
    <col min="13" max="13" width="5.58203125" style="284" customWidth="1"/>
    <col min="14" max="14" width="7.5" style="284" customWidth="1"/>
    <col min="15" max="15" width="7.33203125" style="159" customWidth="1"/>
    <col min="16" max="16" width="10.58203125" style="159" customWidth="1"/>
    <col min="17" max="17" width="9" style="159" customWidth="1"/>
    <col min="18" max="18" width="3.58203125" style="159" customWidth="1"/>
    <col min="19" max="19" width="5.08203125" style="159" customWidth="1"/>
    <col min="20" max="20" width="9" style="159"/>
    <col min="21" max="21" width="3.83203125" style="159" customWidth="1"/>
    <col min="22" max="22" width="5.08203125" style="159" customWidth="1"/>
    <col min="23" max="23" width="9" style="159"/>
    <col min="24" max="24" width="13.08203125" style="159" bestFit="1" customWidth="1"/>
    <col min="25" max="16384" width="9" style="159"/>
  </cols>
  <sheetData>
    <row r="1" spans="1:16" ht="22.5" customHeight="1" x14ac:dyDescent="0.55000000000000004">
      <c r="A1" s="193" t="s">
        <v>177</v>
      </c>
      <c r="G1" s="159"/>
      <c r="H1" s="159"/>
      <c r="I1" s="159"/>
      <c r="J1" s="159"/>
      <c r="K1" s="159"/>
      <c r="L1" s="159"/>
      <c r="M1" s="159"/>
      <c r="N1" s="159"/>
    </row>
    <row r="2" spans="1:16" ht="15" customHeight="1" x14ac:dyDescent="0.55000000000000004">
      <c r="A2" s="160" t="s">
        <v>232</v>
      </c>
      <c r="G2" s="159"/>
      <c r="H2" s="159"/>
      <c r="I2" s="159"/>
      <c r="J2" s="159"/>
      <c r="K2" s="159"/>
      <c r="L2" s="159"/>
      <c r="M2" s="159"/>
      <c r="N2" s="159"/>
    </row>
    <row r="3" spans="1:16" ht="15" customHeight="1" x14ac:dyDescent="0.55000000000000004">
      <c r="A3" s="160"/>
      <c r="G3" s="159"/>
      <c r="H3" s="159"/>
      <c r="I3" s="159"/>
      <c r="J3" s="159"/>
      <c r="K3" s="159"/>
      <c r="L3" s="159"/>
      <c r="M3" s="159"/>
      <c r="N3" s="159"/>
    </row>
    <row r="4" spans="1:16" s="161" customFormat="1" ht="15.75" customHeight="1" x14ac:dyDescent="0.55000000000000004">
      <c r="A4" s="164" t="s">
        <v>178</v>
      </c>
      <c r="B4" s="161" t="s">
        <v>233</v>
      </c>
      <c r="D4" s="166"/>
      <c r="F4" s="197"/>
      <c r="H4" s="197"/>
      <c r="K4" s="164"/>
      <c r="L4" s="162"/>
      <c r="M4" s="198"/>
      <c r="N4" s="198"/>
      <c r="O4" s="163"/>
      <c r="P4" s="164"/>
    </row>
    <row r="5" spans="1:16" s="161" customFormat="1" ht="15.75" customHeight="1" x14ac:dyDescent="0.55000000000000004">
      <c r="A5" s="164" t="s">
        <v>178</v>
      </c>
      <c r="B5" s="161" t="s">
        <v>179</v>
      </c>
      <c r="D5" s="166"/>
      <c r="F5" s="197"/>
      <c r="H5" s="197"/>
      <c r="K5" s="164"/>
      <c r="L5" s="162"/>
      <c r="M5" s="198"/>
      <c r="N5" s="198"/>
      <c r="O5" s="163"/>
      <c r="P5" s="164"/>
    </row>
    <row r="6" spans="1:16" s="161" customFormat="1" ht="15.75" customHeight="1" x14ac:dyDescent="0.55000000000000004">
      <c r="A6" s="164" t="s">
        <v>178</v>
      </c>
      <c r="B6" s="199"/>
      <c r="C6" s="161" t="s">
        <v>180</v>
      </c>
      <c r="D6" s="166"/>
      <c r="F6" s="197"/>
      <c r="H6" s="197"/>
      <c r="J6" s="197"/>
      <c r="L6" s="163"/>
      <c r="M6" s="200"/>
      <c r="N6" s="200"/>
      <c r="O6" s="163"/>
      <c r="P6" s="164"/>
    </row>
    <row r="7" spans="1:16" s="161" customFormat="1" ht="15.75" customHeight="1" x14ac:dyDescent="0.55000000000000004">
      <c r="A7" s="164" t="s">
        <v>178</v>
      </c>
      <c r="B7" s="161" t="s">
        <v>181</v>
      </c>
      <c r="C7" s="166"/>
      <c r="E7" s="197"/>
      <c r="G7" s="197"/>
      <c r="I7" s="197"/>
      <c r="J7" s="201"/>
      <c r="K7" s="201"/>
      <c r="M7" s="197"/>
      <c r="N7" s="197"/>
    </row>
    <row r="8" spans="1:16" s="161" customFormat="1" ht="15.75" customHeight="1" x14ac:dyDescent="0.55000000000000004">
      <c r="A8" s="164" t="s">
        <v>178</v>
      </c>
      <c r="B8" s="161" t="s">
        <v>182</v>
      </c>
      <c r="C8" s="166"/>
      <c r="E8" s="197"/>
      <c r="G8" s="197"/>
      <c r="I8" s="197"/>
      <c r="J8" s="201"/>
      <c r="K8" s="201"/>
      <c r="M8" s="197"/>
      <c r="N8" s="197"/>
    </row>
    <row r="9" spans="1:16" s="161" customFormat="1" ht="15.75" customHeight="1" x14ac:dyDescent="0.55000000000000004">
      <c r="A9" s="164" t="s">
        <v>178</v>
      </c>
      <c r="B9" s="161" t="s">
        <v>183</v>
      </c>
      <c r="C9" s="166"/>
      <c r="E9" s="197"/>
      <c r="G9" s="197"/>
      <c r="I9" s="197"/>
      <c r="J9" s="201"/>
      <c r="K9" s="201"/>
      <c r="M9" s="197"/>
      <c r="N9" s="197"/>
    </row>
    <row r="10" spans="1:16" s="161" customFormat="1" ht="15.75" customHeight="1" x14ac:dyDescent="0.55000000000000004">
      <c r="A10" s="164" t="s">
        <v>178</v>
      </c>
      <c r="B10" s="161" t="s">
        <v>184</v>
      </c>
      <c r="C10" s="166"/>
      <c r="E10" s="197"/>
      <c r="G10" s="197"/>
      <c r="I10" s="197"/>
      <c r="J10" s="201"/>
      <c r="K10" s="201"/>
      <c r="M10" s="197"/>
      <c r="N10" s="197"/>
    </row>
    <row r="11" spans="1:16" s="161" customFormat="1" ht="15.75" customHeight="1" x14ac:dyDescent="0.55000000000000004">
      <c r="A11" s="164" t="s">
        <v>178</v>
      </c>
      <c r="B11" s="161" t="s">
        <v>185</v>
      </c>
      <c r="C11" s="166"/>
      <c r="E11" s="197"/>
      <c r="G11" s="197"/>
      <c r="I11" s="197"/>
      <c r="J11" s="201"/>
      <c r="K11" s="201"/>
      <c r="M11" s="197"/>
      <c r="N11" s="197"/>
    </row>
    <row r="12" spans="1:16" ht="15" customHeight="1" thickBot="1" x14ac:dyDescent="0.6">
      <c r="L12" s="171"/>
      <c r="M12" s="171"/>
      <c r="N12" s="202" t="s">
        <v>186</v>
      </c>
    </row>
    <row r="13" spans="1:16" s="175" customFormat="1" ht="30" customHeight="1" x14ac:dyDescent="0.55000000000000004">
      <c r="A13" s="172" t="s">
        <v>152</v>
      </c>
      <c r="B13" s="802" t="s">
        <v>153</v>
      </c>
      <c r="C13" s="803"/>
      <c r="D13" s="203" t="s">
        <v>187</v>
      </c>
      <c r="E13" s="804" t="s">
        <v>188</v>
      </c>
      <c r="F13" s="804"/>
      <c r="G13" s="802" t="s">
        <v>188</v>
      </c>
      <c r="H13" s="803"/>
      <c r="I13" s="802" t="s">
        <v>188</v>
      </c>
      <c r="J13" s="803"/>
      <c r="K13" s="204" t="s">
        <v>189</v>
      </c>
      <c r="L13" s="205" t="s">
        <v>190</v>
      </c>
      <c r="M13" s="206" t="s">
        <v>191</v>
      </c>
      <c r="N13" s="174" t="s">
        <v>192</v>
      </c>
    </row>
    <row r="14" spans="1:16" ht="18.75" customHeight="1" x14ac:dyDescent="0.55000000000000004">
      <c r="A14" s="799" t="s">
        <v>155</v>
      </c>
      <c r="B14" s="808" t="s">
        <v>156</v>
      </c>
      <c r="C14" s="821"/>
      <c r="D14" s="207"/>
      <c r="E14" s="208"/>
      <c r="F14" s="209"/>
      <c r="G14" s="210"/>
      <c r="H14" s="211"/>
      <c r="I14" s="212"/>
      <c r="J14" s="211"/>
      <c r="K14" s="213"/>
      <c r="L14" s="214" t="str">
        <f>IF(ISNUMBER(K14),(ROUNDDOWN(PRODUCT(E14,G14,I14,K14)/1000,0)),"")</f>
        <v/>
      </c>
      <c r="M14" s="215"/>
      <c r="N14" s="216"/>
    </row>
    <row r="15" spans="1:16" ht="18.75" customHeight="1" x14ac:dyDescent="0.55000000000000004">
      <c r="A15" s="799"/>
      <c r="B15" s="810"/>
      <c r="C15" s="811"/>
      <c r="D15" s="217"/>
      <c r="E15" s="218"/>
      <c r="F15" s="219"/>
      <c r="G15" s="220"/>
      <c r="H15" s="221"/>
      <c r="I15" s="222"/>
      <c r="J15" s="221"/>
      <c r="K15" s="223"/>
      <c r="L15" s="224" t="str">
        <f>IF(ISNUMBER(K15),(ROUNDDOWN(PRODUCT(E15,G15,I15,K15)/1000,0)),"")</f>
        <v/>
      </c>
      <c r="M15" s="225"/>
      <c r="N15" s="226"/>
    </row>
    <row r="16" spans="1:16" ht="18.75" customHeight="1" x14ac:dyDescent="0.55000000000000004">
      <c r="A16" s="799"/>
      <c r="B16" s="810"/>
      <c r="C16" s="811"/>
      <c r="D16" s="217"/>
      <c r="E16" s="218"/>
      <c r="F16" s="219"/>
      <c r="G16" s="220"/>
      <c r="H16" s="221"/>
      <c r="I16" s="222"/>
      <c r="J16" s="221"/>
      <c r="K16" s="223"/>
      <c r="L16" s="224" t="str">
        <f>IF(ISNUMBER(K16),(ROUNDDOWN(PRODUCT(E16,G16,I16,K16)/1000,0)),"")</f>
        <v/>
      </c>
      <c r="M16" s="225"/>
      <c r="N16" s="226"/>
    </row>
    <row r="17" spans="1:23" ht="18.75" customHeight="1" x14ac:dyDescent="0.55000000000000004">
      <c r="A17" s="799"/>
      <c r="B17" s="810"/>
      <c r="C17" s="811"/>
      <c r="D17" s="227"/>
      <c r="E17" s="228"/>
      <c r="F17" s="229"/>
      <c r="G17" s="230"/>
      <c r="H17" s="231"/>
      <c r="I17" s="230"/>
      <c r="J17" s="231"/>
      <c r="K17" s="232"/>
      <c r="L17" s="233" t="str">
        <f>IF(ISNUMBER(K17),(ROUNDDOWN(PRODUCT(E17,G17,I17,K17)/1000,0)),"")</f>
        <v/>
      </c>
      <c r="M17" s="234"/>
      <c r="N17" s="235"/>
    </row>
    <row r="18" spans="1:23" ht="18.75" customHeight="1" x14ac:dyDescent="0.55000000000000004">
      <c r="A18" s="799"/>
      <c r="B18" s="812"/>
      <c r="C18" s="813"/>
      <c r="D18" s="814" t="s">
        <v>193</v>
      </c>
      <c r="E18" s="822"/>
      <c r="F18" s="822"/>
      <c r="G18" s="822"/>
      <c r="H18" s="822"/>
      <c r="I18" s="822"/>
      <c r="J18" s="822"/>
      <c r="K18" s="823"/>
      <c r="L18" s="236">
        <f>SUM(L14:L17)</f>
        <v>0</v>
      </c>
      <c r="M18" s="805"/>
      <c r="N18" s="806"/>
      <c r="P18" s="237" t="s">
        <v>194</v>
      </c>
      <c r="Q18" s="238">
        <f>SUMIF(N14:N17,"○",L14:L17)</f>
        <v>0</v>
      </c>
      <c r="R18" s="239"/>
      <c r="S18" s="237" t="s">
        <v>195</v>
      </c>
      <c r="T18" s="238">
        <f>SUMIF(M14:M17,"○",L14:L17)</f>
        <v>0</v>
      </c>
      <c r="U18" s="239"/>
      <c r="V18" s="237" t="s">
        <v>196</v>
      </c>
      <c r="W18" s="238">
        <f>$L$18-$Q$18-$T$18</f>
        <v>0</v>
      </c>
    </row>
    <row r="19" spans="1:23" ht="18.75" customHeight="1" x14ac:dyDescent="0.55000000000000004">
      <c r="A19" s="798" t="s">
        <v>157</v>
      </c>
      <c r="B19" s="808" t="s">
        <v>158</v>
      </c>
      <c r="C19" s="809"/>
      <c r="D19" s="207"/>
      <c r="E19" s="208"/>
      <c r="F19" s="209"/>
      <c r="G19" s="212"/>
      <c r="H19" s="211"/>
      <c r="I19" s="212"/>
      <c r="J19" s="211"/>
      <c r="K19" s="213"/>
      <c r="L19" s="214" t="str">
        <f>IF(ISNUMBER(K19),(ROUNDDOWN(PRODUCT(E19,G19,I19,K19)/1000,0)),"")</f>
        <v/>
      </c>
      <c r="M19" s="215"/>
      <c r="N19" s="216"/>
    </row>
    <row r="20" spans="1:23" ht="18.75" customHeight="1" x14ac:dyDescent="0.55000000000000004">
      <c r="A20" s="799"/>
      <c r="B20" s="810"/>
      <c r="C20" s="811"/>
      <c r="D20" s="217"/>
      <c r="E20" s="218"/>
      <c r="F20" s="219"/>
      <c r="G20" s="222"/>
      <c r="H20" s="221"/>
      <c r="I20" s="222"/>
      <c r="J20" s="221"/>
      <c r="K20" s="223"/>
      <c r="L20" s="224" t="str">
        <f>IF(ISNUMBER(K20),(ROUNDDOWN(PRODUCT(E20,G20,I20,K20)/1000,0)),"")</f>
        <v/>
      </c>
      <c r="M20" s="225"/>
      <c r="N20" s="226"/>
    </row>
    <row r="21" spans="1:23" ht="18.75" customHeight="1" x14ac:dyDescent="0.55000000000000004">
      <c r="A21" s="799"/>
      <c r="B21" s="810"/>
      <c r="C21" s="811"/>
      <c r="D21" s="217"/>
      <c r="E21" s="218"/>
      <c r="F21" s="219"/>
      <c r="G21" s="222"/>
      <c r="H21" s="221"/>
      <c r="I21" s="222"/>
      <c r="J21" s="221"/>
      <c r="K21" s="223"/>
      <c r="L21" s="224" t="str">
        <f>IF(ISNUMBER(K21),(ROUNDDOWN(PRODUCT(E21,G21,I21,K21)/1000,0)),"")</f>
        <v/>
      </c>
      <c r="M21" s="225"/>
      <c r="N21" s="226"/>
    </row>
    <row r="22" spans="1:23" ht="18.75" customHeight="1" x14ac:dyDescent="0.55000000000000004">
      <c r="A22" s="799"/>
      <c r="B22" s="810"/>
      <c r="C22" s="811"/>
      <c r="D22" s="240"/>
      <c r="E22" s="241"/>
      <c r="F22" s="242"/>
      <c r="G22" s="243"/>
      <c r="H22" s="244"/>
      <c r="I22" s="243"/>
      <c r="J22" s="244"/>
      <c r="K22" s="245"/>
      <c r="L22" s="233" t="str">
        <f>IF(ISNUMBER(K22),(ROUNDDOWN(PRODUCT(E22,G22,I22,K22)/1000,0)),"")</f>
        <v/>
      </c>
      <c r="M22" s="246"/>
      <c r="N22" s="247"/>
    </row>
    <row r="23" spans="1:23" ht="18.75" customHeight="1" x14ac:dyDescent="0.55000000000000004">
      <c r="A23" s="799"/>
      <c r="B23" s="812"/>
      <c r="C23" s="813"/>
      <c r="D23" s="814" t="s">
        <v>193</v>
      </c>
      <c r="E23" s="815"/>
      <c r="F23" s="815"/>
      <c r="G23" s="815"/>
      <c r="H23" s="815"/>
      <c r="I23" s="815"/>
      <c r="J23" s="815"/>
      <c r="K23" s="816"/>
      <c r="L23" s="179">
        <f>SUM(L19:L22)</f>
        <v>0</v>
      </c>
      <c r="M23" s="805"/>
      <c r="N23" s="806"/>
      <c r="P23" s="237" t="s">
        <v>194</v>
      </c>
      <c r="Q23" s="238">
        <f>SUMIF(N19:N22,"○",L19:L22)</f>
        <v>0</v>
      </c>
      <c r="R23" s="239"/>
      <c r="S23" s="237" t="s">
        <v>195</v>
      </c>
      <c r="T23" s="238">
        <f>SUMIF(M19:M22,"○",L19:L22)</f>
        <v>0</v>
      </c>
      <c r="U23" s="239"/>
      <c r="V23" s="237" t="s">
        <v>196</v>
      </c>
      <c r="W23" s="238">
        <f>$L$23-$Q$23-$T$23</f>
        <v>0</v>
      </c>
    </row>
    <row r="24" spans="1:23" ht="18.75" customHeight="1" x14ac:dyDescent="0.55000000000000004">
      <c r="A24" s="799"/>
      <c r="B24" s="808" t="s">
        <v>159</v>
      </c>
      <c r="C24" s="809"/>
      <c r="D24" s="207"/>
      <c r="E24" s="208"/>
      <c r="F24" s="209"/>
      <c r="G24" s="212"/>
      <c r="H24" s="211"/>
      <c r="I24" s="212"/>
      <c r="J24" s="211"/>
      <c r="K24" s="213"/>
      <c r="L24" s="214" t="str">
        <f>IF(ISNUMBER(K24),(ROUNDDOWN(PRODUCT(E24,G24,I24,K24)/1000,0)),"")</f>
        <v/>
      </c>
      <c r="M24" s="215"/>
      <c r="N24" s="216"/>
    </row>
    <row r="25" spans="1:23" ht="18.75" customHeight="1" x14ac:dyDescent="0.55000000000000004">
      <c r="A25" s="799"/>
      <c r="B25" s="817"/>
      <c r="C25" s="818"/>
      <c r="D25" s="248"/>
      <c r="E25" s="218"/>
      <c r="F25" s="219"/>
      <c r="G25" s="222"/>
      <c r="H25" s="221"/>
      <c r="I25" s="222"/>
      <c r="J25" s="221"/>
      <c r="K25" s="223"/>
      <c r="L25" s="224" t="str">
        <f>IF(ISNUMBER(K25),(ROUNDDOWN(PRODUCT(E25,G25,I25,K25)/1000,0)),"")</f>
        <v/>
      </c>
      <c r="M25" s="225"/>
      <c r="N25" s="226"/>
    </row>
    <row r="26" spans="1:23" ht="18.75" customHeight="1" x14ac:dyDescent="0.55000000000000004">
      <c r="A26" s="799"/>
      <c r="B26" s="817"/>
      <c r="C26" s="818"/>
      <c r="D26" s="217"/>
      <c r="E26" s="218"/>
      <c r="F26" s="219"/>
      <c r="G26" s="222"/>
      <c r="H26" s="221"/>
      <c r="I26" s="222"/>
      <c r="J26" s="221"/>
      <c r="K26" s="223"/>
      <c r="L26" s="224" t="str">
        <f>IF(ISNUMBER(K26),(ROUNDDOWN(PRODUCT(E26,G26,I26,K26)/1000,0)),"")</f>
        <v/>
      </c>
      <c r="M26" s="225"/>
      <c r="N26" s="226"/>
    </row>
    <row r="27" spans="1:23" ht="18.75" customHeight="1" x14ac:dyDescent="0.55000000000000004">
      <c r="A27" s="799"/>
      <c r="B27" s="817"/>
      <c r="C27" s="818"/>
      <c r="D27" s="217"/>
      <c r="E27" s="218"/>
      <c r="F27" s="219"/>
      <c r="G27" s="222"/>
      <c r="H27" s="221"/>
      <c r="I27" s="222"/>
      <c r="J27" s="221"/>
      <c r="K27" s="223"/>
      <c r="L27" s="233" t="str">
        <f>IF(ISNUMBER(K27),(ROUNDDOWN(PRODUCT(E27,G27,I27,K27)/1000,0)),"")</f>
        <v/>
      </c>
      <c r="M27" s="225"/>
      <c r="N27" s="226"/>
    </row>
    <row r="28" spans="1:23" ht="18.75" customHeight="1" x14ac:dyDescent="0.55000000000000004">
      <c r="A28" s="799"/>
      <c r="B28" s="819"/>
      <c r="C28" s="820"/>
      <c r="D28" s="814" t="s">
        <v>193</v>
      </c>
      <c r="E28" s="815"/>
      <c r="F28" s="815"/>
      <c r="G28" s="815"/>
      <c r="H28" s="815"/>
      <c r="I28" s="815"/>
      <c r="J28" s="815"/>
      <c r="K28" s="816"/>
      <c r="L28" s="249">
        <f>SUM(L24:L27)</f>
        <v>0</v>
      </c>
      <c r="M28" s="805"/>
      <c r="N28" s="806"/>
      <c r="P28" s="237" t="s">
        <v>194</v>
      </c>
      <c r="Q28" s="238">
        <f>SUMIF(N24:N27,"○",L24:L27)</f>
        <v>0</v>
      </c>
      <c r="R28" s="239"/>
      <c r="S28" s="237" t="s">
        <v>195</v>
      </c>
      <c r="T28" s="238">
        <f>SUMIF(M24:M27,"○",L24:L27)</f>
        <v>0</v>
      </c>
      <c r="U28" s="239"/>
      <c r="V28" s="237" t="s">
        <v>196</v>
      </c>
      <c r="W28" s="238">
        <f>$L$28-$Q$28-$T$28</f>
        <v>0</v>
      </c>
    </row>
    <row r="29" spans="1:23" ht="18.75" customHeight="1" x14ac:dyDescent="0.55000000000000004">
      <c r="A29" s="799"/>
      <c r="B29" s="808" t="s">
        <v>160</v>
      </c>
      <c r="C29" s="809"/>
      <c r="D29" s="207"/>
      <c r="E29" s="208"/>
      <c r="F29" s="209"/>
      <c r="G29" s="212"/>
      <c r="H29" s="211"/>
      <c r="I29" s="212"/>
      <c r="J29" s="211"/>
      <c r="K29" s="250"/>
      <c r="L29" s="214" t="str">
        <f>IF(ISNUMBER(K29),(ROUNDDOWN(PRODUCT(E29,G29,I29,K29)/1000,0)),"")</f>
        <v/>
      </c>
      <c r="M29" s="215"/>
      <c r="N29" s="216"/>
    </row>
    <row r="30" spans="1:23" ht="18.75" customHeight="1" x14ac:dyDescent="0.55000000000000004">
      <c r="A30" s="799"/>
      <c r="B30" s="817"/>
      <c r="C30" s="818"/>
      <c r="D30" s="217"/>
      <c r="E30" s="218"/>
      <c r="F30" s="219"/>
      <c r="G30" s="222"/>
      <c r="H30" s="221"/>
      <c r="I30" s="222"/>
      <c r="J30" s="221"/>
      <c r="K30" s="223"/>
      <c r="L30" s="224" t="str">
        <f>IF(ISNUMBER(K30),(ROUNDDOWN(PRODUCT(E30,G30,I30,K30)/1000,0)),"")</f>
        <v/>
      </c>
      <c r="M30" s="225"/>
      <c r="N30" s="226"/>
    </row>
    <row r="31" spans="1:23" ht="18.75" customHeight="1" x14ac:dyDescent="0.55000000000000004">
      <c r="A31" s="799"/>
      <c r="B31" s="817"/>
      <c r="C31" s="818"/>
      <c r="D31" s="217"/>
      <c r="E31" s="218"/>
      <c r="F31" s="219"/>
      <c r="G31" s="222"/>
      <c r="H31" s="221"/>
      <c r="I31" s="222"/>
      <c r="J31" s="221"/>
      <c r="K31" s="223"/>
      <c r="L31" s="224" t="str">
        <f>IF(ISNUMBER(K31),(ROUNDDOWN(PRODUCT(E31,G31,I31,K31)/1000,0)),"")</f>
        <v/>
      </c>
      <c r="M31" s="225"/>
      <c r="N31" s="226"/>
    </row>
    <row r="32" spans="1:23" ht="18.75" customHeight="1" x14ac:dyDescent="0.55000000000000004">
      <c r="A32" s="799"/>
      <c r="B32" s="817"/>
      <c r="C32" s="818"/>
      <c r="D32" s="240"/>
      <c r="E32" s="241"/>
      <c r="F32" s="242"/>
      <c r="G32" s="243"/>
      <c r="H32" s="244"/>
      <c r="I32" s="243"/>
      <c r="J32" s="244"/>
      <c r="K32" s="245"/>
      <c r="L32" s="233" t="str">
        <f>IF(ISNUMBER(K32),(ROUNDDOWN(PRODUCT(E32,G32,I32,K32)/1000,0)),"")</f>
        <v/>
      </c>
      <c r="M32" s="251"/>
      <c r="N32" s="252"/>
    </row>
    <row r="33" spans="1:23" ht="18.75" customHeight="1" x14ac:dyDescent="0.55000000000000004">
      <c r="A33" s="799"/>
      <c r="B33" s="812"/>
      <c r="C33" s="813"/>
      <c r="D33" s="814" t="s">
        <v>193</v>
      </c>
      <c r="E33" s="815"/>
      <c r="F33" s="815"/>
      <c r="G33" s="815"/>
      <c r="H33" s="815"/>
      <c r="I33" s="815"/>
      <c r="J33" s="815"/>
      <c r="K33" s="816"/>
      <c r="L33" s="249">
        <f>SUM(L29:L32)</f>
        <v>0</v>
      </c>
      <c r="M33" s="805"/>
      <c r="N33" s="807"/>
      <c r="P33" s="237" t="s">
        <v>194</v>
      </c>
      <c r="Q33" s="238">
        <f>SUMIF(N29:N32,"○",L29:L32)</f>
        <v>0</v>
      </c>
      <c r="R33" s="239"/>
      <c r="S33" s="237" t="s">
        <v>195</v>
      </c>
      <c r="T33" s="238">
        <f>SUMIF(M29:M32,"○",L29:L32)</f>
        <v>0</v>
      </c>
      <c r="U33" s="239"/>
      <c r="V33" s="237" t="s">
        <v>196</v>
      </c>
      <c r="W33" s="238">
        <f>$L$33-$Q$33-$T$33</f>
        <v>0</v>
      </c>
    </row>
    <row r="34" spans="1:23" ht="18.75" customHeight="1" x14ac:dyDescent="0.55000000000000004">
      <c r="A34" s="799"/>
      <c r="B34" s="808" t="s">
        <v>161</v>
      </c>
      <c r="C34" s="809"/>
      <c r="D34" s="207"/>
      <c r="E34" s="208"/>
      <c r="F34" s="211"/>
      <c r="G34" s="212"/>
      <c r="H34" s="211"/>
      <c r="I34" s="212"/>
      <c r="J34" s="211"/>
      <c r="K34" s="213"/>
      <c r="L34" s="214" t="str">
        <f>IF(ISNUMBER(K34),(ROUNDDOWN(PRODUCT(E34,G34,I34,K34)/1000,0)),"")</f>
        <v/>
      </c>
      <c r="M34" s="215"/>
      <c r="N34" s="216"/>
    </row>
    <row r="35" spans="1:23" ht="18.75" customHeight="1" x14ac:dyDescent="0.55000000000000004">
      <c r="A35" s="799"/>
      <c r="B35" s="817"/>
      <c r="C35" s="818"/>
      <c r="D35" s="217"/>
      <c r="E35" s="218"/>
      <c r="F35" s="219"/>
      <c r="G35" s="222"/>
      <c r="H35" s="221"/>
      <c r="I35" s="222"/>
      <c r="J35" s="221"/>
      <c r="K35" s="223"/>
      <c r="L35" s="224" t="str">
        <f>IF(ISNUMBER(K35),(ROUNDDOWN(PRODUCT(E35,G35,I35,K35)/1000,0)),"")</f>
        <v/>
      </c>
      <c r="M35" s="225"/>
      <c r="N35" s="226"/>
    </row>
    <row r="36" spans="1:23" ht="18.75" customHeight="1" x14ac:dyDescent="0.55000000000000004">
      <c r="A36" s="799"/>
      <c r="B36" s="817"/>
      <c r="C36" s="818"/>
      <c r="D36" s="217"/>
      <c r="E36" s="218"/>
      <c r="F36" s="219"/>
      <c r="G36" s="222"/>
      <c r="H36" s="221"/>
      <c r="I36" s="222"/>
      <c r="J36" s="221"/>
      <c r="K36" s="223"/>
      <c r="L36" s="224" t="str">
        <f>IF(ISNUMBER(K36),(ROUNDDOWN(PRODUCT(E36,G36,I36,K36)/1000,0)),"")</f>
        <v/>
      </c>
      <c r="M36" s="225"/>
      <c r="N36" s="226"/>
    </row>
    <row r="37" spans="1:23" ht="18.75" customHeight="1" x14ac:dyDescent="0.55000000000000004">
      <c r="A37" s="799"/>
      <c r="B37" s="810"/>
      <c r="C37" s="811"/>
      <c r="D37" s="217"/>
      <c r="E37" s="218"/>
      <c r="F37" s="219"/>
      <c r="G37" s="222"/>
      <c r="H37" s="221"/>
      <c r="I37" s="222"/>
      <c r="J37" s="221"/>
      <c r="K37" s="223"/>
      <c r="L37" s="233" t="str">
        <f>IF(ISNUMBER(K37),(ROUNDDOWN(PRODUCT(E37,G37,I37,K37)/1000,0)),"")</f>
        <v/>
      </c>
      <c r="M37" s="225"/>
      <c r="N37" s="226"/>
    </row>
    <row r="38" spans="1:23" ht="18.75" customHeight="1" x14ac:dyDescent="0.55000000000000004">
      <c r="A38" s="799"/>
      <c r="B38" s="812"/>
      <c r="C38" s="813"/>
      <c r="D38" s="814" t="s">
        <v>193</v>
      </c>
      <c r="E38" s="822"/>
      <c r="F38" s="822"/>
      <c r="G38" s="822"/>
      <c r="H38" s="822"/>
      <c r="I38" s="822"/>
      <c r="J38" s="822"/>
      <c r="K38" s="823"/>
      <c r="L38" s="179">
        <f>SUM(L34:L37)</f>
        <v>0</v>
      </c>
      <c r="M38" s="805"/>
      <c r="N38" s="806"/>
      <c r="P38" s="237" t="s">
        <v>194</v>
      </c>
      <c r="Q38" s="238">
        <f>SUMIF(N34:N37,"○",L34:L37)</f>
        <v>0</v>
      </c>
      <c r="R38" s="239"/>
      <c r="S38" s="237" t="s">
        <v>195</v>
      </c>
      <c r="T38" s="238">
        <f>SUMIF(M34:M37,"○",L34:L37)</f>
        <v>0</v>
      </c>
      <c r="U38" s="239"/>
      <c r="V38" s="237" t="s">
        <v>196</v>
      </c>
      <c r="W38" s="238">
        <f>$L$38-$Q$38-$T$38</f>
        <v>0</v>
      </c>
    </row>
    <row r="39" spans="1:23" ht="18.75" customHeight="1" x14ac:dyDescent="0.55000000000000004">
      <c r="A39" s="799"/>
      <c r="B39" s="808" t="s">
        <v>162</v>
      </c>
      <c r="C39" s="809"/>
      <c r="D39" s="207"/>
      <c r="F39" s="209"/>
      <c r="G39" s="212"/>
      <c r="H39" s="211"/>
      <c r="I39" s="212"/>
      <c r="J39" s="211"/>
      <c r="K39" s="213"/>
      <c r="L39" s="214" t="str">
        <f>IF(ISNUMBER(K39),(ROUNDDOWN(PRODUCT(E39,G39,I39,K39)/1000,0)),"")</f>
        <v/>
      </c>
      <c r="M39" s="215"/>
      <c r="N39" s="216"/>
    </row>
    <row r="40" spans="1:23" ht="18.75" customHeight="1" x14ac:dyDescent="0.55000000000000004">
      <c r="A40" s="799"/>
      <c r="B40" s="817"/>
      <c r="C40" s="818"/>
      <c r="D40" s="217"/>
      <c r="E40" s="218"/>
      <c r="F40" s="219"/>
      <c r="G40" s="222"/>
      <c r="H40" s="221"/>
      <c r="I40" s="222"/>
      <c r="J40" s="221"/>
      <c r="K40" s="223"/>
      <c r="L40" s="224" t="str">
        <f>IF(ISNUMBER(K40),(ROUNDDOWN(PRODUCT(E40,G40,I40,K40)/1000,0)),"")</f>
        <v/>
      </c>
      <c r="M40" s="225"/>
      <c r="N40" s="226"/>
    </row>
    <row r="41" spans="1:23" ht="18.75" customHeight="1" x14ac:dyDescent="0.55000000000000004">
      <c r="A41" s="799"/>
      <c r="B41" s="817"/>
      <c r="C41" s="818"/>
      <c r="D41" s="217"/>
      <c r="E41" s="218"/>
      <c r="F41" s="219"/>
      <c r="G41" s="222"/>
      <c r="H41" s="221"/>
      <c r="I41" s="222"/>
      <c r="J41" s="221"/>
      <c r="K41" s="223"/>
      <c r="L41" s="224" t="str">
        <f>IF(ISNUMBER(K41),(ROUNDDOWN(PRODUCT(E41,G41,I41,K41)/1000,0)),"")</f>
        <v/>
      </c>
      <c r="M41" s="225"/>
      <c r="N41" s="226"/>
    </row>
    <row r="42" spans="1:23" ht="18.75" customHeight="1" x14ac:dyDescent="0.55000000000000004">
      <c r="A42" s="799"/>
      <c r="B42" s="817"/>
      <c r="C42" s="818"/>
      <c r="D42" s="217"/>
      <c r="E42" s="218"/>
      <c r="F42" s="219"/>
      <c r="G42" s="222"/>
      <c r="H42" s="221"/>
      <c r="I42" s="222"/>
      <c r="J42" s="221"/>
      <c r="K42" s="223"/>
      <c r="L42" s="233" t="str">
        <f>IF(ISNUMBER(K42),(ROUNDDOWN(PRODUCT(E42,G42,I42,K42)/1000,0)),"")</f>
        <v/>
      </c>
      <c r="M42" s="225"/>
      <c r="N42" s="226"/>
    </row>
    <row r="43" spans="1:23" ht="18.75" customHeight="1" x14ac:dyDescent="0.55000000000000004">
      <c r="A43" s="799"/>
      <c r="B43" s="812"/>
      <c r="C43" s="813"/>
      <c r="D43" s="814" t="s">
        <v>193</v>
      </c>
      <c r="E43" s="822"/>
      <c r="F43" s="822"/>
      <c r="G43" s="822"/>
      <c r="H43" s="822"/>
      <c r="I43" s="822"/>
      <c r="J43" s="822"/>
      <c r="K43" s="823"/>
      <c r="L43" s="249">
        <f>SUM(L39:L42)</f>
        <v>0</v>
      </c>
      <c r="M43" s="805"/>
      <c r="N43" s="806"/>
      <c r="P43" s="237" t="s">
        <v>194</v>
      </c>
      <c r="Q43" s="238">
        <f>SUMIF(N39:N42,"○",L39:L42)</f>
        <v>0</v>
      </c>
      <c r="R43" s="239"/>
      <c r="S43" s="237" t="s">
        <v>195</v>
      </c>
      <c r="T43" s="238">
        <f>SUMIF(M39:M42,"○",L39:L42)</f>
        <v>0</v>
      </c>
      <c r="U43" s="239"/>
      <c r="V43" s="237" t="s">
        <v>196</v>
      </c>
      <c r="W43" s="238">
        <f>$L$43-$Q$43-$T$43</f>
        <v>0</v>
      </c>
    </row>
    <row r="44" spans="1:23" ht="18.75" customHeight="1" x14ac:dyDescent="0.55000000000000004">
      <c r="A44" s="799"/>
      <c r="B44" s="827" t="s">
        <v>163</v>
      </c>
      <c r="C44" s="809"/>
      <c r="D44" s="217"/>
      <c r="E44" s="218"/>
      <c r="F44" s="219"/>
      <c r="G44" s="222"/>
      <c r="H44" s="221"/>
      <c r="I44" s="222"/>
      <c r="J44" s="221"/>
      <c r="K44" s="223"/>
      <c r="L44" s="214" t="str">
        <f>IF(ISNUMBER(K44),(ROUNDDOWN(PRODUCT(E44,G44,I44,K44)/1000,0)),"")</f>
        <v/>
      </c>
      <c r="M44" s="215"/>
      <c r="N44" s="216"/>
    </row>
    <row r="45" spans="1:23" ht="18.75" customHeight="1" x14ac:dyDescent="0.55000000000000004">
      <c r="A45" s="799"/>
      <c r="B45" s="828"/>
      <c r="C45" s="818"/>
      <c r="D45" s="240"/>
      <c r="E45" s="241"/>
      <c r="F45" s="242"/>
      <c r="G45" s="243"/>
      <c r="H45" s="244"/>
      <c r="I45" s="243"/>
      <c r="J45" s="244"/>
      <c r="K45" s="245"/>
      <c r="L45" s="224" t="str">
        <f>IF(ISNUMBER(K45),(ROUNDDOWN(PRODUCT(E45,G45,I45,K45)/1000,0)),"")</f>
        <v/>
      </c>
      <c r="M45" s="253"/>
      <c r="N45" s="254"/>
    </row>
    <row r="46" spans="1:23" ht="18.75" customHeight="1" x14ac:dyDescent="0.55000000000000004">
      <c r="A46" s="799"/>
      <c r="B46" s="828"/>
      <c r="C46" s="818"/>
      <c r="D46" s="240"/>
      <c r="E46" s="241"/>
      <c r="F46" s="242"/>
      <c r="G46" s="243"/>
      <c r="H46" s="244"/>
      <c r="I46" s="243"/>
      <c r="J46" s="244"/>
      <c r="K46" s="245"/>
      <c r="L46" s="224" t="str">
        <f>IF(ISNUMBER(K46),(ROUNDDOWN(PRODUCT(E46,G46,I46,K46)/1000,0)),"")</f>
        <v/>
      </c>
      <c r="M46" s="253"/>
      <c r="N46" s="254"/>
    </row>
    <row r="47" spans="1:23" ht="18.75" customHeight="1" x14ac:dyDescent="0.55000000000000004">
      <c r="A47" s="799"/>
      <c r="B47" s="810"/>
      <c r="C47" s="811"/>
      <c r="D47" s="227"/>
      <c r="E47" s="228"/>
      <c r="F47" s="229"/>
      <c r="G47" s="230"/>
      <c r="H47" s="231"/>
      <c r="I47" s="230"/>
      <c r="J47" s="231"/>
      <c r="K47" s="232"/>
      <c r="L47" s="233" t="str">
        <f>IF(ISNUMBER(K47),(ROUNDDOWN(PRODUCT(E47,G47,I47,K47)/1000,0)),"")</f>
        <v/>
      </c>
      <c r="M47" s="234"/>
      <c r="N47" s="235"/>
    </row>
    <row r="48" spans="1:23" ht="18.75" customHeight="1" x14ac:dyDescent="0.55000000000000004">
      <c r="A48" s="799"/>
      <c r="B48" s="812"/>
      <c r="C48" s="813"/>
      <c r="D48" s="814" t="s">
        <v>193</v>
      </c>
      <c r="E48" s="822"/>
      <c r="F48" s="822"/>
      <c r="G48" s="822"/>
      <c r="H48" s="822"/>
      <c r="I48" s="822"/>
      <c r="J48" s="822"/>
      <c r="K48" s="823"/>
      <c r="L48" s="179">
        <f>SUM(L44:L47)</f>
        <v>0</v>
      </c>
      <c r="M48" s="805"/>
      <c r="N48" s="806"/>
      <c r="P48" s="237" t="s">
        <v>194</v>
      </c>
      <c r="Q48" s="238">
        <f>SUMIF(N44:N47,"○",L44:L47)</f>
        <v>0</v>
      </c>
      <c r="R48" s="239"/>
      <c r="S48" s="237" t="s">
        <v>195</v>
      </c>
      <c r="T48" s="238">
        <f>SUMIF(M44:M47,"○",L44:L47)</f>
        <v>0</v>
      </c>
      <c r="U48" s="239"/>
      <c r="V48" s="237" t="s">
        <v>196</v>
      </c>
      <c r="W48" s="238">
        <f>$L$48-$Q$48-$T$48</f>
        <v>0</v>
      </c>
    </row>
    <row r="49" spans="1:25" ht="18.75" customHeight="1" x14ac:dyDescent="0.55000000000000004">
      <c r="A49" s="799"/>
      <c r="B49" s="808" t="s">
        <v>164</v>
      </c>
      <c r="C49" s="809"/>
      <c r="D49" s="207"/>
      <c r="E49" s="208"/>
      <c r="F49" s="209"/>
      <c r="G49" s="212"/>
      <c r="H49" s="211"/>
      <c r="I49" s="212"/>
      <c r="J49" s="211"/>
      <c r="K49" s="213"/>
      <c r="L49" s="214" t="str">
        <f>IF(ISNUMBER(K49),(ROUNDDOWN(PRODUCT(E49,G49,I49,K49)/1000,0)),"")</f>
        <v/>
      </c>
      <c r="M49" s="215"/>
      <c r="N49" s="216"/>
    </row>
    <row r="50" spans="1:25" ht="18.75" customHeight="1" x14ac:dyDescent="0.55000000000000004">
      <c r="A50" s="799"/>
      <c r="B50" s="810"/>
      <c r="C50" s="811"/>
      <c r="D50" s="217"/>
      <c r="E50" s="218"/>
      <c r="F50" s="219"/>
      <c r="G50" s="255"/>
      <c r="H50" s="221"/>
      <c r="I50" s="222"/>
      <c r="J50" s="221"/>
      <c r="K50" s="223"/>
      <c r="L50" s="224" t="str">
        <f>IF(ISNUMBER(K50),(ROUNDDOWN(PRODUCT(E50,G50,I50,K50)/1000,0)),"")</f>
        <v/>
      </c>
      <c r="M50" s="225"/>
      <c r="N50" s="226"/>
    </row>
    <row r="51" spans="1:25" ht="18.75" customHeight="1" x14ac:dyDescent="0.55000000000000004">
      <c r="A51" s="799"/>
      <c r="B51" s="810"/>
      <c r="C51" s="811"/>
      <c r="D51" s="217"/>
      <c r="E51" s="218"/>
      <c r="F51" s="219"/>
      <c r="G51" s="255"/>
      <c r="H51" s="221"/>
      <c r="I51" s="222"/>
      <c r="J51" s="221"/>
      <c r="K51" s="223"/>
      <c r="L51" s="224" t="str">
        <f>IF(ISNUMBER(K51),(ROUNDDOWN(PRODUCT(E51,G51,I51,K51)/1000,0)),"")</f>
        <v/>
      </c>
      <c r="M51" s="225"/>
      <c r="N51" s="226"/>
    </row>
    <row r="52" spans="1:25" ht="18.75" customHeight="1" x14ac:dyDescent="0.55000000000000004">
      <c r="A52" s="799"/>
      <c r="B52" s="810"/>
      <c r="C52" s="811"/>
      <c r="D52" s="217"/>
      <c r="E52" s="218"/>
      <c r="F52" s="219"/>
      <c r="G52" s="222"/>
      <c r="H52" s="221"/>
      <c r="I52" s="222"/>
      <c r="J52" s="221"/>
      <c r="K52" s="256"/>
      <c r="L52" s="233" t="str">
        <f>IF(ISNUMBER(K52),(ROUNDDOWN(PRODUCT(E52,G52,I52,K52)/1000,0)),"")</f>
        <v/>
      </c>
      <c r="M52" s="225"/>
      <c r="N52" s="226"/>
    </row>
    <row r="53" spans="1:25" ht="18.75" customHeight="1" x14ac:dyDescent="0.55000000000000004">
      <c r="A53" s="799"/>
      <c r="B53" s="810"/>
      <c r="C53" s="811"/>
      <c r="D53" s="824" t="s">
        <v>193</v>
      </c>
      <c r="E53" s="825"/>
      <c r="F53" s="825"/>
      <c r="G53" s="825"/>
      <c r="H53" s="825"/>
      <c r="I53" s="825"/>
      <c r="J53" s="825"/>
      <c r="K53" s="826"/>
      <c r="L53" s="257">
        <f>SUM(L49:L52)</f>
        <v>0</v>
      </c>
      <c r="M53" s="805"/>
      <c r="N53" s="806"/>
      <c r="P53" s="237" t="s">
        <v>194</v>
      </c>
      <c r="Q53" s="238">
        <f>SUMIF(N49:N52,"○",L49:L52)</f>
        <v>0</v>
      </c>
      <c r="R53" s="239"/>
      <c r="S53" s="237" t="s">
        <v>195</v>
      </c>
      <c r="T53" s="238">
        <f>SUMIF(M49:M52,"○",L49:L52)</f>
        <v>0</v>
      </c>
      <c r="U53" s="239"/>
      <c r="V53" s="237" t="s">
        <v>196</v>
      </c>
      <c r="W53" s="238">
        <f>$L$53-$Q$53-$T$53</f>
        <v>0</v>
      </c>
    </row>
    <row r="54" spans="1:25" ht="18.75" customHeight="1" x14ac:dyDescent="0.55000000000000004">
      <c r="A54" s="799"/>
      <c r="B54" s="808" t="s">
        <v>197</v>
      </c>
      <c r="C54" s="809"/>
      <c r="D54" s="207"/>
      <c r="E54" s="208"/>
      <c r="F54" s="209"/>
      <c r="G54" s="212"/>
      <c r="H54" s="211"/>
      <c r="I54" s="212"/>
      <c r="J54" s="211"/>
      <c r="K54" s="213"/>
      <c r="L54" s="214" t="str">
        <f>IF(ISNUMBER(K54),(ROUNDDOWN(PRODUCT(E54,G54,I54,K54)/1000,0)),"")</f>
        <v/>
      </c>
      <c r="M54" s="215"/>
      <c r="N54" s="216"/>
    </row>
    <row r="55" spans="1:25" ht="18.75" customHeight="1" x14ac:dyDescent="0.55000000000000004">
      <c r="A55" s="799"/>
      <c r="B55" s="817"/>
      <c r="C55" s="818"/>
      <c r="D55" s="217"/>
      <c r="E55" s="218"/>
      <c r="F55" s="219"/>
      <c r="G55" s="255"/>
      <c r="H55" s="221"/>
      <c r="I55" s="222"/>
      <c r="J55" s="221"/>
      <c r="K55" s="223"/>
      <c r="L55" s="224" t="str">
        <f>IF(ISNUMBER(K55),(ROUNDDOWN(PRODUCT(E55,G55,I55,K55)/1000,0)),"")</f>
        <v/>
      </c>
      <c r="M55" s="225"/>
      <c r="N55" s="226"/>
    </row>
    <row r="56" spans="1:25" ht="18.75" customHeight="1" x14ac:dyDescent="0.55000000000000004">
      <c r="A56" s="799"/>
      <c r="B56" s="817"/>
      <c r="C56" s="818"/>
      <c r="D56" s="217"/>
      <c r="E56" s="218"/>
      <c r="F56" s="219"/>
      <c r="G56" s="255"/>
      <c r="H56" s="221"/>
      <c r="I56" s="222"/>
      <c r="J56" s="221"/>
      <c r="K56" s="223"/>
      <c r="L56" s="224" t="str">
        <f>IF(ISNUMBER(K56),(ROUNDDOWN(PRODUCT(E56,G56,I56,K56)/1000,0)),"")</f>
        <v/>
      </c>
      <c r="M56" s="225"/>
      <c r="N56" s="226"/>
    </row>
    <row r="57" spans="1:25" ht="18.75" customHeight="1" x14ac:dyDescent="0.55000000000000004">
      <c r="A57" s="799"/>
      <c r="B57" s="810"/>
      <c r="C57" s="811"/>
      <c r="D57" s="217"/>
      <c r="E57" s="218"/>
      <c r="F57" s="219"/>
      <c r="G57" s="222"/>
      <c r="H57" s="221"/>
      <c r="I57" s="222"/>
      <c r="J57" s="221"/>
      <c r="K57" s="223"/>
      <c r="L57" s="233" t="str">
        <f>IF(ISNUMBER(K57),(ROUNDDOWN(PRODUCT(E57,G57,I57,K57)/1000,0)),"")</f>
        <v/>
      </c>
      <c r="M57" s="225"/>
      <c r="N57" s="226"/>
    </row>
    <row r="58" spans="1:25" ht="18.75" customHeight="1" x14ac:dyDescent="0.55000000000000004">
      <c r="A58" s="799"/>
      <c r="B58" s="810"/>
      <c r="C58" s="811"/>
      <c r="D58" s="824" t="s">
        <v>193</v>
      </c>
      <c r="E58" s="825"/>
      <c r="F58" s="825"/>
      <c r="G58" s="825"/>
      <c r="H58" s="825"/>
      <c r="I58" s="825"/>
      <c r="J58" s="825"/>
      <c r="K58" s="826"/>
      <c r="L58" s="257">
        <f>SUM(L54:L57)</f>
        <v>0</v>
      </c>
      <c r="M58" s="805"/>
      <c r="N58" s="806"/>
      <c r="P58" s="237" t="s">
        <v>194</v>
      </c>
      <c r="Q58" s="238">
        <f>SUMIF(N54:N57,"○",L54:L57)</f>
        <v>0</v>
      </c>
      <c r="R58" s="239"/>
      <c r="S58" s="237" t="s">
        <v>195</v>
      </c>
      <c r="T58" s="238">
        <f>SUMIF(M54:M57,"○",L54:L57)</f>
        <v>0</v>
      </c>
      <c r="U58" s="239"/>
      <c r="V58" s="237" t="s">
        <v>196</v>
      </c>
      <c r="W58" s="238">
        <f>$L$58-$Q$58-$T$58</f>
        <v>0</v>
      </c>
      <c r="X58" s="159" t="s">
        <v>166</v>
      </c>
      <c r="Y58" s="180">
        <f>SUM(L23,L28,L33,L38,L43,L48,L53,L58)</f>
        <v>0</v>
      </c>
    </row>
    <row r="59" spans="1:25" ht="22.5" customHeight="1" x14ac:dyDescent="0.55000000000000004">
      <c r="A59" s="800" t="s">
        <v>167</v>
      </c>
      <c r="B59" s="829"/>
      <c r="C59" s="801"/>
      <c r="D59" s="830"/>
      <c r="E59" s="831"/>
      <c r="F59" s="831"/>
      <c r="G59" s="831"/>
      <c r="H59" s="831"/>
      <c r="I59" s="831"/>
      <c r="J59" s="831"/>
      <c r="K59" s="832"/>
      <c r="L59" s="258"/>
      <c r="M59" s="833"/>
      <c r="N59" s="834"/>
    </row>
    <row r="60" spans="1:25" ht="22.5" customHeight="1" x14ac:dyDescent="0.55000000000000004">
      <c r="A60" s="798" t="s">
        <v>198</v>
      </c>
      <c r="B60" s="835"/>
      <c r="C60" s="835"/>
      <c r="D60" s="836"/>
      <c r="E60" s="836"/>
      <c r="F60" s="836"/>
      <c r="G60" s="836"/>
      <c r="H60" s="836"/>
      <c r="I60" s="836"/>
      <c r="J60" s="836"/>
      <c r="K60" s="837"/>
      <c r="L60" s="259">
        <f>SUM(L18,L23,L28,L33,L38,L43,L48,L53,L58,L59)</f>
        <v>0</v>
      </c>
      <c r="M60" s="838"/>
      <c r="N60" s="839"/>
    </row>
    <row r="61" spans="1:25" ht="18" customHeight="1" x14ac:dyDescent="0.55000000000000004">
      <c r="A61" s="799"/>
      <c r="B61" s="844"/>
      <c r="C61" s="844"/>
      <c r="D61" s="844"/>
      <c r="E61" s="844"/>
      <c r="F61" s="844"/>
      <c r="G61" s="844"/>
      <c r="H61" s="847" t="s">
        <v>199</v>
      </c>
      <c r="I61" s="848"/>
      <c r="J61" s="848"/>
      <c r="K61" s="849"/>
      <c r="L61" s="260">
        <f>SUM(Q18,Q23,Q28,Q33,Q38,Q43,,Q48,Q53,Q58)</f>
        <v>0</v>
      </c>
      <c r="M61" s="840"/>
      <c r="N61" s="841"/>
      <c r="P61" s="237"/>
      <c r="Q61" s="261"/>
      <c r="R61" s="239"/>
      <c r="S61" s="237"/>
      <c r="T61" s="261"/>
      <c r="U61" s="239"/>
      <c r="V61" s="237"/>
      <c r="W61" s="261"/>
    </row>
    <row r="62" spans="1:25" ht="18" customHeight="1" x14ac:dyDescent="0.55000000000000004">
      <c r="A62" s="799"/>
      <c r="B62" s="844"/>
      <c r="C62" s="844"/>
      <c r="D62" s="844"/>
      <c r="E62" s="844"/>
      <c r="F62" s="844"/>
      <c r="G62" s="844"/>
      <c r="H62" s="850" t="s">
        <v>200</v>
      </c>
      <c r="I62" s="851"/>
      <c r="J62" s="851"/>
      <c r="K62" s="852"/>
      <c r="L62" s="262">
        <f>SUM(T18,T23,T28,T33,T38,T43,,T48,T53,T58)</f>
        <v>0</v>
      </c>
      <c r="M62" s="840"/>
      <c r="N62" s="841"/>
      <c r="P62" s="167" t="s">
        <v>150</v>
      </c>
      <c r="Q62" s="261"/>
      <c r="R62" s="239"/>
      <c r="S62" s="237"/>
      <c r="T62" s="261"/>
      <c r="U62" s="239"/>
      <c r="V62" s="237"/>
      <c r="W62" s="261"/>
    </row>
    <row r="63" spans="1:25" ht="18" customHeight="1" x14ac:dyDescent="0.55000000000000004">
      <c r="A63" s="845"/>
      <c r="B63" s="846"/>
      <c r="C63" s="846"/>
      <c r="D63" s="846"/>
      <c r="E63" s="846"/>
      <c r="F63" s="846"/>
      <c r="G63" s="846"/>
      <c r="H63" s="853" t="s">
        <v>201</v>
      </c>
      <c r="I63" s="854"/>
      <c r="J63" s="854"/>
      <c r="K63" s="855"/>
      <c r="L63" s="263">
        <f>SUM(W18,W23,W28,W33,W38,W43,,W48,W53,W58)</f>
        <v>0</v>
      </c>
      <c r="M63" s="842"/>
      <c r="N63" s="843"/>
      <c r="P63" s="170" t="str">
        <f>'１０．収支予算書'!$E$11</f>
        <v>選</v>
      </c>
      <c r="Q63" s="261"/>
      <c r="R63" s="239"/>
      <c r="S63" s="237"/>
      <c r="T63" s="261"/>
      <c r="U63" s="239"/>
      <c r="V63" s="237"/>
      <c r="W63" s="261"/>
    </row>
    <row r="64" spans="1:25" ht="22.5" customHeight="1" thickBot="1" x14ac:dyDescent="0.6">
      <c r="A64" s="856" t="s">
        <v>202</v>
      </c>
      <c r="B64" s="857"/>
      <c r="C64" s="857"/>
      <c r="D64" s="857"/>
      <c r="E64" s="857"/>
      <c r="F64" s="857"/>
      <c r="G64" s="857"/>
      <c r="H64" s="857"/>
      <c r="I64" s="857"/>
      <c r="J64" s="857"/>
      <c r="K64" s="858"/>
      <c r="L64" s="264">
        <f>SUM(ROUNDDOWN(L63*10/110,0),ROUNDDOWN(L62*8/108,0))</f>
        <v>0</v>
      </c>
      <c r="M64" s="859"/>
      <c r="N64" s="860"/>
    </row>
    <row r="65" spans="1:15" ht="22.5" customHeight="1" thickTop="1" thickBot="1" x14ac:dyDescent="0.6">
      <c r="A65" s="861" t="s">
        <v>170</v>
      </c>
      <c r="B65" s="862"/>
      <c r="C65" s="862"/>
      <c r="D65" s="863"/>
      <c r="E65" s="863"/>
      <c r="F65" s="863"/>
      <c r="G65" s="863"/>
      <c r="H65" s="863"/>
      <c r="I65" s="863"/>
      <c r="J65" s="863"/>
      <c r="K65" s="864"/>
      <c r="L65" s="265">
        <f>IF(OR($P$63="2",$P$63="3"),$L$60,$L$60-$L$64)</f>
        <v>0</v>
      </c>
      <c r="M65" s="865"/>
      <c r="N65" s="866"/>
    </row>
    <row r="66" spans="1:15" ht="18.75" customHeight="1" thickTop="1" x14ac:dyDescent="0.55000000000000004">
      <c r="A66" s="867" t="s">
        <v>171</v>
      </c>
      <c r="B66" s="868"/>
      <c r="C66" s="811"/>
      <c r="D66" s="267"/>
      <c r="E66" s="268"/>
      <c r="F66" s="269"/>
      <c r="G66" s="268"/>
      <c r="H66" s="270"/>
      <c r="I66" s="268"/>
      <c r="J66" s="270"/>
      <c r="K66" s="271"/>
      <c r="L66" s="272" t="str">
        <f>IF(ISNUMBER(K66),(ROUNDDOWN(PRODUCT(E66,G66,I66,K66)/1000,0)),"")</f>
        <v/>
      </c>
      <c r="M66" s="273"/>
      <c r="N66" s="274"/>
    </row>
    <row r="67" spans="1:15" ht="18.75" customHeight="1" x14ac:dyDescent="0.55000000000000004">
      <c r="A67" s="867"/>
      <c r="B67" s="868"/>
      <c r="C67" s="811"/>
      <c r="D67" s="275"/>
      <c r="E67" s="222"/>
      <c r="F67" s="219"/>
      <c r="G67" s="222"/>
      <c r="H67" s="221"/>
      <c r="I67" s="222"/>
      <c r="J67" s="221"/>
      <c r="K67" s="276"/>
      <c r="L67" s="224" t="str">
        <f>IF(ISNUMBER(K67),(ROUNDDOWN(PRODUCT(E67,G67,I67,K67)/1000,0)),"")</f>
        <v/>
      </c>
      <c r="M67" s="277"/>
      <c r="N67" s="278"/>
    </row>
    <row r="68" spans="1:15" ht="18.75" customHeight="1" x14ac:dyDescent="0.55000000000000004">
      <c r="A68" s="867"/>
      <c r="B68" s="868"/>
      <c r="C68" s="811"/>
      <c r="D68" s="275"/>
      <c r="E68" s="222"/>
      <c r="F68" s="219"/>
      <c r="G68" s="222"/>
      <c r="H68" s="221"/>
      <c r="I68" s="222"/>
      <c r="J68" s="221"/>
      <c r="K68" s="276"/>
      <c r="L68" s="224" t="str">
        <f>IF(ISNUMBER(K68),(ROUNDDOWN(PRODUCT(E68,G68,I68,K68)/1000,0)),"")</f>
        <v/>
      </c>
      <c r="M68" s="277"/>
      <c r="N68" s="278"/>
    </row>
    <row r="69" spans="1:15" ht="18.75" customHeight="1" x14ac:dyDescent="0.55000000000000004">
      <c r="A69" s="867"/>
      <c r="B69" s="868"/>
      <c r="C69" s="811"/>
      <c r="D69" s="275"/>
      <c r="E69" s="222"/>
      <c r="F69" s="219"/>
      <c r="G69" s="222"/>
      <c r="H69" s="221"/>
      <c r="I69" s="222"/>
      <c r="J69" s="221"/>
      <c r="K69" s="276"/>
      <c r="L69" s="224" t="str">
        <f>IF(ISNUMBER(K69),(ROUNDDOWN(PRODUCT(E69,G69,I69,K69)/1000,0)),"")</f>
        <v/>
      </c>
      <c r="M69" s="277"/>
      <c r="N69" s="278"/>
    </row>
    <row r="70" spans="1:15" ht="18.75" customHeight="1" x14ac:dyDescent="0.55000000000000004">
      <c r="A70" s="869"/>
      <c r="B70" s="868"/>
      <c r="C70" s="811"/>
      <c r="D70" s="279"/>
      <c r="E70" s="230"/>
      <c r="F70" s="229"/>
      <c r="G70" s="230"/>
      <c r="H70" s="231"/>
      <c r="I70" s="230"/>
      <c r="J70" s="231"/>
      <c r="K70" s="280"/>
      <c r="L70" s="233" t="str">
        <f>IF(ISNUMBER(K70),(PRODUCT(E70,G70,I70,K70)),"")</f>
        <v/>
      </c>
      <c r="M70" s="281"/>
      <c r="N70" s="282"/>
    </row>
    <row r="71" spans="1:15" ht="18.75" customHeight="1" thickBot="1" x14ac:dyDescent="0.6">
      <c r="A71" s="870"/>
      <c r="B71" s="871"/>
      <c r="C71" s="872"/>
      <c r="D71" s="873" t="s">
        <v>193</v>
      </c>
      <c r="E71" s="874"/>
      <c r="F71" s="874"/>
      <c r="G71" s="874"/>
      <c r="H71" s="874"/>
      <c r="I71" s="874"/>
      <c r="J71" s="874"/>
      <c r="K71" s="875"/>
      <c r="L71" s="283">
        <f>SUM(L66:L70)</f>
        <v>0</v>
      </c>
      <c r="M71" s="876"/>
      <c r="N71" s="877"/>
    </row>
    <row r="72" spans="1:15" ht="23.25" customHeight="1" thickTop="1" thickBot="1" x14ac:dyDescent="0.6">
      <c r="A72" s="861" t="s">
        <v>203</v>
      </c>
      <c r="B72" s="862"/>
      <c r="C72" s="862"/>
      <c r="D72" s="863"/>
      <c r="E72" s="863"/>
      <c r="F72" s="863"/>
      <c r="G72" s="863"/>
      <c r="H72" s="863"/>
      <c r="I72" s="863"/>
      <c r="J72" s="863"/>
      <c r="K72" s="864"/>
      <c r="L72" s="370">
        <f>L60-L71</f>
        <v>0</v>
      </c>
      <c r="M72" s="865"/>
      <c r="N72" s="866"/>
    </row>
    <row r="73" spans="1:15" ht="13.5" thickTop="1" x14ac:dyDescent="0.55000000000000004"/>
    <row r="75" spans="1:15" x14ac:dyDescent="0.55000000000000004">
      <c r="A75" s="193" t="s">
        <v>234</v>
      </c>
      <c r="B75" s="193"/>
      <c r="C75" s="193"/>
      <c r="D75" s="193"/>
      <c r="E75" s="193"/>
      <c r="F75" s="193"/>
      <c r="G75" s="193"/>
      <c r="H75" s="193"/>
      <c r="I75" s="193"/>
      <c r="J75" s="193"/>
      <c r="K75" s="193"/>
      <c r="L75" s="193"/>
      <c r="M75" s="285"/>
      <c r="N75" s="285"/>
    </row>
    <row r="76" spans="1:15" x14ac:dyDescent="0.55000000000000004">
      <c r="A76" s="286" t="s">
        <v>178</v>
      </c>
      <c r="B76" s="266" t="s">
        <v>204</v>
      </c>
      <c r="C76" s="193"/>
      <c r="D76" s="193"/>
      <c r="E76" s="193"/>
      <c r="F76" s="193"/>
      <c r="G76" s="193"/>
      <c r="H76" s="193"/>
      <c r="I76" s="193"/>
      <c r="J76" s="193"/>
      <c r="K76" s="193"/>
      <c r="L76" s="193"/>
      <c r="M76" s="285"/>
      <c r="N76" s="285"/>
    </row>
    <row r="77" spans="1:15" ht="13.5" thickBot="1" x14ac:dyDescent="0.6">
      <c r="A77" s="171"/>
      <c r="B77" s="193"/>
      <c r="C77" s="193"/>
      <c r="D77" s="193"/>
      <c r="E77" s="193"/>
      <c r="F77" s="193"/>
      <c r="G77" s="193"/>
      <c r="H77" s="193"/>
      <c r="I77" s="193"/>
      <c r="J77" s="193"/>
      <c r="K77" s="193"/>
      <c r="L77" s="193"/>
      <c r="M77" s="285"/>
      <c r="N77" s="285"/>
    </row>
    <row r="78" spans="1:15" s="288" customFormat="1" ht="22.4" customHeight="1" thickBot="1" x14ac:dyDescent="0.6">
      <c r="A78" s="878" t="s">
        <v>205</v>
      </c>
      <c r="B78" s="879"/>
      <c r="C78" s="880"/>
      <c r="D78" s="881"/>
      <c r="E78" s="881"/>
      <c r="F78" s="881"/>
      <c r="G78" s="881"/>
      <c r="H78" s="881"/>
      <c r="I78" s="881"/>
      <c r="J78" s="881"/>
      <c r="K78" s="882"/>
      <c r="L78" s="16"/>
      <c r="M78" s="16"/>
      <c r="N78" s="16"/>
      <c r="O78" s="287"/>
    </row>
    <row r="79" spans="1:15" s="288" customFormat="1" ht="15" customHeight="1" x14ac:dyDescent="0.55000000000000004">
      <c r="A79" s="16"/>
      <c r="B79" s="16"/>
      <c r="C79" s="16"/>
      <c r="D79" s="16"/>
      <c r="E79" s="16"/>
      <c r="F79" s="16"/>
      <c r="G79" s="16"/>
      <c r="H79" s="16"/>
      <c r="I79" s="16"/>
      <c r="J79" s="16"/>
      <c r="K79" s="16"/>
      <c r="L79" s="289"/>
      <c r="M79" s="290"/>
      <c r="N79" s="291"/>
      <c r="O79" s="287"/>
    </row>
    <row r="80" spans="1:15" s="288" customFormat="1" ht="15" customHeight="1" thickBot="1" x14ac:dyDescent="0.6">
      <c r="A80" s="16"/>
      <c r="B80" s="16"/>
      <c r="C80" s="16"/>
      <c r="D80" s="16"/>
      <c r="E80" s="16"/>
      <c r="F80" s="16"/>
      <c r="G80" s="16"/>
      <c r="H80" s="16"/>
      <c r="I80" s="16"/>
      <c r="J80" s="16"/>
      <c r="K80" s="16"/>
      <c r="L80" s="289"/>
      <c r="M80" s="290"/>
      <c r="N80" s="291"/>
    </row>
    <row r="81" spans="1:14" s="288" customFormat="1" ht="22.5" customHeight="1" x14ac:dyDescent="0.55000000000000004">
      <c r="A81" s="292" t="s">
        <v>152</v>
      </c>
      <c r="B81" s="883" t="s">
        <v>153</v>
      </c>
      <c r="C81" s="884"/>
      <c r="D81" s="293" t="s">
        <v>187</v>
      </c>
      <c r="E81" s="883" t="s">
        <v>188</v>
      </c>
      <c r="F81" s="884"/>
      <c r="G81" s="883" t="s">
        <v>206</v>
      </c>
      <c r="H81" s="884"/>
      <c r="I81" s="883" t="s">
        <v>206</v>
      </c>
      <c r="J81" s="884"/>
      <c r="K81" s="294" t="s">
        <v>189</v>
      </c>
      <c r="L81" s="295" t="s">
        <v>207</v>
      </c>
      <c r="M81" s="296" t="s">
        <v>191</v>
      </c>
      <c r="N81" s="297" t="s">
        <v>192</v>
      </c>
    </row>
    <row r="82" spans="1:14" s="307" customFormat="1" ht="18.75" customHeight="1" x14ac:dyDescent="0.55000000000000004">
      <c r="A82" s="885" t="s">
        <v>155</v>
      </c>
      <c r="B82" s="888" t="s">
        <v>156</v>
      </c>
      <c r="C82" s="889"/>
      <c r="D82" s="298"/>
      <c r="E82" s="299"/>
      <c r="F82" s="300"/>
      <c r="G82" s="301"/>
      <c r="H82" s="302"/>
      <c r="I82" s="301"/>
      <c r="J82" s="302"/>
      <c r="K82" s="303"/>
      <c r="L82" s="304" t="str">
        <f>IF(ISNUMBER(K82),(ROUNDDOWN(PRODUCT(E82,G82,I82,K82)/1000,0)),"")</f>
        <v/>
      </c>
      <c r="M82" s="305"/>
      <c r="N82" s="306"/>
    </row>
    <row r="83" spans="1:14" s="307" customFormat="1" ht="18.75" customHeight="1" x14ac:dyDescent="0.55000000000000004">
      <c r="A83" s="886"/>
      <c r="B83" s="890"/>
      <c r="C83" s="891"/>
      <c r="D83" s="308"/>
      <c r="E83" s="309"/>
      <c r="F83" s="310"/>
      <c r="G83" s="311"/>
      <c r="H83" s="312"/>
      <c r="I83" s="311"/>
      <c r="J83" s="312"/>
      <c r="K83" s="313"/>
      <c r="L83" s="314" t="str">
        <f>IF(ISNUMBER(K83),(ROUNDDOWN(PRODUCT(E83,G83,I83,K83)/1000,0)),"")</f>
        <v/>
      </c>
      <c r="M83" s="315"/>
      <c r="N83" s="316"/>
    </row>
    <row r="84" spans="1:14" s="307" customFormat="1" ht="18.75" customHeight="1" x14ac:dyDescent="0.55000000000000004">
      <c r="A84" s="886"/>
      <c r="B84" s="890"/>
      <c r="C84" s="891"/>
      <c r="D84" s="308"/>
      <c r="E84" s="309"/>
      <c r="F84" s="310"/>
      <c r="G84" s="311"/>
      <c r="H84" s="312"/>
      <c r="I84" s="311"/>
      <c r="J84" s="312"/>
      <c r="K84" s="313"/>
      <c r="L84" s="314" t="str">
        <f>IF(ISNUMBER(K84),(ROUNDDOWN(PRODUCT(E84,G84,I84,K84)/1000,0)),"")</f>
        <v/>
      </c>
      <c r="M84" s="315"/>
      <c r="N84" s="316"/>
    </row>
    <row r="85" spans="1:14" s="307" customFormat="1" ht="18.75" customHeight="1" x14ac:dyDescent="0.55000000000000004">
      <c r="A85" s="886"/>
      <c r="B85" s="890"/>
      <c r="C85" s="891"/>
      <c r="D85" s="317"/>
      <c r="E85" s="318"/>
      <c r="F85" s="319"/>
      <c r="G85" s="320"/>
      <c r="H85" s="321"/>
      <c r="I85" s="320"/>
      <c r="J85" s="321"/>
      <c r="K85" s="322"/>
      <c r="L85" s="323" t="str">
        <f>IF(ISNUMBER(K85),(ROUNDDOWN(PRODUCT(E85,G85,I85,K85)/1000,0)),"")</f>
        <v/>
      </c>
      <c r="M85" s="324"/>
      <c r="N85" s="325"/>
    </row>
    <row r="86" spans="1:14" s="307" customFormat="1" ht="18.75" customHeight="1" x14ac:dyDescent="0.55000000000000004">
      <c r="A86" s="887"/>
      <c r="B86" s="892"/>
      <c r="C86" s="893"/>
      <c r="D86" s="894" t="s">
        <v>193</v>
      </c>
      <c r="E86" s="895"/>
      <c r="F86" s="895"/>
      <c r="G86" s="895"/>
      <c r="H86" s="895"/>
      <c r="I86" s="895"/>
      <c r="J86" s="895"/>
      <c r="K86" s="896"/>
      <c r="L86" s="326">
        <f>SUM(L82:L85)</f>
        <v>0</v>
      </c>
      <c r="M86" s="897"/>
      <c r="N86" s="898"/>
    </row>
    <row r="87" spans="1:14" s="307" customFormat="1" ht="18.75" customHeight="1" x14ac:dyDescent="0.55000000000000004">
      <c r="A87" s="885" t="s">
        <v>157</v>
      </c>
      <c r="B87" s="888" t="s">
        <v>158</v>
      </c>
      <c r="C87" s="889"/>
      <c r="D87" s="298"/>
      <c r="E87" s="299"/>
      <c r="F87" s="300"/>
      <c r="G87" s="301"/>
      <c r="H87" s="302"/>
      <c r="I87" s="301"/>
      <c r="J87" s="302"/>
      <c r="K87" s="303"/>
      <c r="L87" s="304" t="str">
        <f>IF(ISNUMBER(K87),(ROUNDDOWN(PRODUCT(E87,G87,I87,K87)/1000,0)),"")</f>
        <v/>
      </c>
      <c r="M87" s="305"/>
      <c r="N87" s="306"/>
    </row>
    <row r="88" spans="1:14" s="307" customFormat="1" ht="18.75" customHeight="1" x14ac:dyDescent="0.55000000000000004">
      <c r="A88" s="886"/>
      <c r="B88" s="890"/>
      <c r="C88" s="891"/>
      <c r="D88" s="308"/>
      <c r="E88" s="309"/>
      <c r="F88" s="310"/>
      <c r="G88" s="311"/>
      <c r="H88" s="312"/>
      <c r="I88" s="311"/>
      <c r="J88" s="312"/>
      <c r="K88" s="313"/>
      <c r="L88" s="314" t="str">
        <f>IF(ISNUMBER(K88),(ROUNDDOWN(PRODUCT(E88,G88,I88,K88)/1000,0)),"")</f>
        <v/>
      </c>
      <c r="M88" s="315"/>
      <c r="N88" s="316"/>
    </row>
    <row r="89" spans="1:14" s="307" customFormat="1" ht="18.75" customHeight="1" x14ac:dyDescent="0.55000000000000004">
      <c r="A89" s="886"/>
      <c r="B89" s="890"/>
      <c r="C89" s="891"/>
      <c r="D89" s="317"/>
      <c r="E89" s="318"/>
      <c r="F89" s="319"/>
      <c r="G89" s="320"/>
      <c r="H89" s="321"/>
      <c r="I89" s="320"/>
      <c r="J89" s="321"/>
      <c r="K89" s="322"/>
      <c r="L89" s="323" t="str">
        <f>IF(ISNUMBER(K89),(ROUNDDOWN(PRODUCT(E89,G89,I89,K89)/1000,0)),"")</f>
        <v/>
      </c>
      <c r="M89" s="324"/>
      <c r="N89" s="325"/>
    </row>
    <row r="90" spans="1:14" s="307" customFormat="1" ht="18.75" customHeight="1" x14ac:dyDescent="0.55000000000000004">
      <c r="A90" s="886"/>
      <c r="B90" s="892"/>
      <c r="C90" s="893"/>
      <c r="D90" s="894" t="s">
        <v>193</v>
      </c>
      <c r="E90" s="895"/>
      <c r="F90" s="895"/>
      <c r="G90" s="895"/>
      <c r="H90" s="895"/>
      <c r="I90" s="895"/>
      <c r="J90" s="895"/>
      <c r="K90" s="896"/>
      <c r="L90" s="327">
        <f>SUM(L87:L89)</f>
        <v>0</v>
      </c>
      <c r="M90" s="897"/>
      <c r="N90" s="898"/>
    </row>
    <row r="91" spans="1:14" s="307" customFormat="1" ht="18.75" customHeight="1" x14ac:dyDescent="0.55000000000000004">
      <c r="A91" s="886"/>
      <c r="B91" s="888" t="s">
        <v>159</v>
      </c>
      <c r="C91" s="889"/>
      <c r="D91" s="298"/>
      <c r="E91" s="299"/>
      <c r="F91" s="300"/>
      <c r="G91" s="301"/>
      <c r="H91" s="302"/>
      <c r="I91" s="301"/>
      <c r="J91" s="302"/>
      <c r="K91" s="303"/>
      <c r="L91" s="304" t="str">
        <f>IF(ISNUMBER(K91),(ROUNDDOWN(PRODUCT(E91,G91,I91,K91)/1000,0)),"")</f>
        <v/>
      </c>
      <c r="M91" s="305"/>
      <c r="N91" s="306"/>
    </row>
    <row r="92" spans="1:14" s="307" customFormat="1" ht="18.75" customHeight="1" x14ac:dyDescent="0.55000000000000004">
      <c r="A92" s="886"/>
      <c r="B92" s="890"/>
      <c r="C92" s="891"/>
      <c r="D92" s="308"/>
      <c r="E92" s="309"/>
      <c r="F92" s="310"/>
      <c r="G92" s="311"/>
      <c r="H92" s="312"/>
      <c r="I92" s="311"/>
      <c r="J92" s="312"/>
      <c r="K92" s="313"/>
      <c r="L92" s="314" t="str">
        <f>IF(ISNUMBER(K92),(ROUNDDOWN(PRODUCT(E92,G92,I92,K92)/1000,0)),"")</f>
        <v/>
      </c>
      <c r="M92" s="315"/>
      <c r="N92" s="316"/>
    </row>
    <row r="93" spans="1:14" s="307" customFormat="1" ht="18.75" customHeight="1" x14ac:dyDescent="0.55000000000000004">
      <c r="A93" s="886"/>
      <c r="B93" s="890"/>
      <c r="C93" s="891"/>
      <c r="D93" s="317"/>
      <c r="E93" s="318"/>
      <c r="F93" s="319"/>
      <c r="G93" s="320"/>
      <c r="H93" s="321"/>
      <c r="I93" s="320"/>
      <c r="J93" s="321"/>
      <c r="K93" s="322"/>
      <c r="L93" s="323" t="str">
        <f>IF(ISNUMBER(K93),(ROUNDDOWN(PRODUCT(E93,G93,I93,K93)/1000,0)),"")</f>
        <v/>
      </c>
      <c r="M93" s="324"/>
      <c r="N93" s="325"/>
    </row>
    <row r="94" spans="1:14" s="307" customFormat="1" ht="18.75" customHeight="1" x14ac:dyDescent="0.55000000000000004">
      <c r="A94" s="886"/>
      <c r="B94" s="892"/>
      <c r="C94" s="893"/>
      <c r="D94" s="894" t="s">
        <v>193</v>
      </c>
      <c r="E94" s="895"/>
      <c r="F94" s="895"/>
      <c r="G94" s="895"/>
      <c r="H94" s="895"/>
      <c r="I94" s="895"/>
      <c r="J94" s="895"/>
      <c r="K94" s="896"/>
      <c r="L94" s="328">
        <f>SUM(L91:L93)</f>
        <v>0</v>
      </c>
      <c r="M94" s="897"/>
      <c r="N94" s="898"/>
    </row>
    <row r="95" spans="1:14" s="307" customFormat="1" ht="18.75" customHeight="1" x14ac:dyDescent="0.55000000000000004">
      <c r="A95" s="886"/>
      <c r="B95" s="888" t="s">
        <v>160</v>
      </c>
      <c r="C95" s="889"/>
      <c r="D95" s="298"/>
      <c r="E95" s="299"/>
      <c r="F95" s="300"/>
      <c r="G95" s="301"/>
      <c r="H95" s="302"/>
      <c r="I95" s="301"/>
      <c r="J95" s="302"/>
      <c r="K95" s="303"/>
      <c r="L95" s="304" t="str">
        <f>IF(ISNUMBER(K95),(ROUNDDOWN(PRODUCT(E95,G95,I95,K95)/1000,0)),"")</f>
        <v/>
      </c>
      <c r="M95" s="305"/>
      <c r="N95" s="306"/>
    </row>
    <row r="96" spans="1:14" s="307" customFormat="1" ht="18.75" customHeight="1" x14ac:dyDescent="0.55000000000000004">
      <c r="A96" s="886"/>
      <c r="B96" s="890"/>
      <c r="C96" s="891"/>
      <c r="D96" s="308"/>
      <c r="E96" s="309"/>
      <c r="F96" s="310"/>
      <c r="G96" s="311"/>
      <c r="H96" s="312"/>
      <c r="I96" s="311"/>
      <c r="J96" s="312"/>
      <c r="K96" s="313"/>
      <c r="L96" s="314" t="str">
        <f>IF(ISNUMBER(K96),(ROUNDDOWN(PRODUCT(E96,G96,I96,K96)/1000,0)),"")</f>
        <v/>
      </c>
      <c r="M96" s="315"/>
      <c r="N96" s="316"/>
    </row>
    <row r="97" spans="1:14" s="307" customFormat="1" ht="18.75" customHeight="1" x14ac:dyDescent="0.55000000000000004">
      <c r="A97" s="886"/>
      <c r="B97" s="890"/>
      <c r="C97" s="891"/>
      <c r="D97" s="317"/>
      <c r="E97" s="318"/>
      <c r="F97" s="319"/>
      <c r="G97" s="320"/>
      <c r="H97" s="321"/>
      <c r="I97" s="320"/>
      <c r="J97" s="321"/>
      <c r="K97" s="322"/>
      <c r="L97" s="323" t="str">
        <f>IF(ISNUMBER(K97),(ROUNDDOWN(PRODUCT(E97,G97,I97,K97)/1000,0)),"")</f>
        <v/>
      </c>
      <c r="M97" s="324"/>
      <c r="N97" s="325"/>
    </row>
    <row r="98" spans="1:14" s="307" customFormat="1" ht="18.75" customHeight="1" x14ac:dyDescent="0.55000000000000004">
      <c r="A98" s="886"/>
      <c r="B98" s="892"/>
      <c r="C98" s="893"/>
      <c r="D98" s="894" t="s">
        <v>193</v>
      </c>
      <c r="E98" s="895"/>
      <c r="F98" s="895"/>
      <c r="G98" s="895"/>
      <c r="H98" s="895"/>
      <c r="I98" s="895"/>
      <c r="J98" s="895"/>
      <c r="K98" s="896"/>
      <c r="L98" s="329">
        <f>SUM(L95:L97)</f>
        <v>0</v>
      </c>
      <c r="M98" s="897"/>
      <c r="N98" s="898"/>
    </row>
    <row r="99" spans="1:14" s="307" customFormat="1" ht="18.75" customHeight="1" x14ac:dyDescent="0.55000000000000004">
      <c r="A99" s="886"/>
      <c r="B99" s="888" t="s">
        <v>161</v>
      </c>
      <c r="C99" s="889"/>
      <c r="D99" s="298"/>
      <c r="E99" s="299"/>
      <c r="F99" s="300"/>
      <c r="G99" s="301"/>
      <c r="H99" s="302"/>
      <c r="I99" s="301"/>
      <c r="J99" s="302"/>
      <c r="K99" s="303"/>
      <c r="L99" s="304" t="str">
        <f>IF(ISNUMBER(K99),(ROUNDDOWN(PRODUCT(E99,G99,I99,K99)/1000,0)),"")</f>
        <v/>
      </c>
      <c r="M99" s="305"/>
      <c r="N99" s="306"/>
    </row>
    <row r="100" spans="1:14" s="307" customFormat="1" ht="18.75" customHeight="1" x14ac:dyDescent="0.55000000000000004">
      <c r="A100" s="886"/>
      <c r="B100" s="890"/>
      <c r="C100" s="891"/>
      <c r="D100" s="308"/>
      <c r="E100" s="309"/>
      <c r="F100" s="310"/>
      <c r="G100" s="311"/>
      <c r="H100" s="312"/>
      <c r="I100" s="311"/>
      <c r="J100" s="312"/>
      <c r="K100" s="313"/>
      <c r="L100" s="314" t="str">
        <f>IF(ISNUMBER(K100),(ROUNDDOWN(PRODUCT(E100,G100,I100,K100)/1000,0)),"")</f>
        <v/>
      </c>
      <c r="M100" s="315"/>
      <c r="N100" s="316"/>
    </row>
    <row r="101" spans="1:14" s="307" customFormat="1" ht="18.75" customHeight="1" x14ac:dyDescent="0.55000000000000004">
      <c r="A101" s="886"/>
      <c r="B101" s="890"/>
      <c r="C101" s="891"/>
      <c r="D101" s="317"/>
      <c r="E101" s="318"/>
      <c r="F101" s="319"/>
      <c r="G101" s="320"/>
      <c r="H101" s="321"/>
      <c r="I101" s="320"/>
      <c r="J101" s="321"/>
      <c r="K101" s="322"/>
      <c r="L101" s="323" t="str">
        <f>IF(ISNUMBER(K101),(ROUNDDOWN(PRODUCT(E101,G101,I101,K101)/1000,0)),"")</f>
        <v/>
      </c>
      <c r="M101" s="324"/>
      <c r="N101" s="325"/>
    </row>
    <row r="102" spans="1:14" s="307" customFormat="1" ht="18.75" customHeight="1" x14ac:dyDescent="0.55000000000000004">
      <c r="A102" s="886"/>
      <c r="B102" s="892"/>
      <c r="C102" s="893"/>
      <c r="D102" s="894" t="s">
        <v>193</v>
      </c>
      <c r="E102" s="895"/>
      <c r="F102" s="895"/>
      <c r="G102" s="895"/>
      <c r="H102" s="895"/>
      <c r="I102" s="895"/>
      <c r="J102" s="895"/>
      <c r="K102" s="896"/>
      <c r="L102" s="330">
        <f>SUM(L99:L101)</f>
        <v>0</v>
      </c>
      <c r="M102" s="897"/>
      <c r="N102" s="898"/>
    </row>
    <row r="103" spans="1:14" s="307" customFormat="1" ht="18.75" customHeight="1" x14ac:dyDescent="0.55000000000000004">
      <c r="A103" s="886"/>
      <c r="B103" s="888" t="s">
        <v>162</v>
      </c>
      <c r="C103" s="889"/>
      <c r="D103" s="298"/>
      <c r="E103" s="299"/>
      <c r="F103" s="300"/>
      <c r="G103" s="301"/>
      <c r="H103" s="302"/>
      <c r="I103" s="301"/>
      <c r="J103" s="302"/>
      <c r="K103" s="303"/>
      <c r="L103" s="304" t="str">
        <f>IF(ISNUMBER(K103),(ROUNDDOWN(PRODUCT(E103,G103,I103,K103)/1000,0)),"")</f>
        <v/>
      </c>
      <c r="M103" s="305"/>
      <c r="N103" s="306"/>
    </row>
    <row r="104" spans="1:14" s="307" customFormat="1" ht="18.75" customHeight="1" x14ac:dyDescent="0.55000000000000004">
      <c r="A104" s="886"/>
      <c r="B104" s="890"/>
      <c r="C104" s="891"/>
      <c r="D104" s="308"/>
      <c r="E104" s="309"/>
      <c r="F104" s="310"/>
      <c r="G104" s="311"/>
      <c r="H104" s="312"/>
      <c r="I104" s="311"/>
      <c r="J104" s="312"/>
      <c r="K104" s="313"/>
      <c r="L104" s="314" t="str">
        <f>IF(ISNUMBER(K104),(ROUNDDOWN(PRODUCT(E104,G104,I104,K104)/1000,0)),"")</f>
        <v/>
      </c>
      <c r="M104" s="315"/>
      <c r="N104" s="316"/>
    </row>
    <row r="105" spans="1:14" s="307" customFormat="1" ht="18.75" customHeight="1" x14ac:dyDescent="0.55000000000000004">
      <c r="A105" s="886"/>
      <c r="B105" s="890"/>
      <c r="C105" s="891"/>
      <c r="D105" s="317"/>
      <c r="E105" s="318"/>
      <c r="F105" s="319"/>
      <c r="G105" s="320"/>
      <c r="H105" s="321"/>
      <c r="I105" s="320"/>
      <c r="J105" s="321"/>
      <c r="K105" s="322"/>
      <c r="L105" s="323" t="str">
        <f>IF(ISNUMBER(K105),(ROUNDDOWN(PRODUCT(E105,G105,I105,K105)/1000,0)),"")</f>
        <v/>
      </c>
      <c r="M105" s="324"/>
      <c r="N105" s="325"/>
    </row>
    <row r="106" spans="1:14" s="307" customFormat="1" ht="18.75" customHeight="1" x14ac:dyDescent="0.55000000000000004">
      <c r="A106" s="886"/>
      <c r="B106" s="892"/>
      <c r="C106" s="893"/>
      <c r="D106" s="894" t="s">
        <v>193</v>
      </c>
      <c r="E106" s="895"/>
      <c r="F106" s="895"/>
      <c r="G106" s="895"/>
      <c r="H106" s="895"/>
      <c r="I106" s="895"/>
      <c r="J106" s="895"/>
      <c r="K106" s="896"/>
      <c r="L106" s="329">
        <f>SUM(L103:L105)</f>
        <v>0</v>
      </c>
      <c r="M106" s="897"/>
      <c r="N106" s="898"/>
    </row>
    <row r="107" spans="1:14" s="307" customFormat="1" ht="18.75" customHeight="1" x14ac:dyDescent="0.55000000000000004">
      <c r="A107" s="886"/>
      <c r="B107" s="899" t="s">
        <v>163</v>
      </c>
      <c r="C107" s="900"/>
      <c r="D107" s="298"/>
      <c r="E107" s="299"/>
      <c r="F107" s="300"/>
      <c r="G107" s="301"/>
      <c r="H107" s="302"/>
      <c r="I107" s="301"/>
      <c r="J107" s="302"/>
      <c r="K107" s="303"/>
      <c r="L107" s="304" t="str">
        <f>IF(ISNUMBER(K107),(ROUNDDOWN(PRODUCT(E107,G107,I107,K107)/1000,0)),"")</f>
        <v/>
      </c>
      <c r="M107" s="305"/>
      <c r="N107" s="306"/>
    </row>
    <row r="108" spans="1:14" s="307" customFormat="1" ht="19.5" customHeight="1" x14ac:dyDescent="0.55000000000000004">
      <c r="A108" s="886"/>
      <c r="B108" s="901"/>
      <c r="C108" s="902"/>
      <c r="D108" s="308"/>
      <c r="E108" s="309"/>
      <c r="F108" s="310"/>
      <c r="G108" s="311"/>
      <c r="H108" s="312"/>
      <c r="I108" s="311"/>
      <c r="J108" s="312"/>
      <c r="K108" s="313"/>
      <c r="L108" s="314" t="str">
        <f>IF(ISNUMBER(K108),(ROUNDDOWN(PRODUCT(E108,G108,I108,K108)/1000,0)),"")</f>
        <v/>
      </c>
      <c r="M108" s="315"/>
      <c r="N108" s="316"/>
    </row>
    <row r="109" spans="1:14" s="307" customFormat="1" ht="18.75" customHeight="1" x14ac:dyDescent="0.55000000000000004">
      <c r="A109" s="886"/>
      <c r="B109" s="901"/>
      <c r="C109" s="902"/>
      <c r="D109" s="317"/>
      <c r="E109" s="318"/>
      <c r="F109" s="319"/>
      <c r="G109" s="320"/>
      <c r="H109" s="321"/>
      <c r="I109" s="320"/>
      <c r="J109" s="321"/>
      <c r="K109" s="322"/>
      <c r="L109" s="323" t="str">
        <f>IF(ISNUMBER(K109),(ROUNDDOWN(PRODUCT(E109,G109,I109,K109)/1000,0)),"")</f>
        <v/>
      </c>
      <c r="M109" s="324"/>
      <c r="N109" s="325"/>
    </row>
    <row r="110" spans="1:14" s="307" customFormat="1" ht="18.75" customHeight="1" x14ac:dyDescent="0.55000000000000004">
      <c r="A110" s="886"/>
      <c r="B110" s="903"/>
      <c r="C110" s="904"/>
      <c r="D110" s="894" t="s">
        <v>193</v>
      </c>
      <c r="E110" s="895"/>
      <c r="F110" s="895"/>
      <c r="G110" s="895"/>
      <c r="H110" s="895"/>
      <c r="I110" s="895"/>
      <c r="J110" s="895"/>
      <c r="K110" s="896"/>
      <c r="L110" s="330">
        <f>SUM(L107:L109)</f>
        <v>0</v>
      </c>
      <c r="M110" s="897"/>
      <c r="N110" s="898"/>
    </row>
    <row r="111" spans="1:14" s="307" customFormat="1" ht="18.75" customHeight="1" x14ac:dyDescent="0.55000000000000004">
      <c r="A111" s="886"/>
      <c r="B111" s="888" t="s">
        <v>164</v>
      </c>
      <c r="C111" s="889"/>
      <c r="D111" s="298"/>
      <c r="E111" s="299"/>
      <c r="F111" s="300"/>
      <c r="G111" s="301"/>
      <c r="H111" s="302"/>
      <c r="I111" s="301"/>
      <c r="J111" s="302"/>
      <c r="K111" s="303"/>
      <c r="L111" s="214" t="str">
        <f>IF(ISNUMBER(K111),(ROUNDDOWN(PRODUCT(E111,G111,I111,K111)/1000,0)),"")</f>
        <v/>
      </c>
      <c r="M111" s="305"/>
      <c r="N111" s="306"/>
    </row>
    <row r="112" spans="1:14" s="307" customFormat="1" ht="18.75" customHeight="1" x14ac:dyDescent="0.55000000000000004">
      <c r="A112" s="886"/>
      <c r="B112" s="890"/>
      <c r="C112" s="891"/>
      <c r="D112" s="308"/>
      <c r="E112" s="309"/>
      <c r="F112" s="310"/>
      <c r="G112" s="311"/>
      <c r="H112" s="312"/>
      <c r="I112" s="311"/>
      <c r="J112" s="312"/>
      <c r="K112" s="313"/>
      <c r="L112" s="224" t="str">
        <f>IF(ISNUMBER(K112),(ROUNDDOWN(PRODUCT(E112,G112,I112,K112)/1000,0)),"")</f>
        <v/>
      </c>
      <c r="M112" s="315"/>
      <c r="N112" s="316"/>
    </row>
    <row r="113" spans="1:14" s="307" customFormat="1" ht="18.75" customHeight="1" x14ac:dyDescent="0.55000000000000004">
      <c r="A113" s="886"/>
      <c r="B113" s="890"/>
      <c r="C113" s="891"/>
      <c r="D113" s="308"/>
      <c r="E113" s="309"/>
      <c r="F113" s="310"/>
      <c r="G113" s="311"/>
      <c r="H113" s="312"/>
      <c r="I113" s="311"/>
      <c r="J113" s="312"/>
      <c r="K113" s="313"/>
      <c r="L113" s="224" t="str">
        <f>IF(ISNUMBER(K113),(ROUNDDOWN(PRODUCT(E113,G113,I113,K113)/1000,0)),"")</f>
        <v/>
      </c>
      <c r="M113" s="315"/>
      <c r="N113" s="316"/>
    </row>
    <row r="114" spans="1:14" s="307" customFormat="1" ht="18.75" customHeight="1" x14ac:dyDescent="0.55000000000000004">
      <c r="A114" s="886"/>
      <c r="B114" s="890"/>
      <c r="C114" s="891"/>
      <c r="D114" s="317"/>
      <c r="E114" s="318"/>
      <c r="F114" s="319"/>
      <c r="G114" s="320"/>
      <c r="H114" s="321"/>
      <c r="I114" s="320"/>
      <c r="J114" s="321"/>
      <c r="K114" s="322"/>
      <c r="L114" s="233" t="str">
        <f>IF(ISNUMBER(K114),(ROUNDDOWN(PRODUCT(E114,G114,I114,K114)/1000,0)),"")</f>
        <v/>
      </c>
      <c r="M114" s="324"/>
      <c r="N114" s="325"/>
    </row>
    <row r="115" spans="1:14" s="307" customFormat="1" ht="18.75" customHeight="1" x14ac:dyDescent="0.55000000000000004">
      <c r="A115" s="886"/>
      <c r="B115" s="892"/>
      <c r="C115" s="893"/>
      <c r="D115" s="894" t="s">
        <v>193</v>
      </c>
      <c r="E115" s="895"/>
      <c r="F115" s="895"/>
      <c r="G115" s="895"/>
      <c r="H115" s="895"/>
      <c r="I115" s="895"/>
      <c r="J115" s="895"/>
      <c r="K115" s="896"/>
      <c r="L115" s="327">
        <f>SUM(L111:L114)</f>
        <v>0</v>
      </c>
      <c r="M115" s="897"/>
      <c r="N115" s="898"/>
    </row>
    <row r="116" spans="1:14" s="307" customFormat="1" ht="18.75" customHeight="1" x14ac:dyDescent="0.55000000000000004">
      <c r="A116" s="886"/>
      <c r="B116" s="888" t="s">
        <v>197</v>
      </c>
      <c r="C116" s="889"/>
      <c r="D116" s="298"/>
      <c r="E116" s="299"/>
      <c r="F116" s="300"/>
      <c r="G116" s="301"/>
      <c r="H116" s="302"/>
      <c r="I116" s="301"/>
      <c r="J116" s="302"/>
      <c r="K116" s="303"/>
      <c r="L116" s="214" t="str">
        <f>IF(ISNUMBER(K116),(ROUNDDOWN(PRODUCT(E116,G116,I116,K116)/1000,0)),"")</f>
        <v/>
      </c>
      <c r="M116" s="305"/>
      <c r="N116" s="306"/>
    </row>
    <row r="117" spans="1:14" s="307" customFormat="1" ht="18.75" customHeight="1" x14ac:dyDescent="0.55000000000000004">
      <c r="A117" s="886"/>
      <c r="B117" s="890"/>
      <c r="C117" s="891"/>
      <c r="D117" s="308"/>
      <c r="E117" s="309"/>
      <c r="F117" s="310"/>
      <c r="G117" s="311"/>
      <c r="H117" s="312"/>
      <c r="I117" s="311"/>
      <c r="J117" s="312"/>
      <c r="K117" s="313"/>
      <c r="L117" s="224" t="str">
        <f>IF(ISNUMBER(K117),(ROUNDDOWN(PRODUCT(E117,G117,I117,K117)/1000,0)),"")</f>
        <v/>
      </c>
      <c r="M117" s="315"/>
      <c r="N117" s="316"/>
    </row>
    <row r="118" spans="1:14" s="307" customFormat="1" ht="18.75" customHeight="1" x14ac:dyDescent="0.55000000000000004">
      <c r="A118" s="886"/>
      <c r="B118" s="890"/>
      <c r="C118" s="891"/>
      <c r="D118" s="308"/>
      <c r="E118" s="309"/>
      <c r="F118" s="310"/>
      <c r="G118" s="311"/>
      <c r="H118" s="312"/>
      <c r="I118" s="311"/>
      <c r="J118" s="312"/>
      <c r="K118" s="313"/>
      <c r="L118" s="224" t="str">
        <f>IF(ISNUMBER(K118),(ROUNDDOWN(PRODUCT(E118,G118,I118,K118)/1000,0)),"")</f>
        <v/>
      </c>
      <c r="M118" s="315"/>
      <c r="N118" s="316"/>
    </row>
    <row r="119" spans="1:14" s="307" customFormat="1" ht="18.75" customHeight="1" x14ac:dyDescent="0.55000000000000004">
      <c r="A119" s="886"/>
      <c r="B119" s="890"/>
      <c r="C119" s="891"/>
      <c r="D119" s="317"/>
      <c r="E119" s="318"/>
      <c r="F119" s="319"/>
      <c r="G119" s="320"/>
      <c r="H119" s="321"/>
      <c r="I119" s="320"/>
      <c r="J119" s="321"/>
      <c r="K119" s="322"/>
      <c r="L119" s="233" t="str">
        <f>IF(ISNUMBER(K119),(ROUNDDOWN(PRODUCT(E119,G119,I119,K119)/1000,0)),"")</f>
        <v/>
      </c>
      <c r="M119" s="324"/>
      <c r="N119" s="325"/>
    </row>
    <row r="120" spans="1:14" s="307" customFormat="1" ht="18.75" customHeight="1" x14ac:dyDescent="0.55000000000000004">
      <c r="A120" s="887"/>
      <c r="B120" s="892"/>
      <c r="C120" s="893"/>
      <c r="D120" s="894" t="s">
        <v>193</v>
      </c>
      <c r="E120" s="895"/>
      <c r="F120" s="895"/>
      <c r="G120" s="895"/>
      <c r="H120" s="895"/>
      <c r="I120" s="895"/>
      <c r="J120" s="895"/>
      <c r="K120" s="896"/>
      <c r="L120" s="327">
        <f>SUM(L116:L119)</f>
        <v>0</v>
      </c>
      <c r="M120" s="897"/>
      <c r="N120" s="898"/>
    </row>
    <row r="121" spans="1:14" s="307" customFormat="1" ht="22.5" customHeight="1" x14ac:dyDescent="0.55000000000000004">
      <c r="A121" s="910" t="s">
        <v>208</v>
      </c>
      <c r="B121" s="911"/>
      <c r="C121" s="912"/>
      <c r="D121" s="913"/>
      <c r="E121" s="914"/>
      <c r="F121" s="914"/>
      <c r="G121" s="914"/>
      <c r="H121" s="914"/>
      <c r="I121" s="914"/>
      <c r="J121" s="914"/>
      <c r="K121" s="915"/>
      <c r="L121" s="331"/>
      <c r="M121" s="916"/>
      <c r="N121" s="917"/>
    </row>
    <row r="122" spans="1:14" s="307" customFormat="1" ht="22.5" customHeight="1" thickBot="1" x14ac:dyDescent="0.6">
      <c r="A122" s="910" t="s">
        <v>209</v>
      </c>
      <c r="B122" s="911"/>
      <c r="C122" s="911"/>
      <c r="D122" s="911"/>
      <c r="E122" s="911"/>
      <c r="F122" s="911"/>
      <c r="G122" s="911"/>
      <c r="H122" s="911"/>
      <c r="I122" s="911"/>
      <c r="J122" s="911"/>
      <c r="K122" s="912"/>
      <c r="L122" s="332">
        <f>SUM(L86,L90,L94,L98,L102,L106,L110,L115,L120,L121)</f>
        <v>0</v>
      </c>
      <c r="M122" s="897"/>
      <c r="N122" s="898"/>
    </row>
    <row r="123" spans="1:14" s="307" customFormat="1" ht="18.75" customHeight="1" thickTop="1" x14ac:dyDescent="0.55000000000000004">
      <c r="A123" s="918" t="s">
        <v>433</v>
      </c>
      <c r="B123" s="919"/>
      <c r="C123" s="920"/>
      <c r="D123" s="333"/>
      <c r="E123" s="334"/>
      <c r="F123" s="335"/>
      <c r="G123" s="334"/>
      <c r="H123" s="336"/>
      <c r="I123" s="334"/>
      <c r="J123" s="336"/>
      <c r="K123" s="337"/>
      <c r="L123" s="338" t="str">
        <f>IF(ISNUMBER(K123),(PRODUCT(E123,G123,I123,K123)),"")</f>
        <v/>
      </c>
      <c r="M123" s="339"/>
      <c r="N123" s="340"/>
    </row>
    <row r="124" spans="1:14" s="307" customFormat="1" ht="18.75" customHeight="1" x14ac:dyDescent="0.55000000000000004">
      <c r="A124" s="921"/>
      <c r="B124" s="922"/>
      <c r="C124" s="923"/>
      <c r="D124" s="341"/>
      <c r="E124" s="311"/>
      <c r="F124" s="310"/>
      <c r="G124" s="311"/>
      <c r="H124" s="312"/>
      <c r="I124" s="311"/>
      <c r="J124" s="312"/>
      <c r="K124" s="342"/>
      <c r="L124" s="314" t="str">
        <f>IF(ISNUMBER(K124),(PRODUCT(E124,G124,I124,K124)),"")</f>
        <v/>
      </c>
      <c r="M124" s="315"/>
      <c r="N124" s="316"/>
    </row>
    <row r="125" spans="1:14" s="307" customFormat="1" ht="18.75" customHeight="1" x14ac:dyDescent="0.55000000000000004">
      <c r="A125" s="921"/>
      <c r="B125" s="922"/>
      <c r="C125" s="923"/>
      <c r="D125" s="343"/>
      <c r="E125" s="320"/>
      <c r="F125" s="319"/>
      <c r="G125" s="320"/>
      <c r="H125" s="321"/>
      <c r="I125" s="320"/>
      <c r="J125" s="321"/>
      <c r="K125" s="344"/>
      <c r="L125" s="323" t="str">
        <f>IF(ISNUMBER(K125),(PRODUCT(E125,G125,I125,K125)),"")</f>
        <v/>
      </c>
      <c r="M125" s="324"/>
      <c r="N125" s="325"/>
    </row>
    <row r="126" spans="1:14" s="307" customFormat="1" ht="18.75" customHeight="1" thickBot="1" x14ac:dyDescent="0.6">
      <c r="A126" s="924"/>
      <c r="B126" s="925"/>
      <c r="C126" s="926"/>
      <c r="D126" s="927" t="s">
        <v>193</v>
      </c>
      <c r="E126" s="928"/>
      <c r="F126" s="928"/>
      <c r="G126" s="928"/>
      <c r="H126" s="928"/>
      <c r="I126" s="928"/>
      <c r="J126" s="928"/>
      <c r="K126" s="929"/>
      <c r="L126" s="345">
        <f>SUM(L123:L125)</f>
        <v>0</v>
      </c>
      <c r="M126" s="930"/>
      <c r="N126" s="931"/>
    </row>
    <row r="127" spans="1:14" s="307" customFormat="1" ht="22.5" customHeight="1" thickTop="1" thickBot="1" x14ac:dyDescent="0.6">
      <c r="A127" s="905" t="s">
        <v>434</v>
      </c>
      <c r="B127" s="906"/>
      <c r="C127" s="906"/>
      <c r="D127" s="906"/>
      <c r="E127" s="906"/>
      <c r="F127" s="906"/>
      <c r="G127" s="906"/>
      <c r="H127" s="906"/>
      <c r="I127" s="906"/>
      <c r="J127" s="906"/>
      <c r="K127" s="907"/>
      <c r="L127" s="346">
        <f>L122-L126</f>
        <v>0</v>
      </c>
      <c r="M127" s="908"/>
      <c r="N127" s="909"/>
    </row>
  </sheetData>
  <mergeCells count="96">
    <mergeCell ref="A127:K127"/>
    <mergeCell ref="M127:N127"/>
    <mergeCell ref="A121:C121"/>
    <mergeCell ref="D121:K121"/>
    <mergeCell ref="M121:N121"/>
    <mergeCell ref="A122:K122"/>
    <mergeCell ref="M122:N122"/>
    <mergeCell ref="A123:C126"/>
    <mergeCell ref="D126:K126"/>
    <mergeCell ref="M126:N126"/>
    <mergeCell ref="D106:K106"/>
    <mergeCell ref="M106:N106"/>
    <mergeCell ref="B107:C110"/>
    <mergeCell ref="D110:K110"/>
    <mergeCell ref="M110:N110"/>
    <mergeCell ref="B103:C106"/>
    <mergeCell ref="M94:N94"/>
    <mergeCell ref="B95:C98"/>
    <mergeCell ref="D98:K98"/>
    <mergeCell ref="M98:N98"/>
    <mergeCell ref="B99:C102"/>
    <mergeCell ref="D102:K102"/>
    <mergeCell ref="M102:N102"/>
    <mergeCell ref="A82:A86"/>
    <mergeCell ref="B82:C86"/>
    <mergeCell ref="D86:K86"/>
    <mergeCell ref="M86:N86"/>
    <mergeCell ref="A87:A120"/>
    <mergeCell ref="B87:C90"/>
    <mergeCell ref="D90:K90"/>
    <mergeCell ref="M90:N90"/>
    <mergeCell ref="B91:C94"/>
    <mergeCell ref="D94:K94"/>
    <mergeCell ref="B111:C115"/>
    <mergeCell ref="D115:K115"/>
    <mergeCell ref="M115:N115"/>
    <mergeCell ref="B116:C120"/>
    <mergeCell ref="D120:K120"/>
    <mergeCell ref="M120:N120"/>
    <mergeCell ref="A72:K72"/>
    <mergeCell ref="M72:N72"/>
    <mergeCell ref="A78:B78"/>
    <mergeCell ref="C78:K78"/>
    <mergeCell ref="B81:C81"/>
    <mergeCell ref="E81:F81"/>
    <mergeCell ref="G81:H81"/>
    <mergeCell ref="I81:J81"/>
    <mergeCell ref="A64:K64"/>
    <mergeCell ref="M64:N64"/>
    <mergeCell ref="A65:K65"/>
    <mergeCell ref="M65:N65"/>
    <mergeCell ref="A66:C71"/>
    <mergeCell ref="D71:K71"/>
    <mergeCell ref="M71:N71"/>
    <mergeCell ref="A59:C59"/>
    <mergeCell ref="D59:K59"/>
    <mergeCell ref="M59:N59"/>
    <mergeCell ref="A60:K60"/>
    <mergeCell ref="M60:N63"/>
    <mergeCell ref="A61:G63"/>
    <mergeCell ref="H61:K61"/>
    <mergeCell ref="H62:K62"/>
    <mergeCell ref="H63:K63"/>
    <mergeCell ref="M43:N43"/>
    <mergeCell ref="B54:C58"/>
    <mergeCell ref="D58:K58"/>
    <mergeCell ref="B34:C38"/>
    <mergeCell ref="D38:K38"/>
    <mergeCell ref="B39:C43"/>
    <mergeCell ref="D43:K43"/>
    <mergeCell ref="B44:C48"/>
    <mergeCell ref="D48:K48"/>
    <mergeCell ref="M58:N58"/>
    <mergeCell ref="M48:N48"/>
    <mergeCell ref="B49:C53"/>
    <mergeCell ref="D53:K53"/>
    <mergeCell ref="M53:N53"/>
    <mergeCell ref="A14:A18"/>
    <mergeCell ref="B14:C18"/>
    <mergeCell ref="D18:K18"/>
    <mergeCell ref="A19:A58"/>
    <mergeCell ref="D33:K33"/>
    <mergeCell ref="B13:C13"/>
    <mergeCell ref="E13:F13"/>
    <mergeCell ref="G13:H13"/>
    <mergeCell ref="I13:J13"/>
    <mergeCell ref="M38:N38"/>
    <mergeCell ref="M33:N33"/>
    <mergeCell ref="M18:N18"/>
    <mergeCell ref="B19:C23"/>
    <mergeCell ref="D23:K23"/>
    <mergeCell ref="M23:N23"/>
    <mergeCell ref="B24:C28"/>
    <mergeCell ref="D28:K28"/>
    <mergeCell ref="M28:N28"/>
    <mergeCell ref="B29:C33"/>
  </mergeCells>
  <phoneticPr fontId="1"/>
  <conditionalFormatting sqref="L61:L64">
    <cfRule type="expression" dxfId="5" priority="1">
      <formula>$P$63="2"</formula>
    </cfRule>
    <cfRule type="expression" dxfId="4" priority="2">
      <formula>$P$63="3"</formula>
    </cfRule>
  </conditionalFormatting>
  <dataValidations count="1">
    <dataValidation type="list" allowBlank="1" showInputMessage="1" showErrorMessage="1" sqref="M14:N17 M49:N52 M54:N57 M44:N47 M39:N42 M34:N37 M24:N27 M29:N32 M19:N22 M123:N125 M87:N89 M91:N93 M95:N97 M99:N101 M103:N105 M107:N109 M111:N114 M116:N119 M82:N85" xr:uid="{774FF746-DEF5-4DF9-9DF5-F03664A395C1}">
      <formula1>"○"</formula1>
    </dataValidation>
  </dataValidations>
  <pageMargins left="0.51181102362204722" right="0.51181102362204722" top="0.55118110236220474" bottom="0.55118110236220474" header="0.31496062992125984" footer="0.31496062992125984"/>
  <pageSetup paperSize="9" scale="71" firstPageNumber="21" fitToHeight="0" orientation="portrait" r:id="rId1"/>
  <headerFooter alignWithMargins="0"/>
  <rowBreaks count="1" manualBreakCount="1">
    <brk id="53" max="1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17867-1728-40FF-8BD6-DC0C407ADB73}">
  <sheetPr>
    <tabColor rgb="FF0070C0"/>
    <pageSetUpPr fitToPage="1"/>
  </sheetPr>
  <dimension ref="A1:Y127"/>
  <sheetViews>
    <sheetView zoomScaleNormal="100" zoomScaleSheetLayoutView="100" workbookViewId="0">
      <selection activeCell="X31" sqref="X31"/>
    </sheetView>
  </sheetViews>
  <sheetFormatPr defaultColWidth="9" defaultRowHeight="13" x14ac:dyDescent="0.55000000000000004"/>
  <cols>
    <col min="1" max="1" width="7.5" style="159" customWidth="1"/>
    <col min="2" max="2" width="3.58203125" style="159" customWidth="1"/>
    <col min="3" max="3" width="5.58203125" style="159" customWidth="1"/>
    <col min="4" max="4" width="27.33203125" style="194" customWidth="1"/>
    <col min="5" max="5" width="5.33203125" style="195" customWidth="1"/>
    <col min="6" max="6" width="5.83203125" style="196" customWidth="1"/>
    <col min="7" max="7" width="6.08203125" style="195" bestFit="1" customWidth="1"/>
    <col min="8" max="8" width="6.58203125" style="196" bestFit="1" customWidth="1"/>
    <col min="9" max="9" width="5.58203125" style="195" bestFit="1" customWidth="1"/>
    <col min="10" max="10" width="5.58203125" style="196" customWidth="1"/>
    <col min="11" max="12" width="12.5" style="192" customWidth="1"/>
    <col min="13" max="13" width="5.58203125" style="284" customWidth="1"/>
    <col min="14" max="14" width="7.5" style="284" customWidth="1"/>
    <col min="15" max="15" width="7.33203125" style="159" customWidth="1"/>
    <col min="16" max="16" width="10.58203125" style="159" customWidth="1"/>
    <col min="17" max="17" width="9" style="159" customWidth="1"/>
    <col min="18" max="18" width="3.58203125" style="159" customWidth="1"/>
    <col min="19" max="19" width="5.08203125" style="159" customWidth="1"/>
    <col min="20" max="20" width="9" style="159"/>
    <col min="21" max="21" width="3.83203125" style="159" customWidth="1"/>
    <col min="22" max="22" width="5.08203125" style="159" customWidth="1"/>
    <col min="23" max="23" width="9" style="159"/>
    <col min="24" max="24" width="13.08203125" style="159" bestFit="1" customWidth="1"/>
    <col min="25" max="16384" width="9" style="159"/>
  </cols>
  <sheetData>
    <row r="1" spans="1:16" ht="22.5" customHeight="1" x14ac:dyDescent="0.55000000000000004">
      <c r="A1" s="193"/>
      <c r="G1" s="159"/>
      <c r="H1" s="159"/>
      <c r="I1" s="159"/>
      <c r="J1" s="159"/>
      <c r="K1" s="159"/>
      <c r="L1" s="159"/>
      <c r="M1" s="159"/>
      <c r="N1" s="159"/>
    </row>
    <row r="2" spans="1:16" ht="15" customHeight="1" x14ac:dyDescent="0.55000000000000004">
      <c r="A2" s="160" t="s">
        <v>235</v>
      </c>
      <c r="G2" s="159"/>
      <c r="H2" s="159"/>
      <c r="I2" s="159"/>
      <c r="J2" s="159"/>
      <c r="K2" s="159"/>
      <c r="L2" s="159"/>
      <c r="M2" s="159"/>
      <c r="N2" s="159"/>
    </row>
    <row r="3" spans="1:16" ht="15" customHeight="1" x14ac:dyDescent="0.55000000000000004">
      <c r="A3" s="160"/>
      <c r="G3" s="159"/>
      <c r="H3" s="159"/>
      <c r="I3" s="159"/>
      <c r="J3" s="159"/>
      <c r="K3" s="159"/>
      <c r="L3" s="159"/>
      <c r="M3" s="159"/>
      <c r="N3" s="159"/>
    </row>
    <row r="4" spans="1:16" s="161" customFormat="1" ht="15.75" customHeight="1" x14ac:dyDescent="0.55000000000000004">
      <c r="A4" s="164" t="s">
        <v>178</v>
      </c>
      <c r="B4" s="161" t="s">
        <v>236</v>
      </c>
      <c r="D4" s="166"/>
      <c r="F4" s="197"/>
      <c r="H4" s="197"/>
      <c r="K4" s="164"/>
      <c r="L4" s="162"/>
      <c r="M4" s="198"/>
      <c r="N4" s="198"/>
      <c r="O4" s="163"/>
      <c r="P4" s="164"/>
    </row>
    <row r="5" spans="1:16" s="161" customFormat="1" ht="15.75" customHeight="1" x14ac:dyDescent="0.55000000000000004">
      <c r="A5" s="164" t="s">
        <v>178</v>
      </c>
      <c r="B5" s="161" t="s">
        <v>179</v>
      </c>
      <c r="D5" s="166"/>
      <c r="F5" s="197"/>
      <c r="H5" s="197"/>
      <c r="K5" s="164"/>
      <c r="L5" s="162"/>
      <c r="M5" s="198"/>
      <c r="N5" s="198"/>
      <c r="O5" s="163"/>
      <c r="P5" s="164"/>
    </row>
    <row r="6" spans="1:16" s="161" customFormat="1" ht="15.75" customHeight="1" x14ac:dyDescent="0.55000000000000004">
      <c r="A6" s="164" t="s">
        <v>178</v>
      </c>
      <c r="B6" s="199"/>
      <c r="C6" s="161" t="s">
        <v>180</v>
      </c>
      <c r="D6" s="166"/>
      <c r="F6" s="197"/>
      <c r="H6" s="197"/>
      <c r="J6" s="197"/>
      <c r="L6" s="163"/>
      <c r="M6" s="200"/>
      <c r="N6" s="200"/>
      <c r="O6" s="163"/>
      <c r="P6" s="164"/>
    </row>
    <row r="7" spans="1:16" s="161" customFormat="1" ht="15.75" customHeight="1" x14ac:dyDescent="0.55000000000000004">
      <c r="A7" s="164" t="s">
        <v>178</v>
      </c>
      <c r="B7" s="161" t="s">
        <v>181</v>
      </c>
      <c r="C7" s="166"/>
      <c r="E7" s="197"/>
      <c r="G7" s="197"/>
      <c r="I7" s="197"/>
      <c r="J7" s="201"/>
      <c r="K7" s="201"/>
      <c r="M7" s="197"/>
      <c r="N7" s="197"/>
    </row>
    <row r="8" spans="1:16" s="161" customFormat="1" ht="15.75" customHeight="1" x14ac:dyDescent="0.55000000000000004">
      <c r="A8" s="164" t="s">
        <v>178</v>
      </c>
      <c r="B8" s="161" t="s">
        <v>182</v>
      </c>
      <c r="C8" s="166"/>
      <c r="E8" s="197"/>
      <c r="G8" s="197"/>
      <c r="I8" s="197"/>
      <c r="J8" s="201"/>
      <c r="K8" s="201"/>
      <c r="M8" s="197"/>
      <c r="N8" s="197"/>
    </row>
    <row r="9" spans="1:16" s="161" customFormat="1" ht="15.75" customHeight="1" x14ac:dyDescent="0.55000000000000004">
      <c r="A9" s="164" t="s">
        <v>178</v>
      </c>
      <c r="B9" s="161" t="s">
        <v>183</v>
      </c>
      <c r="C9" s="166"/>
      <c r="E9" s="197"/>
      <c r="G9" s="197"/>
      <c r="I9" s="197"/>
      <c r="J9" s="201"/>
      <c r="K9" s="201"/>
      <c r="M9" s="197"/>
      <c r="N9" s="197"/>
    </row>
    <row r="10" spans="1:16" s="161" customFormat="1" ht="15.75" customHeight="1" x14ac:dyDescent="0.55000000000000004">
      <c r="A10" s="164" t="s">
        <v>178</v>
      </c>
      <c r="B10" s="161" t="s">
        <v>184</v>
      </c>
      <c r="C10" s="166"/>
      <c r="E10" s="197"/>
      <c r="G10" s="197"/>
      <c r="I10" s="197"/>
      <c r="J10" s="201"/>
      <c r="K10" s="201"/>
      <c r="M10" s="197"/>
      <c r="N10" s="197"/>
    </row>
    <row r="11" spans="1:16" s="161" customFormat="1" ht="15.75" customHeight="1" x14ac:dyDescent="0.55000000000000004">
      <c r="A11" s="164" t="s">
        <v>178</v>
      </c>
      <c r="B11" s="161" t="s">
        <v>185</v>
      </c>
      <c r="C11" s="166"/>
      <c r="E11" s="197"/>
      <c r="G11" s="197"/>
      <c r="I11" s="197"/>
      <c r="J11" s="201"/>
      <c r="K11" s="201"/>
      <c r="M11" s="197"/>
      <c r="N11" s="197"/>
    </row>
    <row r="12" spans="1:16" ht="15" customHeight="1" thickBot="1" x14ac:dyDescent="0.6">
      <c r="L12" s="171"/>
      <c r="M12" s="171"/>
      <c r="N12" s="202" t="s">
        <v>186</v>
      </c>
    </row>
    <row r="13" spans="1:16" s="175" customFormat="1" ht="30" customHeight="1" x14ac:dyDescent="0.55000000000000004">
      <c r="A13" s="172" t="s">
        <v>152</v>
      </c>
      <c r="B13" s="802" t="s">
        <v>153</v>
      </c>
      <c r="C13" s="803"/>
      <c r="D13" s="203" t="s">
        <v>187</v>
      </c>
      <c r="E13" s="804" t="s">
        <v>188</v>
      </c>
      <c r="F13" s="804"/>
      <c r="G13" s="802" t="s">
        <v>188</v>
      </c>
      <c r="H13" s="803"/>
      <c r="I13" s="802" t="s">
        <v>188</v>
      </c>
      <c r="J13" s="803"/>
      <c r="K13" s="204" t="s">
        <v>189</v>
      </c>
      <c r="L13" s="205" t="s">
        <v>190</v>
      </c>
      <c r="M13" s="206" t="s">
        <v>191</v>
      </c>
      <c r="N13" s="174" t="s">
        <v>192</v>
      </c>
    </row>
    <row r="14" spans="1:16" ht="18.75" customHeight="1" x14ac:dyDescent="0.55000000000000004">
      <c r="A14" s="799" t="s">
        <v>155</v>
      </c>
      <c r="B14" s="808" t="s">
        <v>156</v>
      </c>
      <c r="C14" s="821"/>
      <c r="D14" s="207"/>
      <c r="E14" s="208"/>
      <c r="F14" s="209"/>
      <c r="G14" s="210"/>
      <c r="H14" s="211"/>
      <c r="I14" s="212"/>
      <c r="J14" s="211"/>
      <c r="K14" s="213"/>
      <c r="L14" s="214" t="str">
        <f>IF(ISNUMBER(K14),(ROUNDDOWN(PRODUCT(E14,G14,I14,K14)/1000,0)),"")</f>
        <v/>
      </c>
      <c r="M14" s="215"/>
      <c r="N14" s="216"/>
    </row>
    <row r="15" spans="1:16" ht="18.75" customHeight="1" x14ac:dyDescent="0.55000000000000004">
      <c r="A15" s="799"/>
      <c r="B15" s="810"/>
      <c r="C15" s="811"/>
      <c r="D15" s="217"/>
      <c r="E15" s="218"/>
      <c r="F15" s="219"/>
      <c r="G15" s="220"/>
      <c r="H15" s="221"/>
      <c r="I15" s="222"/>
      <c r="J15" s="221"/>
      <c r="K15" s="223"/>
      <c r="L15" s="224" t="str">
        <f>IF(ISNUMBER(K15),(ROUNDDOWN(PRODUCT(E15,G15,I15,K15)/1000,0)),"")</f>
        <v/>
      </c>
      <c r="M15" s="225"/>
      <c r="N15" s="226"/>
    </row>
    <row r="16" spans="1:16" ht="18.75" customHeight="1" x14ac:dyDescent="0.55000000000000004">
      <c r="A16" s="799"/>
      <c r="B16" s="810"/>
      <c r="C16" s="811"/>
      <c r="D16" s="217"/>
      <c r="E16" s="218"/>
      <c r="F16" s="219"/>
      <c r="G16" s="220"/>
      <c r="H16" s="221"/>
      <c r="I16" s="222"/>
      <c r="J16" s="221"/>
      <c r="K16" s="223"/>
      <c r="L16" s="224" t="str">
        <f>IF(ISNUMBER(K16),(ROUNDDOWN(PRODUCT(E16,G16,I16,K16)/1000,0)),"")</f>
        <v/>
      </c>
      <c r="M16" s="225"/>
      <c r="N16" s="226"/>
    </row>
    <row r="17" spans="1:23" ht="18.75" customHeight="1" x14ac:dyDescent="0.55000000000000004">
      <c r="A17" s="799"/>
      <c r="B17" s="810"/>
      <c r="C17" s="811"/>
      <c r="D17" s="227"/>
      <c r="E17" s="228"/>
      <c r="F17" s="229"/>
      <c r="G17" s="230"/>
      <c r="H17" s="231"/>
      <c r="I17" s="230"/>
      <c r="J17" s="231"/>
      <c r="K17" s="232"/>
      <c r="L17" s="233" t="str">
        <f>IF(ISNUMBER(K17),(ROUNDDOWN(PRODUCT(E17,G17,I17,K17)/1000,0)),"")</f>
        <v/>
      </c>
      <c r="M17" s="234"/>
      <c r="N17" s="235"/>
    </row>
    <row r="18" spans="1:23" ht="18.75" customHeight="1" x14ac:dyDescent="0.55000000000000004">
      <c r="A18" s="799"/>
      <c r="B18" s="812"/>
      <c r="C18" s="813"/>
      <c r="D18" s="814" t="s">
        <v>193</v>
      </c>
      <c r="E18" s="822"/>
      <c r="F18" s="822"/>
      <c r="G18" s="822"/>
      <c r="H18" s="822"/>
      <c r="I18" s="822"/>
      <c r="J18" s="822"/>
      <c r="K18" s="823"/>
      <c r="L18" s="236">
        <f>SUM(L14:L17)</f>
        <v>0</v>
      </c>
      <c r="M18" s="805"/>
      <c r="N18" s="806"/>
      <c r="P18" s="237" t="s">
        <v>194</v>
      </c>
      <c r="Q18" s="238">
        <f>SUMIF(N14:N17,"○",L14:L17)</f>
        <v>0</v>
      </c>
      <c r="R18" s="239"/>
      <c r="S18" s="237" t="s">
        <v>195</v>
      </c>
      <c r="T18" s="238">
        <f>SUMIF(M14:M17,"○",L14:L17)</f>
        <v>0</v>
      </c>
      <c r="U18" s="239"/>
      <c r="V18" s="237" t="s">
        <v>196</v>
      </c>
      <c r="W18" s="238">
        <f>$L$18-$Q$18-$T$18</f>
        <v>0</v>
      </c>
    </row>
    <row r="19" spans="1:23" ht="18.75" customHeight="1" x14ac:dyDescent="0.55000000000000004">
      <c r="A19" s="798" t="s">
        <v>157</v>
      </c>
      <c r="B19" s="808" t="s">
        <v>158</v>
      </c>
      <c r="C19" s="809"/>
      <c r="D19" s="207"/>
      <c r="E19" s="208"/>
      <c r="F19" s="209"/>
      <c r="G19" s="212"/>
      <c r="H19" s="211"/>
      <c r="I19" s="212"/>
      <c r="J19" s="211"/>
      <c r="K19" s="213"/>
      <c r="L19" s="214" t="str">
        <f>IF(ISNUMBER(K19),(ROUNDDOWN(PRODUCT(E19,G19,I19,K19)/1000,0)),"")</f>
        <v/>
      </c>
      <c r="M19" s="215"/>
      <c r="N19" s="216"/>
    </row>
    <row r="20" spans="1:23" ht="18.75" customHeight="1" x14ac:dyDescent="0.55000000000000004">
      <c r="A20" s="799"/>
      <c r="B20" s="810"/>
      <c r="C20" s="811"/>
      <c r="D20" s="217"/>
      <c r="E20" s="218"/>
      <c r="F20" s="219"/>
      <c r="G20" s="222"/>
      <c r="H20" s="221"/>
      <c r="I20" s="222"/>
      <c r="J20" s="221"/>
      <c r="K20" s="223"/>
      <c r="L20" s="224" t="str">
        <f>IF(ISNUMBER(K20),(ROUNDDOWN(PRODUCT(E20,G20,I20,K20)/1000,0)),"")</f>
        <v/>
      </c>
      <c r="M20" s="225"/>
      <c r="N20" s="226"/>
    </row>
    <row r="21" spans="1:23" ht="18.75" customHeight="1" x14ac:dyDescent="0.55000000000000004">
      <c r="A21" s="799"/>
      <c r="B21" s="810"/>
      <c r="C21" s="811"/>
      <c r="D21" s="217"/>
      <c r="E21" s="218"/>
      <c r="F21" s="219"/>
      <c r="G21" s="222"/>
      <c r="H21" s="221"/>
      <c r="I21" s="222"/>
      <c r="J21" s="221"/>
      <c r="K21" s="223"/>
      <c r="L21" s="224" t="str">
        <f>IF(ISNUMBER(K21),(ROUNDDOWN(PRODUCT(E21,G21,I21,K21)/1000,0)),"")</f>
        <v/>
      </c>
      <c r="M21" s="225"/>
      <c r="N21" s="226"/>
    </row>
    <row r="22" spans="1:23" ht="18.75" customHeight="1" x14ac:dyDescent="0.55000000000000004">
      <c r="A22" s="799"/>
      <c r="B22" s="810"/>
      <c r="C22" s="811"/>
      <c r="D22" s="240"/>
      <c r="E22" s="241"/>
      <c r="F22" s="242"/>
      <c r="G22" s="243"/>
      <c r="H22" s="244"/>
      <c r="I22" s="243"/>
      <c r="J22" s="244"/>
      <c r="K22" s="245"/>
      <c r="L22" s="233" t="str">
        <f>IF(ISNUMBER(K22),(ROUNDDOWN(PRODUCT(E22,G22,I22,K22)/1000,0)),"")</f>
        <v/>
      </c>
      <c r="M22" s="246"/>
      <c r="N22" s="247"/>
    </row>
    <row r="23" spans="1:23" ht="18.75" customHeight="1" x14ac:dyDescent="0.55000000000000004">
      <c r="A23" s="799"/>
      <c r="B23" s="812"/>
      <c r="C23" s="813"/>
      <c r="D23" s="814" t="s">
        <v>193</v>
      </c>
      <c r="E23" s="815"/>
      <c r="F23" s="815"/>
      <c r="G23" s="815"/>
      <c r="H23" s="815"/>
      <c r="I23" s="815"/>
      <c r="J23" s="815"/>
      <c r="K23" s="816"/>
      <c r="L23" s="179">
        <f>SUM(L19:L22)</f>
        <v>0</v>
      </c>
      <c r="M23" s="805"/>
      <c r="N23" s="806"/>
      <c r="P23" s="237" t="s">
        <v>194</v>
      </c>
      <c r="Q23" s="238">
        <f>SUMIF(N19:N22,"○",L19:L22)</f>
        <v>0</v>
      </c>
      <c r="R23" s="239"/>
      <c r="S23" s="237" t="s">
        <v>195</v>
      </c>
      <c r="T23" s="238">
        <f>SUMIF(M19:M22,"○",L19:L22)</f>
        <v>0</v>
      </c>
      <c r="U23" s="239"/>
      <c r="V23" s="237" t="s">
        <v>196</v>
      </c>
      <c r="W23" s="238">
        <f>$L$23-$Q$23-$T$23</f>
        <v>0</v>
      </c>
    </row>
    <row r="24" spans="1:23" ht="18.75" customHeight="1" x14ac:dyDescent="0.55000000000000004">
      <c r="A24" s="799"/>
      <c r="B24" s="808" t="s">
        <v>159</v>
      </c>
      <c r="C24" s="809"/>
      <c r="D24" s="207"/>
      <c r="E24" s="208"/>
      <c r="F24" s="209"/>
      <c r="G24" s="212"/>
      <c r="H24" s="211"/>
      <c r="I24" s="212"/>
      <c r="J24" s="211"/>
      <c r="K24" s="213"/>
      <c r="L24" s="214" t="str">
        <f>IF(ISNUMBER(K24),(ROUNDDOWN(PRODUCT(E24,G24,I24,K24)/1000,0)),"")</f>
        <v/>
      </c>
      <c r="M24" s="215"/>
      <c r="N24" s="216"/>
    </row>
    <row r="25" spans="1:23" ht="18.75" customHeight="1" x14ac:dyDescent="0.55000000000000004">
      <c r="A25" s="799"/>
      <c r="B25" s="817"/>
      <c r="C25" s="818"/>
      <c r="D25" s="248"/>
      <c r="E25" s="218"/>
      <c r="F25" s="219"/>
      <c r="G25" s="222"/>
      <c r="H25" s="221"/>
      <c r="I25" s="222"/>
      <c r="J25" s="221"/>
      <c r="K25" s="223"/>
      <c r="L25" s="224" t="str">
        <f>IF(ISNUMBER(K25),(ROUNDDOWN(PRODUCT(E25,G25,I25,K25)/1000,0)),"")</f>
        <v/>
      </c>
      <c r="M25" s="225"/>
      <c r="N25" s="226"/>
    </row>
    <row r="26" spans="1:23" ht="18.75" customHeight="1" x14ac:dyDescent="0.55000000000000004">
      <c r="A26" s="799"/>
      <c r="B26" s="817"/>
      <c r="C26" s="818"/>
      <c r="D26" s="217"/>
      <c r="E26" s="218"/>
      <c r="F26" s="219"/>
      <c r="G26" s="222"/>
      <c r="H26" s="221"/>
      <c r="I26" s="222"/>
      <c r="J26" s="221"/>
      <c r="K26" s="223"/>
      <c r="L26" s="224" t="str">
        <f>IF(ISNUMBER(K26),(ROUNDDOWN(PRODUCT(E26,G26,I26,K26)/1000,0)),"")</f>
        <v/>
      </c>
      <c r="M26" s="225"/>
      <c r="N26" s="226"/>
    </row>
    <row r="27" spans="1:23" ht="18.75" customHeight="1" x14ac:dyDescent="0.55000000000000004">
      <c r="A27" s="799"/>
      <c r="B27" s="817"/>
      <c r="C27" s="818"/>
      <c r="D27" s="217"/>
      <c r="E27" s="218"/>
      <c r="F27" s="219"/>
      <c r="G27" s="222"/>
      <c r="H27" s="221"/>
      <c r="I27" s="222"/>
      <c r="J27" s="221"/>
      <c r="K27" s="223"/>
      <c r="L27" s="233" t="str">
        <f>IF(ISNUMBER(K27),(ROUNDDOWN(PRODUCT(E27,G27,I27,K27)/1000,0)),"")</f>
        <v/>
      </c>
      <c r="M27" s="225"/>
      <c r="N27" s="226"/>
    </row>
    <row r="28" spans="1:23" ht="18.75" customHeight="1" x14ac:dyDescent="0.55000000000000004">
      <c r="A28" s="799"/>
      <c r="B28" s="819"/>
      <c r="C28" s="820"/>
      <c r="D28" s="814" t="s">
        <v>193</v>
      </c>
      <c r="E28" s="815"/>
      <c r="F28" s="815"/>
      <c r="G28" s="815"/>
      <c r="H28" s="815"/>
      <c r="I28" s="815"/>
      <c r="J28" s="815"/>
      <c r="K28" s="816"/>
      <c r="L28" s="249">
        <f>SUM(L24:L27)</f>
        <v>0</v>
      </c>
      <c r="M28" s="805"/>
      <c r="N28" s="806"/>
      <c r="P28" s="237" t="s">
        <v>194</v>
      </c>
      <c r="Q28" s="238">
        <f>SUMIF(N24:N27,"○",L24:L27)</f>
        <v>0</v>
      </c>
      <c r="R28" s="239"/>
      <c r="S28" s="237" t="s">
        <v>195</v>
      </c>
      <c r="T28" s="238">
        <f>SUMIF(M24:M27,"○",L24:L27)</f>
        <v>0</v>
      </c>
      <c r="U28" s="239"/>
      <c r="V28" s="237" t="s">
        <v>196</v>
      </c>
      <c r="W28" s="238">
        <f>$L$28-$Q$28-$T$28</f>
        <v>0</v>
      </c>
    </row>
    <row r="29" spans="1:23" ht="18.75" customHeight="1" x14ac:dyDescent="0.55000000000000004">
      <c r="A29" s="799"/>
      <c r="B29" s="808" t="s">
        <v>160</v>
      </c>
      <c r="C29" s="809"/>
      <c r="D29" s="207"/>
      <c r="E29" s="208"/>
      <c r="F29" s="209"/>
      <c r="G29" s="212"/>
      <c r="H29" s="211"/>
      <c r="I29" s="212"/>
      <c r="J29" s="211"/>
      <c r="K29" s="250"/>
      <c r="L29" s="214" t="str">
        <f>IF(ISNUMBER(K29),(ROUNDDOWN(PRODUCT(E29,G29,I29,K29)/1000,0)),"")</f>
        <v/>
      </c>
      <c r="M29" s="215"/>
      <c r="N29" s="216"/>
    </row>
    <row r="30" spans="1:23" ht="18.75" customHeight="1" x14ac:dyDescent="0.55000000000000004">
      <c r="A30" s="799"/>
      <c r="B30" s="817"/>
      <c r="C30" s="818"/>
      <c r="D30" s="217"/>
      <c r="E30" s="218"/>
      <c r="F30" s="219"/>
      <c r="G30" s="222"/>
      <c r="H30" s="221"/>
      <c r="I30" s="222"/>
      <c r="J30" s="221"/>
      <c r="K30" s="223"/>
      <c r="L30" s="224" t="str">
        <f>IF(ISNUMBER(K30),(ROUNDDOWN(PRODUCT(E30,G30,I30,K30)/1000,0)),"")</f>
        <v/>
      </c>
      <c r="M30" s="225"/>
      <c r="N30" s="226"/>
    </row>
    <row r="31" spans="1:23" ht="18.75" customHeight="1" x14ac:dyDescent="0.55000000000000004">
      <c r="A31" s="799"/>
      <c r="B31" s="817"/>
      <c r="C31" s="818"/>
      <c r="D31" s="217"/>
      <c r="E31" s="218"/>
      <c r="F31" s="219"/>
      <c r="G31" s="222"/>
      <c r="H31" s="221"/>
      <c r="I31" s="222"/>
      <c r="J31" s="221"/>
      <c r="K31" s="223"/>
      <c r="L31" s="224" t="str">
        <f>IF(ISNUMBER(K31),(ROUNDDOWN(PRODUCT(E31,G31,I31,K31)/1000,0)),"")</f>
        <v/>
      </c>
      <c r="M31" s="225"/>
      <c r="N31" s="226"/>
    </row>
    <row r="32" spans="1:23" ht="18.75" customHeight="1" x14ac:dyDescent="0.55000000000000004">
      <c r="A32" s="799"/>
      <c r="B32" s="817"/>
      <c r="C32" s="818"/>
      <c r="D32" s="240"/>
      <c r="E32" s="241"/>
      <c r="F32" s="242"/>
      <c r="G32" s="243"/>
      <c r="H32" s="244"/>
      <c r="I32" s="243"/>
      <c r="J32" s="244"/>
      <c r="K32" s="245"/>
      <c r="L32" s="233" t="str">
        <f>IF(ISNUMBER(K32),(ROUNDDOWN(PRODUCT(E32,G32,I32,K32)/1000,0)),"")</f>
        <v/>
      </c>
      <c r="M32" s="251"/>
      <c r="N32" s="252"/>
    </row>
    <row r="33" spans="1:23" ht="18.75" customHeight="1" x14ac:dyDescent="0.55000000000000004">
      <c r="A33" s="799"/>
      <c r="B33" s="812"/>
      <c r="C33" s="813"/>
      <c r="D33" s="814" t="s">
        <v>193</v>
      </c>
      <c r="E33" s="815"/>
      <c r="F33" s="815"/>
      <c r="G33" s="815"/>
      <c r="H33" s="815"/>
      <c r="I33" s="815"/>
      <c r="J33" s="815"/>
      <c r="K33" s="816"/>
      <c r="L33" s="249">
        <f>SUM(L29:L32)</f>
        <v>0</v>
      </c>
      <c r="M33" s="805"/>
      <c r="N33" s="807"/>
      <c r="P33" s="237" t="s">
        <v>194</v>
      </c>
      <c r="Q33" s="238">
        <f>SUMIF(N29:N32,"○",L29:L32)</f>
        <v>0</v>
      </c>
      <c r="R33" s="239"/>
      <c r="S33" s="237" t="s">
        <v>195</v>
      </c>
      <c r="T33" s="238">
        <f>SUMIF(M29:M32,"○",L29:L32)</f>
        <v>0</v>
      </c>
      <c r="U33" s="239"/>
      <c r="V33" s="237" t="s">
        <v>196</v>
      </c>
      <c r="W33" s="238">
        <f>$L$33-$Q$33-$T$33</f>
        <v>0</v>
      </c>
    </row>
    <row r="34" spans="1:23" ht="18.75" customHeight="1" x14ac:dyDescent="0.55000000000000004">
      <c r="A34" s="799"/>
      <c r="B34" s="808" t="s">
        <v>161</v>
      </c>
      <c r="C34" s="809"/>
      <c r="D34" s="207"/>
      <c r="E34" s="208"/>
      <c r="F34" s="211"/>
      <c r="G34" s="212"/>
      <c r="H34" s="211"/>
      <c r="I34" s="212"/>
      <c r="J34" s="211"/>
      <c r="K34" s="213"/>
      <c r="L34" s="214" t="str">
        <f>IF(ISNUMBER(K34),(ROUNDDOWN(PRODUCT(E34,G34,I34,K34)/1000,0)),"")</f>
        <v/>
      </c>
      <c r="M34" s="215"/>
      <c r="N34" s="216"/>
    </row>
    <row r="35" spans="1:23" ht="18.75" customHeight="1" x14ac:dyDescent="0.55000000000000004">
      <c r="A35" s="799"/>
      <c r="B35" s="817"/>
      <c r="C35" s="818"/>
      <c r="D35" s="217"/>
      <c r="E35" s="218"/>
      <c r="F35" s="219"/>
      <c r="G35" s="222"/>
      <c r="H35" s="221"/>
      <c r="I35" s="222"/>
      <c r="J35" s="221"/>
      <c r="K35" s="223"/>
      <c r="L35" s="224" t="str">
        <f>IF(ISNUMBER(K35),(ROUNDDOWN(PRODUCT(E35,G35,I35,K35)/1000,0)),"")</f>
        <v/>
      </c>
      <c r="M35" s="225"/>
      <c r="N35" s="226"/>
    </row>
    <row r="36" spans="1:23" ht="18.75" customHeight="1" x14ac:dyDescent="0.55000000000000004">
      <c r="A36" s="799"/>
      <c r="B36" s="817"/>
      <c r="C36" s="818"/>
      <c r="D36" s="217"/>
      <c r="E36" s="218"/>
      <c r="F36" s="219"/>
      <c r="G36" s="222"/>
      <c r="H36" s="221"/>
      <c r="I36" s="222"/>
      <c r="J36" s="221"/>
      <c r="K36" s="223"/>
      <c r="L36" s="224" t="str">
        <f>IF(ISNUMBER(K36),(ROUNDDOWN(PRODUCT(E36,G36,I36,K36)/1000,0)),"")</f>
        <v/>
      </c>
      <c r="M36" s="225"/>
      <c r="N36" s="226"/>
    </row>
    <row r="37" spans="1:23" ht="18.75" customHeight="1" x14ac:dyDescent="0.55000000000000004">
      <c r="A37" s="799"/>
      <c r="B37" s="810"/>
      <c r="C37" s="811"/>
      <c r="D37" s="217"/>
      <c r="E37" s="218"/>
      <c r="F37" s="219"/>
      <c r="G37" s="222"/>
      <c r="H37" s="221"/>
      <c r="I37" s="222"/>
      <c r="J37" s="221"/>
      <c r="K37" s="223"/>
      <c r="L37" s="233" t="str">
        <f>IF(ISNUMBER(K37),(ROUNDDOWN(PRODUCT(E37,G37,I37,K37)/1000,0)),"")</f>
        <v/>
      </c>
      <c r="M37" s="225"/>
      <c r="N37" s="226"/>
    </row>
    <row r="38" spans="1:23" ht="18.75" customHeight="1" x14ac:dyDescent="0.55000000000000004">
      <c r="A38" s="799"/>
      <c r="B38" s="812"/>
      <c r="C38" s="813"/>
      <c r="D38" s="814" t="s">
        <v>193</v>
      </c>
      <c r="E38" s="822"/>
      <c r="F38" s="822"/>
      <c r="G38" s="822"/>
      <c r="H38" s="822"/>
      <c r="I38" s="822"/>
      <c r="J38" s="822"/>
      <c r="K38" s="823"/>
      <c r="L38" s="179">
        <f>SUM(L34:L37)</f>
        <v>0</v>
      </c>
      <c r="M38" s="805"/>
      <c r="N38" s="806"/>
      <c r="P38" s="237" t="s">
        <v>194</v>
      </c>
      <c r="Q38" s="238">
        <f>SUMIF(N34:N37,"○",L34:L37)</f>
        <v>0</v>
      </c>
      <c r="R38" s="239"/>
      <c r="S38" s="237" t="s">
        <v>195</v>
      </c>
      <c r="T38" s="238">
        <f>SUMIF(M34:M37,"○",L34:L37)</f>
        <v>0</v>
      </c>
      <c r="U38" s="239"/>
      <c r="V38" s="237" t="s">
        <v>196</v>
      </c>
      <c r="W38" s="238">
        <f>$L$38-$Q$38-$T$38</f>
        <v>0</v>
      </c>
    </row>
    <row r="39" spans="1:23" ht="18.75" customHeight="1" x14ac:dyDescent="0.55000000000000004">
      <c r="A39" s="799"/>
      <c r="B39" s="808" t="s">
        <v>162</v>
      </c>
      <c r="C39" s="809"/>
      <c r="D39" s="207"/>
      <c r="F39" s="209"/>
      <c r="G39" s="212"/>
      <c r="H39" s="211"/>
      <c r="I39" s="212"/>
      <c r="J39" s="211"/>
      <c r="K39" s="213"/>
      <c r="L39" s="214" t="str">
        <f>IF(ISNUMBER(K39),(ROUNDDOWN(PRODUCT(E39,G39,I39,K39)/1000,0)),"")</f>
        <v/>
      </c>
      <c r="M39" s="215"/>
      <c r="N39" s="216"/>
    </row>
    <row r="40" spans="1:23" ht="18.75" customHeight="1" x14ac:dyDescent="0.55000000000000004">
      <c r="A40" s="799"/>
      <c r="B40" s="817"/>
      <c r="C40" s="818"/>
      <c r="D40" s="217"/>
      <c r="E40" s="218"/>
      <c r="F40" s="219"/>
      <c r="G40" s="222"/>
      <c r="H40" s="221"/>
      <c r="I40" s="222"/>
      <c r="J40" s="221"/>
      <c r="K40" s="223"/>
      <c r="L40" s="224" t="str">
        <f>IF(ISNUMBER(K40),(ROUNDDOWN(PRODUCT(E40,G40,I40,K40)/1000,0)),"")</f>
        <v/>
      </c>
      <c r="M40" s="225"/>
      <c r="N40" s="226"/>
    </row>
    <row r="41" spans="1:23" ht="18.75" customHeight="1" x14ac:dyDescent="0.55000000000000004">
      <c r="A41" s="799"/>
      <c r="B41" s="817"/>
      <c r="C41" s="818"/>
      <c r="D41" s="217"/>
      <c r="E41" s="218"/>
      <c r="F41" s="219"/>
      <c r="G41" s="222"/>
      <c r="H41" s="221"/>
      <c r="I41" s="222"/>
      <c r="J41" s="221"/>
      <c r="K41" s="223"/>
      <c r="L41" s="224" t="str">
        <f>IF(ISNUMBER(K41),(ROUNDDOWN(PRODUCT(E41,G41,I41,K41)/1000,0)),"")</f>
        <v/>
      </c>
      <c r="M41" s="225"/>
      <c r="N41" s="226"/>
    </row>
    <row r="42" spans="1:23" ht="18.75" customHeight="1" x14ac:dyDescent="0.55000000000000004">
      <c r="A42" s="799"/>
      <c r="B42" s="817"/>
      <c r="C42" s="818"/>
      <c r="D42" s="217"/>
      <c r="E42" s="218"/>
      <c r="F42" s="219"/>
      <c r="G42" s="222"/>
      <c r="H42" s="221"/>
      <c r="I42" s="222"/>
      <c r="J42" s="221"/>
      <c r="K42" s="223"/>
      <c r="L42" s="233" t="str">
        <f>IF(ISNUMBER(K42),(ROUNDDOWN(PRODUCT(E42,G42,I42,K42)/1000,0)),"")</f>
        <v/>
      </c>
      <c r="M42" s="225"/>
      <c r="N42" s="226"/>
    </row>
    <row r="43" spans="1:23" ht="18.75" customHeight="1" x14ac:dyDescent="0.55000000000000004">
      <c r="A43" s="799"/>
      <c r="B43" s="812"/>
      <c r="C43" s="813"/>
      <c r="D43" s="814" t="s">
        <v>193</v>
      </c>
      <c r="E43" s="822"/>
      <c r="F43" s="822"/>
      <c r="G43" s="822"/>
      <c r="H43" s="822"/>
      <c r="I43" s="822"/>
      <c r="J43" s="822"/>
      <c r="K43" s="823"/>
      <c r="L43" s="249">
        <f>SUM(L39:L42)</f>
        <v>0</v>
      </c>
      <c r="M43" s="805"/>
      <c r="N43" s="806"/>
      <c r="P43" s="237" t="s">
        <v>194</v>
      </c>
      <c r="Q43" s="238">
        <f>SUMIF(N39:N42,"○",L39:L42)</f>
        <v>0</v>
      </c>
      <c r="R43" s="239"/>
      <c r="S43" s="237" t="s">
        <v>195</v>
      </c>
      <c r="T43" s="238">
        <f>SUMIF(M39:M42,"○",L39:L42)</f>
        <v>0</v>
      </c>
      <c r="U43" s="239"/>
      <c r="V43" s="237" t="s">
        <v>196</v>
      </c>
      <c r="W43" s="238">
        <f>$L$43-$Q$43-$T$43</f>
        <v>0</v>
      </c>
    </row>
    <row r="44" spans="1:23" ht="18.75" customHeight="1" x14ac:dyDescent="0.55000000000000004">
      <c r="A44" s="799"/>
      <c r="B44" s="827" t="s">
        <v>163</v>
      </c>
      <c r="C44" s="809"/>
      <c r="D44" s="217"/>
      <c r="E44" s="218"/>
      <c r="F44" s="219"/>
      <c r="G44" s="222"/>
      <c r="H44" s="221"/>
      <c r="I44" s="222"/>
      <c r="J44" s="221"/>
      <c r="K44" s="223"/>
      <c r="L44" s="214" t="str">
        <f>IF(ISNUMBER(K44),(ROUNDDOWN(PRODUCT(E44,G44,I44,K44)/1000,0)),"")</f>
        <v/>
      </c>
      <c r="M44" s="215"/>
      <c r="N44" s="216"/>
    </row>
    <row r="45" spans="1:23" ht="18.75" customHeight="1" x14ac:dyDescent="0.55000000000000004">
      <c r="A45" s="799"/>
      <c r="B45" s="828"/>
      <c r="C45" s="818"/>
      <c r="D45" s="240"/>
      <c r="E45" s="241"/>
      <c r="F45" s="242"/>
      <c r="G45" s="243"/>
      <c r="H45" s="244"/>
      <c r="I45" s="243"/>
      <c r="J45" s="244"/>
      <c r="K45" s="245"/>
      <c r="L45" s="224" t="str">
        <f>IF(ISNUMBER(K45),(ROUNDDOWN(PRODUCT(E45,G45,I45,K45)/1000,0)),"")</f>
        <v/>
      </c>
      <c r="M45" s="253"/>
      <c r="N45" s="254"/>
    </row>
    <row r="46" spans="1:23" ht="18.75" customHeight="1" x14ac:dyDescent="0.55000000000000004">
      <c r="A46" s="799"/>
      <c r="B46" s="828"/>
      <c r="C46" s="818"/>
      <c r="D46" s="240"/>
      <c r="E46" s="241"/>
      <c r="F46" s="242"/>
      <c r="G46" s="243"/>
      <c r="H46" s="244"/>
      <c r="I46" s="243"/>
      <c r="J46" s="244"/>
      <c r="K46" s="245"/>
      <c r="L46" s="224" t="str">
        <f>IF(ISNUMBER(K46),(ROUNDDOWN(PRODUCT(E46,G46,I46,K46)/1000,0)),"")</f>
        <v/>
      </c>
      <c r="M46" s="253"/>
      <c r="N46" s="254"/>
    </row>
    <row r="47" spans="1:23" ht="18.75" customHeight="1" x14ac:dyDescent="0.55000000000000004">
      <c r="A47" s="799"/>
      <c r="B47" s="810"/>
      <c r="C47" s="811"/>
      <c r="D47" s="227"/>
      <c r="E47" s="228"/>
      <c r="F47" s="229"/>
      <c r="G47" s="230"/>
      <c r="H47" s="231"/>
      <c r="I47" s="230"/>
      <c r="J47" s="231"/>
      <c r="K47" s="232"/>
      <c r="L47" s="233" t="str">
        <f>IF(ISNUMBER(K47),(ROUNDDOWN(PRODUCT(E47,G47,I47,K47)/1000,0)),"")</f>
        <v/>
      </c>
      <c r="M47" s="234"/>
      <c r="N47" s="235"/>
    </row>
    <row r="48" spans="1:23" ht="18.75" customHeight="1" x14ac:dyDescent="0.55000000000000004">
      <c r="A48" s="799"/>
      <c r="B48" s="812"/>
      <c r="C48" s="813"/>
      <c r="D48" s="814" t="s">
        <v>193</v>
      </c>
      <c r="E48" s="822"/>
      <c r="F48" s="822"/>
      <c r="G48" s="822"/>
      <c r="H48" s="822"/>
      <c r="I48" s="822"/>
      <c r="J48" s="822"/>
      <c r="K48" s="823"/>
      <c r="L48" s="179">
        <f>SUM(L44:L47)</f>
        <v>0</v>
      </c>
      <c r="M48" s="805"/>
      <c r="N48" s="806"/>
      <c r="P48" s="237" t="s">
        <v>194</v>
      </c>
      <c r="Q48" s="238">
        <f>SUMIF(N44:N47,"○",L44:L47)</f>
        <v>0</v>
      </c>
      <c r="R48" s="239"/>
      <c r="S48" s="237" t="s">
        <v>195</v>
      </c>
      <c r="T48" s="238">
        <f>SUMIF(M44:M47,"○",L44:L47)</f>
        <v>0</v>
      </c>
      <c r="U48" s="239"/>
      <c r="V48" s="237" t="s">
        <v>196</v>
      </c>
      <c r="W48" s="238">
        <f>$L$48-$Q$48-$T$48</f>
        <v>0</v>
      </c>
    </row>
    <row r="49" spans="1:25" ht="18.75" customHeight="1" x14ac:dyDescent="0.55000000000000004">
      <c r="A49" s="799"/>
      <c r="B49" s="808" t="s">
        <v>164</v>
      </c>
      <c r="C49" s="809"/>
      <c r="D49" s="207"/>
      <c r="E49" s="208"/>
      <c r="F49" s="209"/>
      <c r="G49" s="212"/>
      <c r="H49" s="211"/>
      <c r="I49" s="212"/>
      <c r="J49" s="211"/>
      <c r="K49" s="213"/>
      <c r="L49" s="214" t="str">
        <f>IF(ISNUMBER(K49),(ROUNDDOWN(PRODUCT(E49,G49,I49,K49)/1000,0)),"")</f>
        <v/>
      </c>
      <c r="M49" s="215"/>
      <c r="N49" s="216"/>
    </row>
    <row r="50" spans="1:25" ht="18.75" customHeight="1" x14ac:dyDescent="0.55000000000000004">
      <c r="A50" s="799"/>
      <c r="B50" s="810"/>
      <c r="C50" s="811"/>
      <c r="D50" s="217"/>
      <c r="E50" s="218"/>
      <c r="F50" s="219"/>
      <c r="G50" s="255"/>
      <c r="H50" s="221"/>
      <c r="I50" s="222"/>
      <c r="J50" s="221"/>
      <c r="K50" s="223"/>
      <c r="L50" s="224" t="str">
        <f>IF(ISNUMBER(K50),(ROUNDDOWN(PRODUCT(E50,G50,I50,K50)/1000,0)),"")</f>
        <v/>
      </c>
      <c r="M50" s="225"/>
      <c r="N50" s="226"/>
    </row>
    <row r="51" spans="1:25" ht="18.75" customHeight="1" x14ac:dyDescent="0.55000000000000004">
      <c r="A51" s="799"/>
      <c r="B51" s="810"/>
      <c r="C51" s="811"/>
      <c r="D51" s="217"/>
      <c r="E51" s="218"/>
      <c r="F51" s="219"/>
      <c r="G51" s="255"/>
      <c r="H51" s="221"/>
      <c r="I51" s="222"/>
      <c r="J51" s="221"/>
      <c r="K51" s="223"/>
      <c r="L51" s="224" t="str">
        <f>IF(ISNUMBER(K51),(ROUNDDOWN(PRODUCT(E51,G51,I51,K51)/1000,0)),"")</f>
        <v/>
      </c>
      <c r="M51" s="225"/>
      <c r="N51" s="226"/>
    </row>
    <row r="52" spans="1:25" ht="18.75" customHeight="1" x14ac:dyDescent="0.55000000000000004">
      <c r="A52" s="799"/>
      <c r="B52" s="810"/>
      <c r="C52" s="811"/>
      <c r="D52" s="217"/>
      <c r="E52" s="218"/>
      <c r="F52" s="219"/>
      <c r="G52" s="222"/>
      <c r="H52" s="221"/>
      <c r="I52" s="222"/>
      <c r="J52" s="221"/>
      <c r="K52" s="256"/>
      <c r="L52" s="233" t="str">
        <f>IF(ISNUMBER(K52),(ROUNDDOWN(PRODUCT(E52,G52,I52,K52)/1000,0)),"")</f>
        <v/>
      </c>
      <c r="M52" s="225"/>
      <c r="N52" s="226"/>
    </row>
    <row r="53" spans="1:25" ht="18.75" customHeight="1" x14ac:dyDescent="0.55000000000000004">
      <c r="A53" s="799"/>
      <c r="B53" s="810"/>
      <c r="C53" s="811"/>
      <c r="D53" s="824" t="s">
        <v>193</v>
      </c>
      <c r="E53" s="825"/>
      <c r="F53" s="825"/>
      <c r="G53" s="825"/>
      <c r="H53" s="825"/>
      <c r="I53" s="825"/>
      <c r="J53" s="825"/>
      <c r="K53" s="826"/>
      <c r="L53" s="257">
        <f>SUM(L49:L52)</f>
        <v>0</v>
      </c>
      <c r="M53" s="805"/>
      <c r="N53" s="806"/>
      <c r="P53" s="237" t="s">
        <v>194</v>
      </c>
      <c r="Q53" s="238">
        <f>SUMIF(N49:N52,"○",L49:L52)</f>
        <v>0</v>
      </c>
      <c r="R53" s="239"/>
      <c r="S53" s="237" t="s">
        <v>195</v>
      </c>
      <c r="T53" s="238">
        <f>SUMIF(M49:M52,"○",L49:L52)</f>
        <v>0</v>
      </c>
      <c r="U53" s="239"/>
      <c r="V53" s="237" t="s">
        <v>196</v>
      </c>
      <c r="W53" s="238">
        <f>$L$53-$Q$53-$T$53</f>
        <v>0</v>
      </c>
    </row>
    <row r="54" spans="1:25" ht="18.75" customHeight="1" x14ac:dyDescent="0.55000000000000004">
      <c r="A54" s="799"/>
      <c r="B54" s="808" t="s">
        <v>197</v>
      </c>
      <c r="C54" s="809"/>
      <c r="D54" s="207"/>
      <c r="E54" s="208"/>
      <c r="F54" s="209"/>
      <c r="G54" s="212"/>
      <c r="H54" s="211"/>
      <c r="I54" s="212"/>
      <c r="J54" s="211"/>
      <c r="K54" s="213"/>
      <c r="L54" s="214" t="str">
        <f>IF(ISNUMBER(K54),(ROUNDDOWN(PRODUCT(E54,G54,I54,K54)/1000,0)),"")</f>
        <v/>
      </c>
      <c r="M54" s="215"/>
      <c r="N54" s="216"/>
    </row>
    <row r="55" spans="1:25" ht="18.75" customHeight="1" x14ac:dyDescent="0.55000000000000004">
      <c r="A55" s="799"/>
      <c r="B55" s="817"/>
      <c r="C55" s="818"/>
      <c r="D55" s="217"/>
      <c r="E55" s="218"/>
      <c r="F55" s="219"/>
      <c r="G55" s="255"/>
      <c r="H55" s="221"/>
      <c r="I55" s="222"/>
      <c r="J55" s="221"/>
      <c r="K55" s="223"/>
      <c r="L55" s="224" t="str">
        <f>IF(ISNUMBER(K55),(ROUNDDOWN(PRODUCT(E55,G55,I55,K55)/1000,0)),"")</f>
        <v/>
      </c>
      <c r="M55" s="225"/>
      <c r="N55" s="226"/>
    </row>
    <row r="56" spans="1:25" ht="18.75" customHeight="1" x14ac:dyDescent="0.55000000000000004">
      <c r="A56" s="799"/>
      <c r="B56" s="817"/>
      <c r="C56" s="818"/>
      <c r="D56" s="217"/>
      <c r="E56" s="218"/>
      <c r="F56" s="219"/>
      <c r="G56" s="255"/>
      <c r="H56" s="221"/>
      <c r="I56" s="222"/>
      <c r="J56" s="221"/>
      <c r="K56" s="223"/>
      <c r="L56" s="224" t="str">
        <f>IF(ISNUMBER(K56),(ROUNDDOWN(PRODUCT(E56,G56,I56,K56)/1000,0)),"")</f>
        <v/>
      </c>
      <c r="M56" s="225"/>
      <c r="N56" s="226"/>
    </row>
    <row r="57" spans="1:25" ht="18.75" customHeight="1" x14ac:dyDescent="0.55000000000000004">
      <c r="A57" s="799"/>
      <c r="B57" s="810"/>
      <c r="C57" s="811"/>
      <c r="D57" s="217"/>
      <c r="E57" s="218"/>
      <c r="F57" s="219"/>
      <c r="G57" s="222"/>
      <c r="H57" s="221"/>
      <c r="I57" s="222"/>
      <c r="J57" s="221"/>
      <c r="K57" s="223"/>
      <c r="L57" s="233" t="str">
        <f>IF(ISNUMBER(K57),(ROUNDDOWN(PRODUCT(E57,G57,I57,K57)/1000,0)),"")</f>
        <v/>
      </c>
      <c r="M57" s="225"/>
      <c r="N57" s="226"/>
    </row>
    <row r="58" spans="1:25" ht="18.75" customHeight="1" x14ac:dyDescent="0.55000000000000004">
      <c r="A58" s="799"/>
      <c r="B58" s="810"/>
      <c r="C58" s="811"/>
      <c r="D58" s="824" t="s">
        <v>193</v>
      </c>
      <c r="E58" s="825"/>
      <c r="F58" s="825"/>
      <c r="G58" s="825"/>
      <c r="H58" s="825"/>
      <c r="I58" s="825"/>
      <c r="J58" s="825"/>
      <c r="K58" s="826"/>
      <c r="L58" s="257">
        <f>SUM(L54:L57)</f>
        <v>0</v>
      </c>
      <c r="M58" s="805"/>
      <c r="N58" s="806"/>
      <c r="P58" s="237" t="s">
        <v>194</v>
      </c>
      <c r="Q58" s="238">
        <f>SUMIF(N54:N57,"○",L54:L57)</f>
        <v>0</v>
      </c>
      <c r="R58" s="239"/>
      <c r="S58" s="237" t="s">
        <v>195</v>
      </c>
      <c r="T58" s="238">
        <f>SUMIF(M54:M57,"○",L54:L57)</f>
        <v>0</v>
      </c>
      <c r="U58" s="239"/>
      <c r="V58" s="237" t="s">
        <v>196</v>
      </c>
      <c r="W58" s="238">
        <f>$L$58-$Q$58-$T$58</f>
        <v>0</v>
      </c>
      <c r="X58" s="159" t="s">
        <v>166</v>
      </c>
      <c r="Y58" s="180">
        <f>SUM(L23,L28,L33,L38,L43,L48,L53,L58)</f>
        <v>0</v>
      </c>
    </row>
    <row r="59" spans="1:25" ht="22.5" customHeight="1" x14ac:dyDescent="0.55000000000000004">
      <c r="A59" s="800" t="s">
        <v>167</v>
      </c>
      <c r="B59" s="829"/>
      <c r="C59" s="801"/>
      <c r="D59" s="830"/>
      <c r="E59" s="831"/>
      <c r="F59" s="831"/>
      <c r="G59" s="831"/>
      <c r="H59" s="831"/>
      <c r="I59" s="831"/>
      <c r="J59" s="831"/>
      <c r="K59" s="832"/>
      <c r="L59" s="258"/>
      <c r="M59" s="833"/>
      <c r="N59" s="834"/>
    </row>
    <row r="60" spans="1:25" ht="22.5" customHeight="1" x14ac:dyDescent="0.55000000000000004">
      <c r="A60" s="798" t="s">
        <v>198</v>
      </c>
      <c r="B60" s="835"/>
      <c r="C60" s="835"/>
      <c r="D60" s="836"/>
      <c r="E60" s="836"/>
      <c r="F60" s="836"/>
      <c r="G60" s="836"/>
      <c r="H60" s="836"/>
      <c r="I60" s="836"/>
      <c r="J60" s="836"/>
      <c r="K60" s="837"/>
      <c r="L60" s="259">
        <f>SUM(L18,L23,L28,L33,L38,L43,L48,L53,L58,L59)</f>
        <v>0</v>
      </c>
      <c r="M60" s="838"/>
      <c r="N60" s="839"/>
    </row>
    <row r="61" spans="1:25" ht="18" customHeight="1" x14ac:dyDescent="0.55000000000000004">
      <c r="A61" s="799"/>
      <c r="B61" s="844"/>
      <c r="C61" s="844"/>
      <c r="D61" s="844"/>
      <c r="E61" s="844"/>
      <c r="F61" s="844"/>
      <c r="G61" s="844"/>
      <c r="H61" s="847" t="s">
        <v>199</v>
      </c>
      <c r="I61" s="848"/>
      <c r="J61" s="848"/>
      <c r="K61" s="849"/>
      <c r="L61" s="260">
        <f>SUM(Q18,Q23,Q28,Q33,Q38,Q43,,Q48,Q53,Q58)</f>
        <v>0</v>
      </c>
      <c r="M61" s="840"/>
      <c r="N61" s="841"/>
      <c r="P61" s="237"/>
      <c r="Q61" s="261"/>
      <c r="R61" s="239"/>
      <c r="S61" s="237"/>
      <c r="T61" s="261"/>
      <c r="U61" s="239"/>
      <c r="V61" s="237"/>
      <c r="W61" s="261"/>
    </row>
    <row r="62" spans="1:25" ht="18" customHeight="1" x14ac:dyDescent="0.55000000000000004">
      <c r="A62" s="799"/>
      <c r="B62" s="844"/>
      <c r="C62" s="844"/>
      <c r="D62" s="844"/>
      <c r="E62" s="844"/>
      <c r="F62" s="844"/>
      <c r="G62" s="844"/>
      <c r="H62" s="850" t="s">
        <v>200</v>
      </c>
      <c r="I62" s="851"/>
      <c r="J62" s="851"/>
      <c r="K62" s="852"/>
      <c r="L62" s="262">
        <f>SUM(T18,T23,T28,T33,T38,T43,,T48,T53,T58)</f>
        <v>0</v>
      </c>
      <c r="M62" s="840"/>
      <c r="N62" s="841"/>
      <c r="P62" s="167" t="s">
        <v>150</v>
      </c>
      <c r="Q62" s="261"/>
      <c r="R62" s="239"/>
      <c r="S62" s="237"/>
      <c r="T62" s="261"/>
      <c r="U62" s="239"/>
      <c r="V62" s="237"/>
      <c r="W62" s="261"/>
    </row>
    <row r="63" spans="1:25" ht="18" customHeight="1" x14ac:dyDescent="0.55000000000000004">
      <c r="A63" s="845"/>
      <c r="B63" s="846"/>
      <c r="C63" s="846"/>
      <c r="D63" s="846"/>
      <c r="E63" s="846"/>
      <c r="F63" s="846"/>
      <c r="G63" s="846"/>
      <c r="H63" s="853" t="s">
        <v>201</v>
      </c>
      <c r="I63" s="854"/>
      <c r="J63" s="854"/>
      <c r="K63" s="855"/>
      <c r="L63" s="263">
        <f>SUM(W18,W23,W28,W33,W38,W43,,W48,W53,W58)</f>
        <v>0</v>
      </c>
      <c r="M63" s="842"/>
      <c r="N63" s="843"/>
      <c r="P63" s="170" t="str">
        <f>'１０．収支予算書'!$E$11</f>
        <v>選</v>
      </c>
      <c r="Q63" s="261"/>
      <c r="R63" s="239"/>
      <c r="S63" s="237"/>
      <c r="T63" s="261"/>
      <c r="U63" s="239"/>
      <c r="V63" s="237"/>
      <c r="W63" s="261"/>
    </row>
    <row r="64" spans="1:25" ht="22.5" customHeight="1" thickBot="1" x14ac:dyDescent="0.6">
      <c r="A64" s="856" t="s">
        <v>202</v>
      </c>
      <c r="B64" s="857"/>
      <c r="C64" s="857"/>
      <c r="D64" s="857"/>
      <c r="E64" s="857"/>
      <c r="F64" s="857"/>
      <c r="G64" s="857"/>
      <c r="H64" s="857"/>
      <c r="I64" s="857"/>
      <c r="J64" s="857"/>
      <c r="K64" s="858"/>
      <c r="L64" s="264">
        <f>SUM(ROUNDDOWN(L63*10/110,0),ROUNDDOWN(L62*8/108,0))</f>
        <v>0</v>
      </c>
      <c r="M64" s="859"/>
      <c r="N64" s="860"/>
    </row>
    <row r="65" spans="1:15" ht="22.5" customHeight="1" thickTop="1" thickBot="1" x14ac:dyDescent="0.6">
      <c r="A65" s="861" t="s">
        <v>170</v>
      </c>
      <c r="B65" s="862"/>
      <c r="C65" s="862"/>
      <c r="D65" s="863"/>
      <c r="E65" s="863"/>
      <c r="F65" s="863"/>
      <c r="G65" s="863"/>
      <c r="H65" s="863"/>
      <c r="I65" s="863"/>
      <c r="J65" s="863"/>
      <c r="K65" s="864"/>
      <c r="L65" s="265">
        <f>IF(OR($P$63="2",$P$63="3"),$L$60,$L$60-$L$64)</f>
        <v>0</v>
      </c>
      <c r="M65" s="865"/>
      <c r="N65" s="866"/>
    </row>
    <row r="66" spans="1:15" ht="18.75" customHeight="1" thickTop="1" x14ac:dyDescent="0.55000000000000004">
      <c r="A66" s="867" t="s">
        <v>171</v>
      </c>
      <c r="B66" s="868"/>
      <c r="C66" s="811"/>
      <c r="D66" s="267"/>
      <c r="E66" s="268"/>
      <c r="F66" s="269"/>
      <c r="G66" s="268"/>
      <c r="H66" s="270"/>
      <c r="I66" s="268"/>
      <c r="J66" s="270"/>
      <c r="K66" s="271"/>
      <c r="L66" s="272" t="str">
        <f>IF(ISNUMBER(K66),(ROUNDDOWN(PRODUCT(E66,G66,I66,K66)/1000,0)),"")</f>
        <v/>
      </c>
      <c r="M66" s="273"/>
      <c r="N66" s="274"/>
    </row>
    <row r="67" spans="1:15" ht="18.75" customHeight="1" x14ac:dyDescent="0.55000000000000004">
      <c r="A67" s="867"/>
      <c r="B67" s="868"/>
      <c r="C67" s="811"/>
      <c r="D67" s="275"/>
      <c r="E67" s="222"/>
      <c r="F67" s="219"/>
      <c r="G67" s="222"/>
      <c r="H67" s="221"/>
      <c r="I67" s="222"/>
      <c r="J67" s="221"/>
      <c r="K67" s="276"/>
      <c r="L67" s="224" t="str">
        <f>IF(ISNUMBER(K67),(ROUNDDOWN(PRODUCT(E67,G67,I67,K67)/1000,0)),"")</f>
        <v/>
      </c>
      <c r="M67" s="277"/>
      <c r="N67" s="278"/>
    </row>
    <row r="68" spans="1:15" ht="18.75" customHeight="1" x14ac:dyDescent="0.55000000000000004">
      <c r="A68" s="867"/>
      <c r="B68" s="868"/>
      <c r="C68" s="811"/>
      <c r="D68" s="275"/>
      <c r="E68" s="222"/>
      <c r="F68" s="219"/>
      <c r="G68" s="222"/>
      <c r="H68" s="221"/>
      <c r="I68" s="222"/>
      <c r="J68" s="221"/>
      <c r="K68" s="276"/>
      <c r="L68" s="224" t="str">
        <f>IF(ISNUMBER(K68),(ROUNDDOWN(PRODUCT(E68,G68,I68,K68)/1000,0)),"")</f>
        <v/>
      </c>
      <c r="M68" s="277"/>
      <c r="N68" s="278"/>
    </row>
    <row r="69" spans="1:15" ht="18.75" customHeight="1" x14ac:dyDescent="0.55000000000000004">
      <c r="A69" s="867"/>
      <c r="B69" s="868"/>
      <c r="C69" s="811"/>
      <c r="D69" s="275"/>
      <c r="E69" s="222"/>
      <c r="F69" s="219"/>
      <c r="G69" s="222"/>
      <c r="H69" s="221"/>
      <c r="I69" s="222"/>
      <c r="J69" s="221"/>
      <c r="K69" s="276"/>
      <c r="L69" s="224" t="str">
        <f>IF(ISNUMBER(K69),(ROUNDDOWN(PRODUCT(E69,G69,I69,K69)/1000,0)),"")</f>
        <v/>
      </c>
      <c r="M69" s="277"/>
      <c r="N69" s="278"/>
    </row>
    <row r="70" spans="1:15" ht="18.75" customHeight="1" x14ac:dyDescent="0.55000000000000004">
      <c r="A70" s="869"/>
      <c r="B70" s="868"/>
      <c r="C70" s="811"/>
      <c r="D70" s="279"/>
      <c r="E70" s="230"/>
      <c r="F70" s="229"/>
      <c r="G70" s="230"/>
      <c r="H70" s="231"/>
      <c r="I70" s="230"/>
      <c r="J70" s="231"/>
      <c r="K70" s="280"/>
      <c r="L70" s="233" t="str">
        <f>IF(ISNUMBER(K70),(PRODUCT(E70,G70,I70,K70)),"")</f>
        <v/>
      </c>
      <c r="M70" s="281"/>
      <c r="N70" s="282"/>
    </row>
    <row r="71" spans="1:15" ht="18.75" customHeight="1" thickBot="1" x14ac:dyDescent="0.6">
      <c r="A71" s="870"/>
      <c r="B71" s="871"/>
      <c r="C71" s="872"/>
      <c r="D71" s="873" t="s">
        <v>193</v>
      </c>
      <c r="E71" s="874"/>
      <c r="F71" s="874"/>
      <c r="G71" s="874"/>
      <c r="H71" s="874"/>
      <c r="I71" s="874"/>
      <c r="J71" s="874"/>
      <c r="K71" s="875"/>
      <c r="L71" s="283">
        <f>SUM(L66:L70)</f>
        <v>0</v>
      </c>
      <c r="M71" s="876"/>
      <c r="N71" s="877"/>
    </row>
    <row r="72" spans="1:15" ht="23.25" customHeight="1" thickTop="1" thickBot="1" x14ac:dyDescent="0.6">
      <c r="A72" s="861" t="s">
        <v>203</v>
      </c>
      <c r="B72" s="862"/>
      <c r="C72" s="862"/>
      <c r="D72" s="863"/>
      <c r="E72" s="863"/>
      <c r="F72" s="863"/>
      <c r="G72" s="863"/>
      <c r="H72" s="863"/>
      <c r="I72" s="863"/>
      <c r="J72" s="863"/>
      <c r="K72" s="864"/>
      <c r="L72" s="370">
        <f>L60-L71</f>
        <v>0</v>
      </c>
      <c r="M72" s="865"/>
      <c r="N72" s="866"/>
    </row>
    <row r="73" spans="1:15" ht="13.5" thickTop="1" x14ac:dyDescent="0.55000000000000004"/>
    <row r="75" spans="1:15" x14ac:dyDescent="0.55000000000000004">
      <c r="A75" s="193" t="s">
        <v>237</v>
      </c>
      <c r="B75" s="193"/>
      <c r="C75" s="193"/>
      <c r="D75" s="193"/>
      <c r="E75" s="193"/>
      <c r="F75" s="193"/>
      <c r="G75" s="193"/>
      <c r="H75" s="193"/>
      <c r="I75" s="193"/>
      <c r="J75" s="193"/>
      <c r="K75" s="193"/>
      <c r="L75" s="193"/>
      <c r="M75" s="285"/>
      <c r="N75" s="285"/>
    </row>
    <row r="76" spans="1:15" x14ac:dyDescent="0.55000000000000004">
      <c r="A76" s="286" t="s">
        <v>178</v>
      </c>
      <c r="B76" s="266" t="s">
        <v>210</v>
      </c>
      <c r="C76" s="193"/>
      <c r="D76" s="193"/>
      <c r="E76" s="193"/>
      <c r="F76" s="193"/>
      <c r="G76" s="193"/>
      <c r="H76" s="193"/>
      <c r="I76" s="193"/>
      <c r="J76" s="193"/>
      <c r="K76" s="193"/>
      <c r="L76" s="193"/>
      <c r="M76" s="285"/>
      <c r="N76" s="285"/>
    </row>
    <row r="77" spans="1:15" ht="13.5" thickBot="1" x14ac:dyDescent="0.6">
      <c r="A77" s="171"/>
      <c r="B77" s="193"/>
      <c r="C77" s="193"/>
      <c r="D77" s="193"/>
      <c r="E77" s="193"/>
      <c r="F77" s="193"/>
      <c r="G77" s="193"/>
      <c r="H77" s="193"/>
      <c r="I77" s="193"/>
      <c r="J77" s="193"/>
      <c r="K77" s="193"/>
      <c r="L77" s="193"/>
      <c r="M77" s="285"/>
      <c r="N77" s="285"/>
    </row>
    <row r="78" spans="1:15" s="288" customFormat="1" ht="22.4" customHeight="1" thickBot="1" x14ac:dyDescent="0.6">
      <c r="A78" s="878" t="s">
        <v>205</v>
      </c>
      <c r="B78" s="879"/>
      <c r="C78" s="880"/>
      <c r="D78" s="881"/>
      <c r="E78" s="881"/>
      <c r="F78" s="881"/>
      <c r="G78" s="881"/>
      <c r="H78" s="881"/>
      <c r="I78" s="881"/>
      <c r="J78" s="881"/>
      <c r="K78" s="882"/>
      <c r="L78" s="16"/>
      <c r="M78" s="16"/>
      <c r="N78" s="16"/>
      <c r="O78" s="287"/>
    </row>
    <row r="79" spans="1:15" s="288" customFormat="1" ht="15" customHeight="1" x14ac:dyDescent="0.55000000000000004">
      <c r="A79" s="16"/>
      <c r="B79" s="16"/>
      <c r="C79" s="16"/>
      <c r="D79" s="16"/>
      <c r="E79" s="16"/>
      <c r="F79" s="16"/>
      <c r="G79" s="16"/>
      <c r="H79" s="16"/>
      <c r="I79" s="16"/>
      <c r="J79" s="16"/>
      <c r="K79" s="16"/>
      <c r="L79" s="289"/>
      <c r="M79" s="290"/>
      <c r="N79" s="291"/>
      <c r="O79" s="287"/>
    </row>
    <row r="80" spans="1:15" s="288" customFormat="1" ht="15" customHeight="1" thickBot="1" x14ac:dyDescent="0.6">
      <c r="A80" s="16"/>
      <c r="B80" s="16"/>
      <c r="C80" s="16"/>
      <c r="D80" s="16"/>
      <c r="E80" s="16"/>
      <c r="F80" s="16"/>
      <c r="G80" s="16"/>
      <c r="H80" s="16"/>
      <c r="I80" s="16"/>
      <c r="J80" s="16"/>
      <c r="K80" s="16"/>
      <c r="L80" s="289"/>
      <c r="M80" s="290"/>
      <c r="N80" s="291"/>
    </row>
    <row r="81" spans="1:14" s="288" customFormat="1" ht="22.5" customHeight="1" x14ac:dyDescent="0.55000000000000004">
      <c r="A81" s="292" t="s">
        <v>152</v>
      </c>
      <c r="B81" s="883" t="s">
        <v>153</v>
      </c>
      <c r="C81" s="884"/>
      <c r="D81" s="293" t="s">
        <v>187</v>
      </c>
      <c r="E81" s="883" t="s">
        <v>188</v>
      </c>
      <c r="F81" s="884"/>
      <c r="G81" s="883" t="s">
        <v>206</v>
      </c>
      <c r="H81" s="884"/>
      <c r="I81" s="883" t="s">
        <v>206</v>
      </c>
      <c r="J81" s="884"/>
      <c r="K81" s="294" t="s">
        <v>189</v>
      </c>
      <c r="L81" s="295" t="s">
        <v>207</v>
      </c>
      <c r="M81" s="296" t="s">
        <v>191</v>
      </c>
      <c r="N81" s="297" t="s">
        <v>192</v>
      </c>
    </row>
    <row r="82" spans="1:14" s="307" customFormat="1" ht="18.75" customHeight="1" x14ac:dyDescent="0.55000000000000004">
      <c r="A82" s="885" t="s">
        <v>155</v>
      </c>
      <c r="B82" s="888" t="s">
        <v>156</v>
      </c>
      <c r="C82" s="889"/>
      <c r="D82" s="298"/>
      <c r="E82" s="299"/>
      <c r="F82" s="300"/>
      <c r="G82" s="301"/>
      <c r="H82" s="302"/>
      <c r="I82" s="212"/>
      <c r="J82" s="211"/>
      <c r="K82" s="213"/>
      <c r="L82" s="304" t="str">
        <f>IF(ISNUMBER(K82),(ROUNDDOWN(PRODUCT(E82,G82,I82,K82)/1000,0)),"")</f>
        <v/>
      </c>
      <c r="M82" s="305"/>
      <c r="N82" s="306"/>
    </row>
    <row r="83" spans="1:14" s="307" customFormat="1" ht="18.75" customHeight="1" x14ac:dyDescent="0.55000000000000004">
      <c r="A83" s="886"/>
      <c r="B83" s="890"/>
      <c r="C83" s="891"/>
      <c r="D83" s="308"/>
      <c r="E83" s="309"/>
      <c r="F83" s="310"/>
      <c r="G83" s="311"/>
      <c r="H83" s="312"/>
      <c r="I83" s="311"/>
      <c r="J83" s="312"/>
      <c r="K83" s="313"/>
      <c r="L83" s="314" t="str">
        <f>IF(ISNUMBER(K83),(ROUNDDOWN(PRODUCT(E83,G83,I83,K83)/1000,0)),"")</f>
        <v/>
      </c>
      <c r="M83" s="315"/>
      <c r="N83" s="316"/>
    </row>
    <row r="84" spans="1:14" s="307" customFormat="1" ht="18.75" customHeight="1" x14ac:dyDescent="0.55000000000000004">
      <c r="A84" s="886"/>
      <c r="B84" s="890"/>
      <c r="C84" s="891"/>
      <c r="D84" s="308"/>
      <c r="E84" s="309"/>
      <c r="F84" s="310"/>
      <c r="G84" s="311"/>
      <c r="H84" s="312"/>
      <c r="I84" s="311"/>
      <c r="J84" s="312"/>
      <c r="K84" s="313"/>
      <c r="L84" s="314" t="str">
        <f>IF(ISNUMBER(K84),(ROUNDDOWN(PRODUCT(E84,G84,I84,K84)/1000,0)),"")</f>
        <v/>
      </c>
      <c r="M84" s="315"/>
      <c r="N84" s="316"/>
    </row>
    <row r="85" spans="1:14" s="307" customFormat="1" ht="18.75" customHeight="1" x14ac:dyDescent="0.55000000000000004">
      <c r="A85" s="886"/>
      <c r="B85" s="890"/>
      <c r="C85" s="891"/>
      <c r="D85" s="317"/>
      <c r="E85" s="318"/>
      <c r="F85" s="319"/>
      <c r="G85" s="320"/>
      <c r="H85" s="321"/>
      <c r="I85" s="320"/>
      <c r="J85" s="321"/>
      <c r="K85" s="322"/>
      <c r="L85" s="323" t="str">
        <f>IF(ISNUMBER(K85),(ROUNDDOWN(PRODUCT(E85,G85,I85,K85)/1000,0)),"")</f>
        <v/>
      </c>
      <c r="M85" s="324"/>
      <c r="N85" s="325"/>
    </row>
    <row r="86" spans="1:14" s="307" customFormat="1" ht="18.75" customHeight="1" x14ac:dyDescent="0.55000000000000004">
      <c r="A86" s="887"/>
      <c r="B86" s="892"/>
      <c r="C86" s="893"/>
      <c r="D86" s="894" t="s">
        <v>193</v>
      </c>
      <c r="E86" s="895"/>
      <c r="F86" s="895"/>
      <c r="G86" s="895"/>
      <c r="H86" s="895"/>
      <c r="I86" s="895"/>
      <c r="J86" s="895"/>
      <c r="K86" s="896"/>
      <c r="L86" s="326">
        <f>SUM(L82:L85)</f>
        <v>0</v>
      </c>
      <c r="M86" s="897"/>
      <c r="N86" s="898"/>
    </row>
    <row r="87" spans="1:14" s="307" customFormat="1" ht="18.75" customHeight="1" x14ac:dyDescent="0.55000000000000004">
      <c r="A87" s="885" t="s">
        <v>157</v>
      </c>
      <c r="B87" s="888" t="s">
        <v>158</v>
      </c>
      <c r="C87" s="889"/>
      <c r="D87" s="298"/>
      <c r="E87" s="299"/>
      <c r="F87" s="300"/>
      <c r="G87" s="301"/>
      <c r="H87" s="302"/>
      <c r="I87" s="212"/>
      <c r="J87" s="211"/>
      <c r="K87" s="213"/>
      <c r="L87" s="304" t="str">
        <f>IF(ISNUMBER(K87),(ROUNDDOWN(PRODUCT(E87,G87,I87,K87)/1000,0)),"")</f>
        <v/>
      </c>
      <c r="M87" s="305"/>
      <c r="N87" s="306"/>
    </row>
    <row r="88" spans="1:14" s="307" customFormat="1" ht="18.75" customHeight="1" x14ac:dyDescent="0.55000000000000004">
      <c r="A88" s="886"/>
      <c r="B88" s="890"/>
      <c r="C88" s="891"/>
      <c r="D88" s="308"/>
      <c r="E88" s="309"/>
      <c r="F88" s="310"/>
      <c r="G88" s="311"/>
      <c r="H88" s="312"/>
      <c r="I88" s="311"/>
      <c r="J88" s="312"/>
      <c r="K88" s="313"/>
      <c r="L88" s="314" t="str">
        <f>IF(ISNUMBER(K88),(ROUNDDOWN(PRODUCT(E88,G88,I88,K88)/1000,0)),"")</f>
        <v/>
      </c>
      <c r="M88" s="315"/>
      <c r="N88" s="316"/>
    </row>
    <row r="89" spans="1:14" s="307" customFormat="1" ht="18.75" customHeight="1" x14ac:dyDescent="0.55000000000000004">
      <c r="A89" s="886"/>
      <c r="B89" s="890"/>
      <c r="C89" s="891"/>
      <c r="D89" s="317"/>
      <c r="E89" s="318"/>
      <c r="F89" s="319"/>
      <c r="G89" s="320"/>
      <c r="H89" s="321"/>
      <c r="I89" s="320"/>
      <c r="J89" s="321"/>
      <c r="K89" s="322"/>
      <c r="L89" s="323" t="str">
        <f>IF(ISNUMBER(K89),(ROUNDDOWN(PRODUCT(E89,G89,I89,K89)/1000,0)),"")</f>
        <v/>
      </c>
      <c r="M89" s="324"/>
      <c r="N89" s="325"/>
    </row>
    <row r="90" spans="1:14" s="307" customFormat="1" ht="18.75" customHeight="1" x14ac:dyDescent="0.55000000000000004">
      <c r="A90" s="886"/>
      <c r="B90" s="892"/>
      <c r="C90" s="893"/>
      <c r="D90" s="894" t="s">
        <v>193</v>
      </c>
      <c r="E90" s="895"/>
      <c r="F90" s="895"/>
      <c r="G90" s="895"/>
      <c r="H90" s="895"/>
      <c r="I90" s="895"/>
      <c r="J90" s="895"/>
      <c r="K90" s="896"/>
      <c r="L90" s="327">
        <f>SUM(L87:L89)</f>
        <v>0</v>
      </c>
      <c r="M90" s="897"/>
      <c r="N90" s="898"/>
    </row>
    <row r="91" spans="1:14" s="307" customFormat="1" ht="18.75" customHeight="1" x14ac:dyDescent="0.55000000000000004">
      <c r="A91" s="886"/>
      <c r="B91" s="888" t="s">
        <v>159</v>
      </c>
      <c r="C91" s="889"/>
      <c r="D91" s="298"/>
      <c r="E91" s="299"/>
      <c r="F91" s="300"/>
      <c r="G91" s="301"/>
      <c r="H91" s="302"/>
      <c r="I91" s="212"/>
      <c r="J91" s="211"/>
      <c r="K91" s="213"/>
      <c r="L91" s="304" t="str">
        <f>IF(ISNUMBER(K91),(ROUNDDOWN(PRODUCT(E91,G91,I91,K91)/1000,0)),"")</f>
        <v/>
      </c>
      <c r="M91" s="305"/>
      <c r="N91" s="306"/>
    </row>
    <row r="92" spans="1:14" s="307" customFormat="1" ht="18.75" customHeight="1" x14ac:dyDescent="0.55000000000000004">
      <c r="A92" s="886"/>
      <c r="B92" s="890"/>
      <c r="C92" s="891"/>
      <c r="D92" s="308"/>
      <c r="E92" s="309"/>
      <c r="F92" s="310"/>
      <c r="G92" s="311"/>
      <c r="H92" s="312"/>
      <c r="I92" s="222"/>
      <c r="J92" s="221"/>
      <c r="K92" s="223"/>
      <c r="L92" s="314" t="str">
        <f>IF(ISNUMBER(K92),(ROUNDDOWN(PRODUCT(E92,G92,I92,K92)/1000,0)),"")</f>
        <v/>
      </c>
      <c r="M92" s="315"/>
      <c r="N92" s="316"/>
    </row>
    <row r="93" spans="1:14" s="307" customFormat="1" ht="18.75" customHeight="1" x14ac:dyDescent="0.55000000000000004">
      <c r="A93" s="886"/>
      <c r="B93" s="890"/>
      <c r="C93" s="891"/>
      <c r="D93" s="317"/>
      <c r="E93" s="318"/>
      <c r="F93" s="319"/>
      <c r="G93" s="320"/>
      <c r="H93" s="321"/>
      <c r="I93" s="320"/>
      <c r="J93" s="321"/>
      <c r="K93" s="322"/>
      <c r="L93" s="323" t="str">
        <f>IF(ISNUMBER(K93),(ROUNDDOWN(PRODUCT(E93,G93,I93,K93)/1000,0)),"")</f>
        <v/>
      </c>
      <c r="M93" s="324"/>
      <c r="N93" s="325"/>
    </row>
    <row r="94" spans="1:14" s="307" customFormat="1" ht="18.75" customHeight="1" x14ac:dyDescent="0.55000000000000004">
      <c r="A94" s="886"/>
      <c r="B94" s="892"/>
      <c r="C94" s="893"/>
      <c r="D94" s="894" t="s">
        <v>193</v>
      </c>
      <c r="E94" s="895"/>
      <c r="F94" s="895"/>
      <c r="G94" s="895"/>
      <c r="H94" s="895"/>
      <c r="I94" s="895"/>
      <c r="J94" s="895"/>
      <c r="K94" s="896"/>
      <c r="L94" s="328">
        <f>SUM(L91:L93)</f>
        <v>0</v>
      </c>
      <c r="M94" s="897"/>
      <c r="N94" s="898"/>
    </row>
    <row r="95" spans="1:14" s="307" customFormat="1" ht="18.75" customHeight="1" x14ac:dyDescent="0.55000000000000004">
      <c r="A95" s="886"/>
      <c r="B95" s="888" t="s">
        <v>160</v>
      </c>
      <c r="C95" s="889"/>
      <c r="D95" s="298"/>
      <c r="E95" s="299"/>
      <c r="F95" s="300"/>
      <c r="G95" s="301"/>
      <c r="H95" s="302"/>
      <c r="I95" s="212"/>
      <c r="J95" s="211"/>
      <c r="K95" s="250"/>
      <c r="L95" s="304" t="str">
        <f>IF(ISNUMBER(K95),(ROUNDDOWN(PRODUCT(E95,G95,I95,K95)/1000,0)),"")</f>
        <v/>
      </c>
      <c r="M95" s="305"/>
      <c r="N95" s="306"/>
    </row>
    <row r="96" spans="1:14" s="307" customFormat="1" ht="18.75" customHeight="1" x14ac:dyDescent="0.55000000000000004">
      <c r="A96" s="886"/>
      <c r="B96" s="890"/>
      <c r="C96" s="891"/>
      <c r="D96" s="308"/>
      <c r="E96" s="309"/>
      <c r="F96" s="310"/>
      <c r="G96" s="311"/>
      <c r="H96" s="312"/>
      <c r="I96" s="311"/>
      <c r="J96" s="312"/>
      <c r="K96" s="313"/>
      <c r="L96" s="314" t="str">
        <f>IF(ISNUMBER(K96),(ROUNDDOWN(PRODUCT(E96,G96,I96,K96)/1000,0)),"")</f>
        <v/>
      </c>
      <c r="M96" s="315"/>
      <c r="N96" s="316"/>
    </row>
    <row r="97" spans="1:14" s="307" customFormat="1" ht="18.75" customHeight="1" x14ac:dyDescent="0.55000000000000004">
      <c r="A97" s="886"/>
      <c r="B97" s="890"/>
      <c r="C97" s="891"/>
      <c r="D97" s="317"/>
      <c r="E97" s="318"/>
      <c r="F97" s="319"/>
      <c r="G97" s="320"/>
      <c r="H97" s="321"/>
      <c r="I97" s="320"/>
      <c r="J97" s="321"/>
      <c r="K97" s="322"/>
      <c r="L97" s="323" t="str">
        <f>IF(ISNUMBER(K97),(ROUNDDOWN(PRODUCT(E97,G97,I97,K97)/1000,0)),"")</f>
        <v/>
      </c>
      <c r="M97" s="324"/>
      <c r="N97" s="325"/>
    </row>
    <row r="98" spans="1:14" s="307" customFormat="1" ht="18.75" customHeight="1" x14ac:dyDescent="0.55000000000000004">
      <c r="A98" s="886"/>
      <c r="B98" s="892"/>
      <c r="C98" s="893"/>
      <c r="D98" s="894" t="s">
        <v>193</v>
      </c>
      <c r="E98" s="895"/>
      <c r="F98" s="895"/>
      <c r="G98" s="895"/>
      <c r="H98" s="895"/>
      <c r="I98" s="895"/>
      <c r="J98" s="895"/>
      <c r="K98" s="896"/>
      <c r="L98" s="329">
        <f>SUM(L95:L97)</f>
        <v>0</v>
      </c>
      <c r="M98" s="897"/>
      <c r="N98" s="898"/>
    </row>
    <row r="99" spans="1:14" s="307" customFormat="1" ht="18.75" customHeight="1" x14ac:dyDescent="0.55000000000000004">
      <c r="A99" s="886"/>
      <c r="B99" s="888" t="s">
        <v>161</v>
      </c>
      <c r="C99" s="889"/>
      <c r="D99" s="298"/>
      <c r="E99" s="299"/>
      <c r="F99" s="300"/>
      <c r="G99" s="301"/>
      <c r="H99" s="302"/>
      <c r="I99" s="212"/>
      <c r="J99" s="211"/>
      <c r="K99" s="213"/>
      <c r="L99" s="304" t="str">
        <f>IF(ISNUMBER(K99),(ROUNDDOWN(PRODUCT(E99,G99,I99,K99)/1000,0)),"")</f>
        <v/>
      </c>
      <c r="M99" s="305"/>
      <c r="N99" s="306"/>
    </row>
    <row r="100" spans="1:14" s="307" customFormat="1" ht="18.75" customHeight="1" x14ac:dyDescent="0.55000000000000004">
      <c r="A100" s="886"/>
      <c r="B100" s="890"/>
      <c r="C100" s="891"/>
      <c r="D100" s="308"/>
      <c r="E100" s="309"/>
      <c r="F100" s="310"/>
      <c r="G100" s="311"/>
      <c r="H100" s="312"/>
      <c r="I100" s="311"/>
      <c r="J100" s="312"/>
      <c r="K100" s="313"/>
      <c r="L100" s="314" t="str">
        <f>IF(ISNUMBER(K100),(ROUNDDOWN(PRODUCT(E100,G100,I100,K100)/1000,0)),"")</f>
        <v/>
      </c>
      <c r="M100" s="315"/>
      <c r="N100" s="316"/>
    </row>
    <row r="101" spans="1:14" s="307" customFormat="1" ht="18.75" customHeight="1" x14ac:dyDescent="0.55000000000000004">
      <c r="A101" s="886"/>
      <c r="B101" s="890"/>
      <c r="C101" s="891"/>
      <c r="D101" s="317"/>
      <c r="E101" s="318"/>
      <c r="F101" s="319"/>
      <c r="G101" s="320"/>
      <c r="H101" s="321"/>
      <c r="I101" s="320"/>
      <c r="J101" s="321"/>
      <c r="K101" s="322"/>
      <c r="L101" s="323" t="str">
        <f>IF(ISNUMBER(K101),(ROUNDDOWN(PRODUCT(E101,G101,I101,K101)/1000,0)),"")</f>
        <v/>
      </c>
      <c r="M101" s="324"/>
      <c r="N101" s="325"/>
    </row>
    <row r="102" spans="1:14" s="307" customFormat="1" ht="18.75" customHeight="1" x14ac:dyDescent="0.55000000000000004">
      <c r="A102" s="886"/>
      <c r="B102" s="892"/>
      <c r="C102" s="893"/>
      <c r="D102" s="894" t="s">
        <v>193</v>
      </c>
      <c r="E102" s="895"/>
      <c r="F102" s="895"/>
      <c r="G102" s="895"/>
      <c r="H102" s="895"/>
      <c r="I102" s="895"/>
      <c r="J102" s="895"/>
      <c r="K102" s="896"/>
      <c r="L102" s="330">
        <f>SUM(L99:L101)</f>
        <v>0</v>
      </c>
      <c r="M102" s="897"/>
      <c r="N102" s="898"/>
    </row>
    <row r="103" spans="1:14" s="307" customFormat="1" ht="18.75" customHeight="1" x14ac:dyDescent="0.55000000000000004">
      <c r="A103" s="886"/>
      <c r="B103" s="888" t="s">
        <v>162</v>
      </c>
      <c r="C103" s="889"/>
      <c r="D103" s="298"/>
      <c r="E103" s="299"/>
      <c r="F103" s="300"/>
      <c r="G103" s="301"/>
      <c r="H103" s="302"/>
      <c r="I103" s="212"/>
      <c r="J103" s="211"/>
      <c r="K103" s="213"/>
      <c r="L103" s="304" t="str">
        <f>IF(ISNUMBER(K103),(ROUNDDOWN(PRODUCT(E103,G103,I103,K103)/1000,0)),"")</f>
        <v/>
      </c>
      <c r="M103" s="305"/>
      <c r="N103" s="306"/>
    </row>
    <row r="104" spans="1:14" s="307" customFormat="1" ht="18.75" customHeight="1" x14ac:dyDescent="0.55000000000000004">
      <c r="A104" s="886"/>
      <c r="B104" s="890"/>
      <c r="C104" s="891"/>
      <c r="D104" s="308"/>
      <c r="E104" s="309"/>
      <c r="F104" s="310"/>
      <c r="G104" s="311"/>
      <c r="H104" s="312"/>
      <c r="I104" s="311"/>
      <c r="J104" s="312"/>
      <c r="K104" s="313"/>
      <c r="L104" s="314" t="str">
        <f>IF(ISNUMBER(K104),(ROUNDDOWN(PRODUCT(E104,G104,I104,K104)/1000,0)),"")</f>
        <v/>
      </c>
      <c r="M104" s="315"/>
      <c r="N104" s="316"/>
    </row>
    <row r="105" spans="1:14" s="307" customFormat="1" ht="18.75" customHeight="1" x14ac:dyDescent="0.55000000000000004">
      <c r="A105" s="886"/>
      <c r="B105" s="890"/>
      <c r="C105" s="891"/>
      <c r="D105" s="317"/>
      <c r="E105" s="318"/>
      <c r="F105" s="319"/>
      <c r="G105" s="320"/>
      <c r="H105" s="321"/>
      <c r="I105" s="320"/>
      <c r="J105" s="321"/>
      <c r="K105" s="322"/>
      <c r="L105" s="323" t="str">
        <f>IF(ISNUMBER(K105),(ROUNDDOWN(PRODUCT(E105,G105,I105,K105)/1000,0)),"")</f>
        <v/>
      </c>
      <c r="M105" s="324"/>
      <c r="N105" s="325"/>
    </row>
    <row r="106" spans="1:14" s="307" customFormat="1" ht="18.75" customHeight="1" x14ac:dyDescent="0.55000000000000004">
      <c r="A106" s="886"/>
      <c r="B106" s="892"/>
      <c r="C106" s="893"/>
      <c r="D106" s="894" t="s">
        <v>193</v>
      </c>
      <c r="E106" s="895"/>
      <c r="F106" s="895"/>
      <c r="G106" s="895"/>
      <c r="H106" s="895"/>
      <c r="I106" s="895"/>
      <c r="J106" s="895"/>
      <c r="K106" s="896"/>
      <c r="L106" s="329">
        <f>SUM(L103:L105)</f>
        <v>0</v>
      </c>
      <c r="M106" s="897"/>
      <c r="N106" s="898"/>
    </row>
    <row r="107" spans="1:14" s="307" customFormat="1" ht="18.75" customHeight="1" x14ac:dyDescent="0.55000000000000004">
      <c r="A107" s="886"/>
      <c r="B107" s="899" t="s">
        <v>163</v>
      </c>
      <c r="C107" s="900"/>
      <c r="D107" s="298"/>
      <c r="E107" s="299"/>
      <c r="F107" s="300"/>
      <c r="G107" s="301"/>
      <c r="H107" s="302"/>
      <c r="I107" s="222"/>
      <c r="J107" s="221"/>
      <c r="K107" s="223"/>
      <c r="L107" s="304" t="str">
        <f>IF(ISNUMBER(K107),(ROUNDDOWN(PRODUCT(E107,G107,I107,K107)/1000,0)),"")</f>
        <v/>
      </c>
      <c r="M107" s="305"/>
      <c r="N107" s="306"/>
    </row>
    <row r="108" spans="1:14" s="307" customFormat="1" ht="19.5" customHeight="1" x14ac:dyDescent="0.55000000000000004">
      <c r="A108" s="886"/>
      <c r="B108" s="901"/>
      <c r="C108" s="902"/>
      <c r="D108" s="308"/>
      <c r="E108" s="309"/>
      <c r="F108" s="310"/>
      <c r="G108" s="311"/>
      <c r="H108" s="312"/>
      <c r="I108" s="311"/>
      <c r="J108" s="312"/>
      <c r="K108" s="313"/>
      <c r="L108" s="314" t="str">
        <f>IF(ISNUMBER(K108),(ROUNDDOWN(PRODUCT(E108,G108,I108,K108)/1000,0)),"")</f>
        <v/>
      </c>
      <c r="M108" s="315"/>
      <c r="N108" s="316"/>
    </row>
    <row r="109" spans="1:14" s="307" customFormat="1" ht="18.75" customHeight="1" x14ac:dyDescent="0.55000000000000004">
      <c r="A109" s="886"/>
      <c r="B109" s="901"/>
      <c r="C109" s="902"/>
      <c r="D109" s="317"/>
      <c r="E109" s="318"/>
      <c r="F109" s="319"/>
      <c r="G109" s="320"/>
      <c r="H109" s="321"/>
      <c r="I109" s="320"/>
      <c r="J109" s="321"/>
      <c r="K109" s="322"/>
      <c r="L109" s="323" t="str">
        <f>IF(ISNUMBER(K109),(ROUNDDOWN(PRODUCT(E109,G109,I109,K109)/1000,0)),"")</f>
        <v/>
      </c>
      <c r="M109" s="324"/>
      <c r="N109" s="325"/>
    </row>
    <row r="110" spans="1:14" s="307" customFormat="1" ht="18.75" customHeight="1" x14ac:dyDescent="0.55000000000000004">
      <c r="A110" s="886"/>
      <c r="B110" s="903"/>
      <c r="C110" s="904"/>
      <c r="D110" s="894" t="s">
        <v>193</v>
      </c>
      <c r="E110" s="895"/>
      <c r="F110" s="895"/>
      <c r="G110" s="895"/>
      <c r="H110" s="895"/>
      <c r="I110" s="895"/>
      <c r="J110" s="895"/>
      <c r="K110" s="896"/>
      <c r="L110" s="330">
        <f>SUM(L107:L109)</f>
        <v>0</v>
      </c>
      <c r="M110" s="897"/>
      <c r="N110" s="898"/>
    </row>
    <row r="111" spans="1:14" s="307" customFormat="1" ht="18.75" customHeight="1" x14ac:dyDescent="0.55000000000000004">
      <c r="A111" s="886"/>
      <c r="B111" s="888" t="s">
        <v>164</v>
      </c>
      <c r="C111" s="889"/>
      <c r="D111" s="298"/>
      <c r="E111" s="299"/>
      <c r="F111" s="300"/>
      <c r="G111" s="301"/>
      <c r="H111" s="302"/>
      <c r="I111" s="212"/>
      <c r="J111" s="211"/>
      <c r="K111" s="213"/>
      <c r="L111" s="214" t="str">
        <f>IF(ISNUMBER(K111),(ROUNDDOWN(PRODUCT(E111,G111,I111,K111)/1000,0)),"")</f>
        <v/>
      </c>
      <c r="M111" s="305"/>
      <c r="N111" s="306"/>
    </row>
    <row r="112" spans="1:14" s="307" customFormat="1" ht="18.75" customHeight="1" x14ac:dyDescent="0.55000000000000004">
      <c r="A112" s="886"/>
      <c r="B112" s="890"/>
      <c r="C112" s="891"/>
      <c r="D112" s="308"/>
      <c r="E112" s="309"/>
      <c r="F112" s="310"/>
      <c r="G112" s="311"/>
      <c r="H112" s="312"/>
      <c r="I112" s="311"/>
      <c r="J112" s="312"/>
      <c r="K112" s="313"/>
      <c r="L112" s="224" t="str">
        <f>IF(ISNUMBER(K112),(ROUNDDOWN(PRODUCT(E112,G112,I112,K112)/1000,0)),"")</f>
        <v/>
      </c>
      <c r="M112" s="315"/>
      <c r="N112" s="316"/>
    </row>
    <row r="113" spans="1:14" s="307" customFormat="1" ht="18.75" customHeight="1" x14ac:dyDescent="0.55000000000000004">
      <c r="A113" s="886"/>
      <c r="B113" s="890"/>
      <c r="C113" s="891"/>
      <c r="D113" s="308"/>
      <c r="E113" s="309"/>
      <c r="F113" s="310"/>
      <c r="G113" s="311"/>
      <c r="H113" s="312"/>
      <c r="I113" s="311"/>
      <c r="J113" s="312"/>
      <c r="K113" s="313"/>
      <c r="L113" s="224" t="str">
        <f>IF(ISNUMBER(K113),(ROUNDDOWN(PRODUCT(E113,G113,I113,K113)/1000,0)),"")</f>
        <v/>
      </c>
      <c r="M113" s="315"/>
      <c r="N113" s="316"/>
    </row>
    <row r="114" spans="1:14" s="307" customFormat="1" ht="18.75" customHeight="1" x14ac:dyDescent="0.55000000000000004">
      <c r="A114" s="886"/>
      <c r="B114" s="890"/>
      <c r="C114" s="891"/>
      <c r="D114" s="317"/>
      <c r="E114" s="318"/>
      <c r="F114" s="319"/>
      <c r="G114" s="320"/>
      <c r="H114" s="321"/>
      <c r="I114" s="320"/>
      <c r="J114" s="321"/>
      <c r="K114" s="322"/>
      <c r="L114" s="233" t="str">
        <f>IF(ISNUMBER(K114),(ROUNDDOWN(PRODUCT(E114,G114,I114,K114)/1000,0)),"")</f>
        <v/>
      </c>
      <c r="M114" s="324"/>
      <c r="N114" s="325"/>
    </row>
    <row r="115" spans="1:14" s="307" customFormat="1" ht="18.75" customHeight="1" x14ac:dyDescent="0.55000000000000004">
      <c r="A115" s="886"/>
      <c r="B115" s="892"/>
      <c r="C115" s="893"/>
      <c r="D115" s="894" t="s">
        <v>193</v>
      </c>
      <c r="E115" s="895"/>
      <c r="F115" s="895"/>
      <c r="G115" s="895"/>
      <c r="H115" s="895"/>
      <c r="I115" s="895"/>
      <c r="J115" s="895"/>
      <c r="K115" s="896"/>
      <c r="L115" s="327">
        <f>SUM(L111:L114)</f>
        <v>0</v>
      </c>
      <c r="M115" s="897"/>
      <c r="N115" s="898"/>
    </row>
    <row r="116" spans="1:14" s="307" customFormat="1" ht="18.75" customHeight="1" x14ac:dyDescent="0.55000000000000004">
      <c r="A116" s="886"/>
      <c r="B116" s="888" t="s">
        <v>197</v>
      </c>
      <c r="C116" s="889"/>
      <c r="D116" s="298"/>
      <c r="E116" s="299"/>
      <c r="F116" s="300"/>
      <c r="G116" s="301"/>
      <c r="H116" s="302"/>
      <c r="I116" s="212"/>
      <c r="J116" s="211"/>
      <c r="K116" s="213"/>
      <c r="L116" s="214" t="str">
        <f>IF(ISNUMBER(K116),(ROUNDDOWN(PRODUCT(E116,G116,I116,K116)/1000,0)),"")</f>
        <v/>
      </c>
      <c r="M116" s="305"/>
      <c r="N116" s="306"/>
    </row>
    <row r="117" spans="1:14" s="307" customFormat="1" ht="18.75" customHeight="1" x14ac:dyDescent="0.55000000000000004">
      <c r="A117" s="886"/>
      <c r="B117" s="890"/>
      <c r="C117" s="891"/>
      <c r="D117" s="308"/>
      <c r="E117" s="309"/>
      <c r="F117" s="310"/>
      <c r="G117" s="311"/>
      <c r="H117" s="312"/>
      <c r="I117" s="311"/>
      <c r="J117" s="312"/>
      <c r="K117" s="313"/>
      <c r="L117" s="224" t="str">
        <f>IF(ISNUMBER(K117),(ROUNDDOWN(PRODUCT(E117,G117,I117,K117)/1000,0)),"")</f>
        <v/>
      </c>
      <c r="M117" s="315"/>
      <c r="N117" s="316"/>
    </row>
    <row r="118" spans="1:14" s="307" customFormat="1" ht="18.75" customHeight="1" x14ac:dyDescent="0.55000000000000004">
      <c r="A118" s="886"/>
      <c r="B118" s="890"/>
      <c r="C118" s="891"/>
      <c r="D118" s="308"/>
      <c r="E118" s="309"/>
      <c r="F118" s="310"/>
      <c r="G118" s="311"/>
      <c r="H118" s="312"/>
      <c r="I118" s="311"/>
      <c r="J118" s="312"/>
      <c r="K118" s="313"/>
      <c r="L118" s="224" t="str">
        <f>IF(ISNUMBER(K118),(ROUNDDOWN(PRODUCT(E118,G118,I118,K118)/1000,0)),"")</f>
        <v/>
      </c>
      <c r="M118" s="315"/>
      <c r="N118" s="316"/>
    </row>
    <row r="119" spans="1:14" s="307" customFormat="1" ht="18.75" customHeight="1" x14ac:dyDescent="0.55000000000000004">
      <c r="A119" s="886"/>
      <c r="B119" s="890"/>
      <c r="C119" s="891"/>
      <c r="D119" s="317"/>
      <c r="E119" s="318"/>
      <c r="F119" s="319"/>
      <c r="G119" s="320"/>
      <c r="H119" s="321"/>
      <c r="I119" s="320"/>
      <c r="J119" s="321"/>
      <c r="K119" s="322"/>
      <c r="L119" s="233" t="str">
        <f>IF(ISNUMBER(K119),(ROUNDDOWN(PRODUCT(E119,G119,I119,K119)/1000,0)),"")</f>
        <v/>
      </c>
      <c r="M119" s="324"/>
      <c r="N119" s="325"/>
    </row>
    <row r="120" spans="1:14" s="307" customFormat="1" ht="18.75" customHeight="1" x14ac:dyDescent="0.55000000000000004">
      <c r="A120" s="887"/>
      <c r="B120" s="892"/>
      <c r="C120" s="893"/>
      <c r="D120" s="894" t="s">
        <v>193</v>
      </c>
      <c r="E120" s="895"/>
      <c r="F120" s="895"/>
      <c r="G120" s="895"/>
      <c r="H120" s="895"/>
      <c r="I120" s="895"/>
      <c r="J120" s="895"/>
      <c r="K120" s="896"/>
      <c r="L120" s="327">
        <f>SUM(L116:L119)</f>
        <v>0</v>
      </c>
      <c r="M120" s="897"/>
      <c r="N120" s="898"/>
    </row>
    <row r="121" spans="1:14" s="307" customFormat="1" ht="22.5" customHeight="1" x14ac:dyDescent="0.55000000000000004">
      <c r="A121" s="910" t="s">
        <v>208</v>
      </c>
      <c r="B121" s="911"/>
      <c r="C121" s="912"/>
      <c r="D121" s="913"/>
      <c r="E121" s="914"/>
      <c r="F121" s="914"/>
      <c r="G121" s="914"/>
      <c r="H121" s="914"/>
      <c r="I121" s="914"/>
      <c r="J121" s="914"/>
      <c r="K121" s="915"/>
      <c r="L121" s="331"/>
      <c r="M121" s="916"/>
      <c r="N121" s="917"/>
    </row>
    <row r="122" spans="1:14" s="307" customFormat="1" ht="22.5" customHeight="1" thickBot="1" x14ac:dyDescent="0.6">
      <c r="A122" s="910" t="s">
        <v>209</v>
      </c>
      <c r="B122" s="911"/>
      <c r="C122" s="911"/>
      <c r="D122" s="911"/>
      <c r="E122" s="911"/>
      <c r="F122" s="911"/>
      <c r="G122" s="911"/>
      <c r="H122" s="911"/>
      <c r="I122" s="911"/>
      <c r="J122" s="911"/>
      <c r="K122" s="912"/>
      <c r="L122" s="332">
        <f>SUM(L86,L90,L94,L98,L102,L106,L110,L115,L120,L121)</f>
        <v>0</v>
      </c>
      <c r="M122" s="897"/>
      <c r="N122" s="898"/>
    </row>
    <row r="123" spans="1:14" s="307" customFormat="1" ht="18.75" customHeight="1" thickTop="1" x14ac:dyDescent="0.55000000000000004">
      <c r="A123" s="918" t="s">
        <v>433</v>
      </c>
      <c r="B123" s="919"/>
      <c r="C123" s="920"/>
      <c r="D123" s="333"/>
      <c r="E123" s="334"/>
      <c r="F123" s="335"/>
      <c r="G123" s="334"/>
      <c r="H123" s="336"/>
      <c r="I123" s="334"/>
      <c r="J123" s="336"/>
      <c r="K123" s="337"/>
      <c r="L123" s="338" t="str">
        <f>IF(ISNUMBER(K123),(PRODUCT(E123,G123,I123,K123)),"")</f>
        <v/>
      </c>
      <c r="M123" s="339"/>
      <c r="N123" s="340"/>
    </row>
    <row r="124" spans="1:14" s="307" customFormat="1" ht="18.75" customHeight="1" x14ac:dyDescent="0.55000000000000004">
      <c r="A124" s="921"/>
      <c r="B124" s="922"/>
      <c r="C124" s="923"/>
      <c r="D124" s="341"/>
      <c r="E124" s="311"/>
      <c r="F124" s="310"/>
      <c r="G124" s="311"/>
      <c r="H124" s="312"/>
      <c r="I124" s="311"/>
      <c r="J124" s="312"/>
      <c r="K124" s="342"/>
      <c r="L124" s="314" t="str">
        <f>IF(ISNUMBER(K124),(PRODUCT(E124,G124,I124,K124)),"")</f>
        <v/>
      </c>
      <c r="M124" s="315"/>
      <c r="N124" s="316"/>
    </row>
    <row r="125" spans="1:14" s="307" customFormat="1" ht="18.75" customHeight="1" x14ac:dyDescent="0.55000000000000004">
      <c r="A125" s="921"/>
      <c r="B125" s="922"/>
      <c r="C125" s="923"/>
      <c r="D125" s="343"/>
      <c r="E125" s="320"/>
      <c r="F125" s="319"/>
      <c r="G125" s="320"/>
      <c r="H125" s="321"/>
      <c r="I125" s="320"/>
      <c r="J125" s="321"/>
      <c r="K125" s="344"/>
      <c r="L125" s="323" t="str">
        <f>IF(ISNUMBER(K125),(PRODUCT(E125,G125,I125,K125)),"")</f>
        <v/>
      </c>
      <c r="M125" s="324"/>
      <c r="N125" s="325"/>
    </row>
    <row r="126" spans="1:14" s="307" customFormat="1" ht="18.75" customHeight="1" thickBot="1" x14ac:dyDescent="0.6">
      <c r="A126" s="924"/>
      <c r="B126" s="925"/>
      <c r="C126" s="926"/>
      <c r="D126" s="927" t="s">
        <v>193</v>
      </c>
      <c r="E126" s="928"/>
      <c r="F126" s="928"/>
      <c r="G126" s="928"/>
      <c r="H126" s="928"/>
      <c r="I126" s="928"/>
      <c r="J126" s="928"/>
      <c r="K126" s="929"/>
      <c r="L126" s="345">
        <f>SUM(L123:L125)</f>
        <v>0</v>
      </c>
      <c r="M126" s="930"/>
      <c r="N126" s="931"/>
    </row>
    <row r="127" spans="1:14" s="307" customFormat="1" ht="22.5" customHeight="1" thickTop="1" thickBot="1" x14ac:dyDescent="0.6">
      <c r="A127" s="905" t="s">
        <v>435</v>
      </c>
      <c r="B127" s="906"/>
      <c r="C127" s="906"/>
      <c r="D127" s="906"/>
      <c r="E127" s="906"/>
      <c r="F127" s="906"/>
      <c r="G127" s="906"/>
      <c r="H127" s="906"/>
      <c r="I127" s="906"/>
      <c r="J127" s="906"/>
      <c r="K127" s="907"/>
      <c r="L127" s="346">
        <f>L122-L126</f>
        <v>0</v>
      </c>
      <c r="M127" s="908"/>
      <c r="N127" s="909"/>
    </row>
  </sheetData>
  <mergeCells count="96">
    <mergeCell ref="A127:K127"/>
    <mergeCell ref="M127:N127"/>
    <mergeCell ref="A121:C121"/>
    <mergeCell ref="D121:K121"/>
    <mergeCell ref="M121:N121"/>
    <mergeCell ref="A122:K122"/>
    <mergeCell ref="M122:N122"/>
    <mergeCell ref="A123:C126"/>
    <mergeCell ref="D126:K126"/>
    <mergeCell ref="M126:N126"/>
    <mergeCell ref="D106:K106"/>
    <mergeCell ref="M106:N106"/>
    <mergeCell ref="B107:C110"/>
    <mergeCell ref="D110:K110"/>
    <mergeCell ref="M110:N110"/>
    <mergeCell ref="B103:C106"/>
    <mergeCell ref="M94:N94"/>
    <mergeCell ref="B95:C98"/>
    <mergeCell ref="D98:K98"/>
    <mergeCell ref="M98:N98"/>
    <mergeCell ref="B99:C102"/>
    <mergeCell ref="D102:K102"/>
    <mergeCell ref="M102:N102"/>
    <mergeCell ref="A82:A86"/>
    <mergeCell ref="B82:C86"/>
    <mergeCell ref="D86:K86"/>
    <mergeCell ref="M86:N86"/>
    <mergeCell ref="A87:A120"/>
    <mergeCell ref="B87:C90"/>
    <mergeCell ref="D90:K90"/>
    <mergeCell ref="M90:N90"/>
    <mergeCell ref="B91:C94"/>
    <mergeCell ref="D94:K94"/>
    <mergeCell ref="B111:C115"/>
    <mergeCell ref="D115:K115"/>
    <mergeCell ref="M115:N115"/>
    <mergeCell ref="B116:C120"/>
    <mergeCell ref="D120:K120"/>
    <mergeCell ref="M120:N120"/>
    <mergeCell ref="A72:K72"/>
    <mergeCell ref="M72:N72"/>
    <mergeCell ref="A78:B78"/>
    <mergeCell ref="C78:K78"/>
    <mergeCell ref="B81:C81"/>
    <mergeCell ref="E81:F81"/>
    <mergeCell ref="G81:H81"/>
    <mergeCell ref="I81:J81"/>
    <mergeCell ref="A64:K64"/>
    <mergeCell ref="M64:N64"/>
    <mergeCell ref="A65:K65"/>
    <mergeCell ref="M65:N65"/>
    <mergeCell ref="A66:C71"/>
    <mergeCell ref="D71:K71"/>
    <mergeCell ref="M71:N71"/>
    <mergeCell ref="A59:C59"/>
    <mergeCell ref="D59:K59"/>
    <mergeCell ref="M59:N59"/>
    <mergeCell ref="A60:K60"/>
    <mergeCell ref="M60:N63"/>
    <mergeCell ref="A61:G63"/>
    <mergeCell ref="H61:K61"/>
    <mergeCell ref="H62:K62"/>
    <mergeCell ref="H63:K63"/>
    <mergeCell ref="M43:N43"/>
    <mergeCell ref="B54:C58"/>
    <mergeCell ref="D58:K58"/>
    <mergeCell ref="B34:C38"/>
    <mergeCell ref="D38:K38"/>
    <mergeCell ref="B39:C43"/>
    <mergeCell ref="D43:K43"/>
    <mergeCell ref="B44:C48"/>
    <mergeCell ref="D48:K48"/>
    <mergeCell ref="M58:N58"/>
    <mergeCell ref="M48:N48"/>
    <mergeCell ref="B49:C53"/>
    <mergeCell ref="D53:K53"/>
    <mergeCell ref="M53:N53"/>
    <mergeCell ref="A14:A18"/>
    <mergeCell ref="B14:C18"/>
    <mergeCell ref="D18:K18"/>
    <mergeCell ref="A19:A58"/>
    <mergeCell ref="D33:K33"/>
    <mergeCell ref="B13:C13"/>
    <mergeCell ref="E13:F13"/>
    <mergeCell ref="G13:H13"/>
    <mergeCell ref="I13:J13"/>
    <mergeCell ref="M38:N38"/>
    <mergeCell ref="M33:N33"/>
    <mergeCell ref="M18:N18"/>
    <mergeCell ref="B19:C23"/>
    <mergeCell ref="D23:K23"/>
    <mergeCell ref="M23:N23"/>
    <mergeCell ref="B24:C28"/>
    <mergeCell ref="D28:K28"/>
    <mergeCell ref="M28:N28"/>
    <mergeCell ref="B29:C33"/>
  </mergeCells>
  <phoneticPr fontId="1"/>
  <conditionalFormatting sqref="L61:L64">
    <cfRule type="expression" dxfId="3" priority="1">
      <formula>$P$63="2"</formula>
    </cfRule>
    <cfRule type="expression" dxfId="2" priority="2">
      <formula>$P$63="3"</formula>
    </cfRule>
  </conditionalFormatting>
  <dataValidations count="1">
    <dataValidation type="list" allowBlank="1" showInputMessage="1" showErrorMessage="1" sqref="M14:N17 M49:N52 M54:N57 M44:N47 M39:N42 M34:N37 M24:N27 M29:N32 M19:N22 M123:N125 M87:N89 M91:N93 M95:N97 M99:N101 M103:N105 M107:N109 M111:N114 M116:N119 M82:N85" xr:uid="{13199CC9-0648-4E42-9D22-B929C7D3D0D6}">
      <formula1>"○"</formula1>
    </dataValidation>
  </dataValidations>
  <pageMargins left="0.51181102362204722" right="0.51181102362204722" top="0.55118110236220474" bottom="0.55118110236220474" header="0.31496062992125984" footer="0.31496062992125984"/>
  <pageSetup paperSize="9" scale="71" firstPageNumber="21" fitToHeight="0" orientation="portrait" r:id="rId1"/>
  <headerFooter alignWithMargins="0"/>
  <rowBreaks count="1" manualBreakCount="1">
    <brk id="53" max="1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70B43-DA23-4624-A322-AAD493E3BDCE}">
  <sheetPr>
    <tabColor rgb="FF0070C0"/>
    <pageSetUpPr fitToPage="1"/>
  </sheetPr>
  <dimension ref="A1:Y127"/>
  <sheetViews>
    <sheetView zoomScaleNormal="100" zoomScaleSheetLayoutView="100" workbookViewId="0">
      <selection activeCell="X31" sqref="X31"/>
    </sheetView>
  </sheetViews>
  <sheetFormatPr defaultColWidth="9" defaultRowHeight="13" x14ac:dyDescent="0.55000000000000004"/>
  <cols>
    <col min="1" max="1" width="7.5" style="159" customWidth="1"/>
    <col min="2" max="2" width="3.58203125" style="159" customWidth="1"/>
    <col min="3" max="3" width="5.58203125" style="159" customWidth="1"/>
    <col min="4" max="4" width="27.33203125" style="194" customWidth="1"/>
    <col min="5" max="5" width="5.33203125" style="195" customWidth="1"/>
    <col min="6" max="6" width="5.83203125" style="196" customWidth="1"/>
    <col min="7" max="7" width="6.08203125" style="195" bestFit="1" customWidth="1"/>
    <col min="8" max="8" width="6.58203125" style="196" bestFit="1" customWidth="1"/>
    <col min="9" max="9" width="5.58203125" style="195" bestFit="1" customWidth="1"/>
    <col min="10" max="10" width="5.58203125" style="196" customWidth="1"/>
    <col min="11" max="12" width="12.5" style="192" customWidth="1"/>
    <col min="13" max="13" width="5.58203125" style="284" customWidth="1"/>
    <col min="14" max="14" width="7.5" style="284" customWidth="1"/>
    <col min="15" max="15" width="7.33203125" style="159" customWidth="1"/>
    <col min="16" max="16" width="10.58203125" style="159" customWidth="1"/>
    <col min="17" max="17" width="9" style="159" customWidth="1"/>
    <col min="18" max="18" width="3.58203125" style="159" customWidth="1"/>
    <col min="19" max="19" width="5.08203125" style="159" customWidth="1"/>
    <col min="20" max="20" width="9" style="159"/>
    <col min="21" max="21" width="3.83203125" style="159" customWidth="1"/>
    <col min="22" max="22" width="5.08203125" style="159" customWidth="1"/>
    <col min="23" max="23" width="9" style="159"/>
    <col min="24" max="24" width="13.08203125" style="159" bestFit="1" customWidth="1"/>
    <col min="25" max="16384" width="9" style="159"/>
  </cols>
  <sheetData>
    <row r="1" spans="1:16" ht="17.5" customHeight="1" x14ac:dyDescent="0.55000000000000004">
      <c r="A1" s="193"/>
      <c r="G1" s="159"/>
      <c r="H1" s="159"/>
      <c r="I1" s="159"/>
      <c r="J1" s="159"/>
      <c r="K1" s="159"/>
      <c r="L1" s="159"/>
      <c r="M1" s="159"/>
      <c r="N1" s="159"/>
    </row>
    <row r="2" spans="1:16" ht="15" customHeight="1" x14ac:dyDescent="0.55000000000000004">
      <c r="A2" s="160" t="s">
        <v>230</v>
      </c>
      <c r="G2" s="159"/>
      <c r="H2" s="159"/>
      <c r="I2" s="159"/>
      <c r="J2" s="159"/>
      <c r="K2" s="159"/>
      <c r="L2" s="159"/>
      <c r="M2" s="159"/>
      <c r="N2" s="159"/>
    </row>
    <row r="3" spans="1:16" ht="15" customHeight="1" x14ac:dyDescent="0.55000000000000004">
      <c r="A3" s="160"/>
      <c r="G3" s="159"/>
      <c r="H3" s="159"/>
      <c r="I3" s="159"/>
      <c r="J3" s="159"/>
      <c r="K3" s="159"/>
      <c r="L3" s="159"/>
      <c r="M3" s="159"/>
      <c r="N3" s="159"/>
    </row>
    <row r="4" spans="1:16" s="161" customFormat="1" ht="15.75" customHeight="1" x14ac:dyDescent="0.55000000000000004">
      <c r="A4" s="164" t="s">
        <v>178</v>
      </c>
      <c r="B4" s="161" t="s">
        <v>229</v>
      </c>
      <c r="D4" s="166"/>
      <c r="F4" s="197"/>
      <c r="H4" s="197"/>
      <c r="K4" s="164"/>
      <c r="L4" s="162"/>
      <c r="M4" s="198"/>
      <c r="N4" s="198"/>
      <c r="O4" s="163"/>
      <c r="P4" s="164"/>
    </row>
    <row r="5" spans="1:16" s="161" customFormat="1" ht="15.75" customHeight="1" x14ac:dyDescent="0.55000000000000004">
      <c r="A5" s="164" t="s">
        <v>178</v>
      </c>
      <c r="B5" s="161" t="s">
        <v>179</v>
      </c>
      <c r="D5" s="166"/>
      <c r="F5" s="197"/>
      <c r="H5" s="197"/>
      <c r="K5" s="164"/>
      <c r="L5" s="162"/>
      <c r="M5" s="198"/>
      <c r="N5" s="198"/>
      <c r="O5" s="163"/>
      <c r="P5" s="164"/>
    </row>
    <row r="6" spans="1:16" s="161" customFormat="1" ht="15.75" customHeight="1" x14ac:dyDescent="0.55000000000000004">
      <c r="A6" s="164" t="s">
        <v>178</v>
      </c>
      <c r="B6" s="199"/>
      <c r="C6" s="161" t="s">
        <v>180</v>
      </c>
      <c r="D6" s="166"/>
      <c r="F6" s="197"/>
      <c r="H6" s="197"/>
      <c r="J6" s="197"/>
      <c r="L6" s="163"/>
      <c r="M6" s="200"/>
      <c r="N6" s="200"/>
      <c r="O6" s="163"/>
      <c r="P6" s="164"/>
    </row>
    <row r="7" spans="1:16" s="161" customFormat="1" ht="15.75" customHeight="1" x14ac:dyDescent="0.55000000000000004">
      <c r="A7" s="164" t="s">
        <v>178</v>
      </c>
      <c r="B7" s="161" t="s">
        <v>181</v>
      </c>
      <c r="C7" s="166"/>
      <c r="E7" s="197"/>
      <c r="G7" s="197"/>
      <c r="I7" s="197"/>
      <c r="J7" s="201"/>
      <c r="K7" s="201"/>
      <c r="M7" s="197"/>
      <c r="N7" s="197"/>
    </row>
    <row r="8" spans="1:16" s="161" customFormat="1" ht="15.75" customHeight="1" x14ac:dyDescent="0.55000000000000004">
      <c r="A8" s="164" t="s">
        <v>178</v>
      </c>
      <c r="B8" s="161" t="s">
        <v>182</v>
      </c>
      <c r="C8" s="166"/>
      <c r="E8" s="197"/>
      <c r="G8" s="197"/>
      <c r="I8" s="197"/>
      <c r="J8" s="201"/>
      <c r="K8" s="201"/>
      <c r="M8" s="197"/>
      <c r="N8" s="197"/>
    </row>
    <row r="9" spans="1:16" s="161" customFormat="1" ht="15.75" customHeight="1" x14ac:dyDescent="0.55000000000000004">
      <c r="A9" s="164" t="s">
        <v>178</v>
      </c>
      <c r="B9" s="161" t="s">
        <v>183</v>
      </c>
      <c r="C9" s="166"/>
      <c r="E9" s="197"/>
      <c r="G9" s="197"/>
      <c r="I9" s="197"/>
      <c r="J9" s="201"/>
      <c r="K9" s="201"/>
      <c r="M9" s="197"/>
      <c r="N9" s="197"/>
    </row>
    <row r="10" spans="1:16" s="161" customFormat="1" ht="15.75" customHeight="1" x14ac:dyDescent="0.55000000000000004">
      <c r="A10" s="164" t="s">
        <v>178</v>
      </c>
      <c r="B10" s="161" t="s">
        <v>184</v>
      </c>
      <c r="C10" s="166"/>
      <c r="E10" s="197"/>
      <c r="G10" s="197"/>
      <c r="I10" s="197"/>
      <c r="J10" s="201"/>
      <c r="K10" s="201"/>
      <c r="M10" s="197"/>
      <c r="N10" s="197"/>
    </row>
    <row r="11" spans="1:16" s="161" customFormat="1" ht="15.75" customHeight="1" x14ac:dyDescent="0.55000000000000004">
      <c r="A11" s="164" t="s">
        <v>178</v>
      </c>
      <c r="B11" s="161" t="s">
        <v>185</v>
      </c>
      <c r="C11" s="166"/>
      <c r="E11" s="197"/>
      <c r="G11" s="197"/>
      <c r="I11" s="197"/>
      <c r="J11" s="201"/>
      <c r="K11" s="201"/>
      <c r="M11" s="197"/>
      <c r="N11" s="197"/>
    </row>
    <row r="12" spans="1:16" ht="15" customHeight="1" thickBot="1" x14ac:dyDescent="0.6">
      <c r="L12" s="171"/>
      <c r="M12" s="171"/>
      <c r="N12" s="202" t="s">
        <v>186</v>
      </c>
    </row>
    <row r="13" spans="1:16" s="175" customFormat="1" ht="30" customHeight="1" x14ac:dyDescent="0.55000000000000004">
      <c r="A13" s="172" t="s">
        <v>152</v>
      </c>
      <c r="B13" s="802" t="s">
        <v>153</v>
      </c>
      <c r="C13" s="803"/>
      <c r="D13" s="203" t="s">
        <v>187</v>
      </c>
      <c r="E13" s="804" t="s">
        <v>188</v>
      </c>
      <c r="F13" s="804"/>
      <c r="G13" s="802" t="s">
        <v>188</v>
      </c>
      <c r="H13" s="803"/>
      <c r="I13" s="802" t="s">
        <v>188</v>
      </c>
      <c r="J13" s="803"/>
      <c r="K13" s="204" t="s">
        <v>189</v>
      </c>
      <c r="L13" s="205" t="s">
        <v>190</v>
      </c>
      <c r="M13" s="206" t="s">
        <v>191</v>
      </c>
      <c r="N13" s="174" t="s">
        <v>192</v>
      </c>
    </row>
    <row r="14" spans="1:16" ht="18.75" customHeight="1" x14ac:dyDescent="0.55000000000000004">
      <c r="A14" s="799" t="s">
        <v>155</v>
      </c>
      <c r="B14" s="808" t="s">
        <v>156</v>
      </c>
      <c r="C14" s="821"/>
      <c r="D14" s="207"/>
      <c r="E14" s="208"/>
      <c r="F14" s="209"/>
      <c r="G14" s="210"/>
      <c r="H14" s="211"/>
      <c r="I14" s="212"/>
      <c r="J14" s="211"/>
      <c r="K14" s="213"/>
      <c r="L14" s="214" t="str">
        <f>IF(ISNUMBER(K14),(ROUNDDOWN(PRODUCT(E14,G14,I14,K14)/1000,0)),"")</f>
        <v/>
      </c>
      <c r="M14" s="215"/>
      <c r="N14" s="216"/>
    </row>
    <row r="15" spans="1:16" ht="18.75" customHeight="1" x14ac:dyDescent="0.55000000000000004">
      <c r="A15" s="799"/>
      <c r="B15" s="810"/>
      <c r="C15" s="811"/>
      <c r="D15" s="217"/>
      <c r="E15" s="218"/>
      <c r="F15" s="219"/>
      <c r="G15" s="220"/>
      <c r="H15" s="221"/>
      <c r="I15" s="222"/>
      <c r="J15" s="221"/>
      <c r="K15" s="223"/>
      <c r="L15" s="224" t="str">
        <f>IF(ISNUMBER(K15),(ROUNDDOWN(PRODUCT(E15,G15,I15,K15)/1000,0)),"")</f>
        <v/>
      </c>
      <c r="M15" s="225"/>
      <c r="N15" s="226"/>
    </row>
    <row r="16" spans="1:16" ht="18.75" customHeight="1" x14ac:dyDescent="0.55000000000000004">
      <c r="A16" s="799"/>
      <c r="B16" s="810"/>
      <c r="C16" s="811"/>
      <c r="D16" s="217"/>
      <c r="E16" s="218"/>
      <c r="F16" s="219"/>
      <c r="G16" s="220"/>
      <c r="H16" s="221"/>
      <c r="I16" s="222"/>
      <c r="J16" s="221"/>
      <c r="K16" s="223"/>
      <c r="L16" s="224" t="str">
        <f>IF(ISNUMBER(K16),(ROUNDDOWN(PRODUCT(E16,G16,I16,K16)/1000,0)),"")</f>
        <v/>
      </c>
      <c r="M16" s="225"/>
      <c r="N16" s="226"/>
    </row>
    <row r="17" spans="1:23" ht="18.75" customHeight="1" x14ac:dyDescent="0.55000000000000004">
      <c r="A17" s="799"/>
      <c r="B17" s="810"/>
      <c r="C17" s="811"/>
      <c r="D17" s="227"/>
      <c r="E17" s="228"/>
      <c r="F17" s="229"/>
      <c r="G17" s="230"/>
      <c r="H17" s="231"/>
      <c r="I17" s="230"/>
      <c r="J17" s="231"/>
      <c r="K17" s="232"/>
      <c r="L17" s="233" t="str">
        <f>IF(ISNUMBER(K17),(ROUNDDOWN(PRODUCT(E17,G17,I17,K17)/1000,0)),"")</f>
        <v/>
      </c>
      <c r="M17" s="234"/>
      <c r="N17" s="235"/>
    </row>
    <row r="18" spans="1:23" ht="18.75" customHeight="1" x14ac:dyDescent="0.55000000000000004">
      <c r="A18" s="799"/>
      <c r="B18" s="812"/>
      <c r="C18" s="813"/>
      <c r="D18" s="814" t="s">
        <v>193</v>
      </c>
      <c r="E18" s="822"/>
      <c r="F18" s="822"/>
      <c r="G18" s="822"/>
      <c r="H18" s="822"/>
      <c r="I18" s="822"/>
      <c r="J18" s="822"/>
      <c r="K18" s="823"/>
      <c r="L18" s="236">
        <f>SUM(L14:L17)</f>
        <v>0</v>
      </c>
      <c r="M18" s="805"/>
      <c r="N18" s="806"/>
      <c r="P18" s="237" t="s">
        <v>194</v>
      </c>
      <c r="Q18" s="238">
        <f>SUMIF(N14:N17,"○",L14:L17)</f>
        <v>0</v>
      </c>
      <c r="R18" s="239"/>
      <c r="S18" s="237" t="s">
        <v>195</v>
      </c>
      <c r="T18" s="238">
        <f>SUMIF(M14:M17,"○",L14:L17)</f>
        <v>0</v>
      </c>
      <c r="U18" s="239"/>
      <c r="V18" s="237" t="s">
        <v>196</v>
      </c>
      <c r="W18" s="238">
        <f>$L$18-$Q$18-$T$18</f>
        <v>0</v>
      </c>
    </row>
    <row r="19" spans="1:23" ht="18.75" customHeight="1" x14ac:dyDescent="0.55000000000000004">
      <c r="A19" s="798" t="s">
        <v>157</v>
      </c>
      <c r="B19" s="808" t="s">
        <v>158</v>
      </c>
      <c r="C19" s="809"/>
      <c r="D19" s="207"/>
      <c r="E19" s="208"/>
      <c r="F19" s="209"/>
      <c r="G19" s="212"/>
      <c r="H19" s="211"/>
      <c r="I19" s="212"/>
      <c r="J19" s="211"/>
      <c r="K19" s="213"/>
      <c r="L19" s="214" t="str">
        <f>IF(ISNUMBER(K19),(ROUNDDOWN(PRODUCT(E19,G19,I19,K19)/1000,0)),"")</f>
        <v/>
      </c>
      <c r="M19" s="215"/>
      <c r="N19" s="216"/>
    </row>
    <row r="20" spans="1:23" ht="18.75" customHeight="1" x14ac:dyDescent="0.55000000000000004">
      <c r="A20" s="799"/>
      <c r="B20" s="810"/>
      <c r="C20" s="811"/>
      <c r="D20" s="217"/>
      <c r="E20" s="218"/>
      <c r="F20" s="219"/>
      <c r="G20" s="222"/>
      <c r="H20" s="221"/>
      <c r="I20" s="222"/>
      <c r="J20" s="221"/>
      <c r="K20" s="223"/>
      <c r="L20" s="224" t="str">
        <f>IF(ISNUMBER(K20),(ROUNDDOWN(PRODUCT(E20,G20,I20,K20)/1000,0)),"")</f>
        <v/>
      </c>
      <c r="M20" s="225"/>
      <c r="N20" s="226"/>
    </row>
    <row r="21" spans="1:23" ht="18.75" customHeight="1" x14ac:dyDescent="0.55000000000000004">
      <c r="A21" s="799"/>
      <c r="B21" s="810"/>
      <c r="C21" s="811"/>
      <c r="D21" s="217"/>
      <c r="E21" s="218"/>
      <c r="F21" s="219"/>
      <c r="G21" s="222"/>
      <c r="H21" s="221"/>
      <c r="I21" s="222"/>
      <c r="J21" s="221"/>
      <c r="K21" s="223"/>
      <c r="L21" s="224" t="str">
        <f>IF(ISNUMBER(K21),(ROUNDDOWN(PRODUCT(E21,G21,I21,K21)/1000,0)),"")</f>
        <v/>
      </c>
      <c r="M21" s="225"/>
      <c r="N21" s="226"/>
    </row>
    <row r="22" spans="1:23" ht="18.75" customHeight="1" x14ac:dyDescent="0.55000000000000004">
      <c r="A22" s="799"/>
      <c r="B22" s="810"/>
      <c r="C22" s="811"/>
      <c r="D22" s="240"/>
      <c r="E22" s="241"/>
      <c r="F22" s="242"/>
      <c r="G22" s="243"/>
      <c r="H22" s="244"/>
      <c r="I22" s="243"/>
      <c r="J22" s="244"/>
      <c r="K22" s="245"/>
      <c r="L22" s="233" t="str">
        <f>IF(ISNUMBER(K22),(ROUNDDOWN(PRODUCT(E22,G22,I22,K22)/1000,0)),"")</f>
        <v/>
      </c>
      <c r="M22" s="246"/>
      <c r="N22" s="247"/>
    </row>
    <row r="23" spans="1:23" ht="18.75" customHeight="1" x14ac:dyDescent="0.55000000000000004">
      <c r="A23" s="799"/>
      <c r="B23" s="812"/>
      <c r="C23" s="813"/>
      <c r="D23" s="814" t="s">
        <v>193</v>
      </c>
      <c r="E23" s="815"/>
      <c r="F23" s="815"/>
      <c r="G23" s="815"/>
      <c r="H23" s="815"/>
      <c r="I23" s="815"/>
      <c r="J23" s="815"/>
      <c r="K23" s="816"/>
      <c r="L23" s="179">
        <f>SUM(L19:L22)</f>
        <v>0</v>
      </c>
      <c r="M23" s="805"/>
      <c r="N23" s="806"/>
      <c r="P23" s="237" t="s">
        <v>194</v>
      </c>
      <c r="Q23" s="238">
        <f>SUMIF(N19:N22,"○",L19:L22)</f>
        <v>0</v>
      </c>
      <c r="R23" s="239"/>
      <c r="S23" s="237" t="s">
        <v>195</v>
      </c>
      <c r="T23" s="238">
        <f>SUMIF(M19:M22,"○",L19:L22)</f>
        <v>0</v>
      </c>
      <c r="U23" s="239"/>
      <c r="V23" s="237" t="s">
        <v>196</v>
      </c>
      <c r="W23" s="238">
        <f>$L$23-$Q$23-$T$23</f>
        <v>0</v>
      </c>
    </row>
    <row r="24" spans="1:23" ht="18.75" customHeight="1" x14ac:dyDescent="0.55000000000000004">
      <c r="A24" s="799"/>
      <c r="B24" s="808" t="s">
        <v>159</v>
      </c>
      <c r="C24" s="809"/>
      <c r="D24" s="207"/>
      <c r="E24" s="208"/>
      <c r="F24" s="209"/>
      <c r="G24" s="212"/>
      <c r="H24" s="211"/>
      <c r="I24" s="212"/>
      <c r="J24" s="211"/>
      <c r="K24" s="213"/>
      <c r="L24" s="214" t="str">
        <f>IF(ISNUMBER(K24),(ROUNDDOWN(PRODUCT(E24,G24,I24,K24)/1000,0)),"")</f>
        <v/>
      </c>
      <c r="M24" s="215"/>
      <c r="N24" s="216"/>
    </row>
    <row r="25" spans="1:23" ht="18.75" customHeight="1" x14ac:dyDescent="0.55000000000000004">
      <c r="A25" s="799"/>
      <c r="B25" s="817"/>
      <c r="C25" s="818"/>
      <c r="D25" s="248"/>
      <c r="E25" s="218"/>
      <c r="F25" s="219"/>
      <c r="G25" s="222"/>
      <c r="H25" s="221"/>
      <c r="I25" s="222"/>
      <c r="J25" s="221"/>
      <c r="K25" s="223"/>
      <c r="L25" s="224" t="str">
        <f>IF(ISNUMBER(K25),(ROUNDDOWN(PRODUCT(E25,G25,I25,K25)/1000,0)),"")</f>
        <v/>
      </c>
      <c r="M25" s="225"/>
      <c r="N25" s="226"/>
    </row>
    <row r="26" spans="1:23" ht="18.75" customHeight="1" x14ac:dyDescent="0.55000000000000004">
      <c r="A26" s="799"/>
      <c r="B26" s="817"/>
      <c r="C26" s="818"/>
      <c r="D26" s="217"/>
      <c r="E26" s="218"/>
      <c r="F26" s="219"/>
      <c r="G26" s="222"/>
      <c r="H26" s="221"/>
      <c r="I26" s="222"/>
      <c r="J26" s="221"/>
      <c r="K26" s="223"/>
      <c r="L26" s="224" t="str">
        <f>IF(ISNUMBER(K26),(ROUNDDOWN(PRODUCT(E26,G26,I26,K26)/1000,0)),"")</f>
        <v/>
      </c>
      <c r="M26" s="225"/>
      <c r="N26" s="226"/>
    </row>
    <row r="27" spans="1:23" ht="18.75" customHeight="1" x14ac:dyDescent="0.55000000000000004">
      <c r="A27" s="799"/>
      <c r="B27" s="817"/>
      <c r="C27" s="818"/>
      <c r="D27" s="217"/>
      <c r="E27" s="218"/>
      <c r="F27" s="219"/>
      <c r="G27" s="222"/>
      <c r="H27" s="221"/>
      <c r="I27" s="222"/>
      <c r="J27" s="221"/>
      <c r="K27" s="223"/>
      <c r="L27" s="233" t="str">
        <f>IF(ISNUMBER(K27),(ROUNDDOWN(PRODUCT(E27,G27,I27,K27)/1000,0)),"")</f>
        <v/>
      </c>
      <c r="M27" s="225"/>
      <c r="N27" s="226"/>
    </row>
    <row r="28" spans="1:23" ht="18.75" customHeight="1" x14ac:dyDescent="0.55000000000000004">
      <c r="A28" s="799"/>
      <c r="B28" s="819"/>
      <c r="C28" s="820"/>
      <c r="D28" s="814" t="s">
        <v>193</v>
      </c>
      <c r="E28" s="815"/>
      <c r="F28" s="815"/>
      <c r="G28" s="815"/>
      <c r="H28" s="815"/>
      <c r="I28" s="815"/>
      <c r="J28" s="815"/>
      <c r="K28" s="816"/>
      <c r="L28" s="249">
        <f>SUM(L24:L27)</f>
        <v>0</v>
      </c>
      <c r="M28" s="805"/>
      <c r="N28" s="806"/>
      <c r="P28" s="237" t="s">
        <v>194</v>
      </c>
      <c r="Q28" s="238">
        <f>SUMIF(N24:N27,"○",L24:L27)</f>
        <v>0</v>
      </c>
      <c r="R28" s="239"/>
      <c r="S28" s="237" t="s">
        <v>195</v>
      </c>
      <c r="T28" s="238">
        <f>SUMIF(M24:M27,"○",L24:L27)</f>
        <v>0</v>
      </c>
      <c r="U28" s="239"/>
      <c r="V28" s="237" t="s">
        <v>196</v>
      </c>
      <c r="W28" s="238">
        <f>$L$28-$Q$28-$T$28</f>
        <v>0</v>
      </c>
    </row>
    <row r="29" spans="1:23" ht="18.75" customHeight="1" x14ac:dyDescent="0.55000000000000004">
      <c r="A29" s="799"/>
      <c r="B29" s="808" t="s">
        <v>160</v>
      </c>
      <c r="C29" s="809"/>
      <c r="D29" s="207"/>
      <c r="E29" s="208"/>
      <c r="F29" s="209"/>
      <c r="G29" s="212"/>
      <c r="H29" s="211"/>
      <c r="I29" s="212"/>
      <c r="J29" s="211"/>
      <c r="K29" s="250"/>
      <c r="L29" s="214" t="str">
        <f>IF(ISNUMBER(K29),(ROUNDDOWN(PRODUCT(E29,G29,I29,K29)/1000,0)),"")</f>
        <v/>
      </c>
      <c r="M29" s="215"/>
      <c r="N29" s="216"/>
    </row>
    <row r="30" spans="1:23" ht="18.75" customHeight="1" x14ac:dyDescent="0.55000000000000004">
      <c r="A30" s="799"/>
      <c r="B30" s="817"/>
      <c r="C30" s="818"/>
      <c r="D30" s="217"/>
      <c r="E30" s="218"/>
      <c r="F30" s="219"/>
      <c r="G30" s="222"/>
      <c r="H30" s="221"/>
      <c r="I30" s="222"/>
      <c r="J30" s="221"/>
      <c r="K30" s="223"/>
      <c r="L30" s="224" t="str">
        <f>IF(ISNUMBER(K30),(ROUNDDOWN(PRODUCT(E30,G30,I30,K30)/1000,0)),"")</f>
        <v/>
      </c>
      <c r="M30" s="225"/>
      <c r="N30" s="226"/>
    </row>
    <row r="31" spans="1:23" ht="18.75" customHeight="1" x14ac:dyDescent="0.55000000000000004">
      <c r="A31" s="799"/>
      <c r="B31" s="817"/>
      <c r="C31" s="818"/>
      <c r="D31" s="217"/>
      <c r="E31" s="218"/>
      <c r="F31" s="219"/>
      <c r="G31" s="222"/>
      <c r="H31" s="221"/>
      <c r="I31" s="222"/>
      <c r="J31" s="221"/>
      <c r="K31" s="223"/>
      <c r="L31" s="224" t="str">
        <f>IF(ISNUMBER(K31),(ROUNDDOWN(PRODUCT(E31,G31,I31,K31)/1000,0)),"")</f>
        <v/>
      </c>
      <c r="M31" s="225"/>
      <c r="N31" s="226"/>
    </row>
    <row r="32" spans="1:23" ht="18.75" customHeight="1" x14ac:dyDescent="0.55000000000000004">
      <c r="A32" s="799"/>
      <c r="B32" s="817"/>
      <c r="C32" s="818"/>
      <c r="D32" s="240"/>
      <c r="E32" s="241"/>
      <c r="F32" s="242"/>
      <c r="G32" s="243"/>
      <c r="H32" s="244"/>
      <c r="I32" s="243"/>
      <c r="J32" s="244"/>
      <c r="K32" s="245"/>
      <c r="L32" s="233" t="str">
        <f>IF(ISNUMBER(K32),(ROUNDDOWN(PRODUCT(E32,G32,I32,K32)/1000,0)),"")</f>
        <v/>
      </c>
      <c r="M32" s="251"/>
      <c r="N32" s="252"/>
    </row>
    <row r="33" spans="1:23" ht="18.75" customHeight="1" x14ac:dyDescent="0.55000000000000004">
      <c r="A33" s="799"/>
      <c r="B33" s="812"/>
      <c r="C33" s="813"/>
      <c r="D33" s="814" t="s">
        <v>193</v>
      </c>
      <c r="E33" s="815"/>
      <c r="F33" s="815"/>
      <c r="G33" s="815"/>
      <c r="H33" s="815"/>
      <c r="I33" s="815"/>
      <c r="J33" s="815"/>
      <c r="K33" s="816"/>
      <c r="L33" s="249">
        <f>SUM(L29:L32)</f>
        <v>0</v>
      </c>
      <c r="M33" s="805"/>
      <c r="N33" s="807"/>
      <c r="P33" s="237" t="s">
        <v>194</v>
      </c>
      <c r="Q33" s="238">
        <f>SUMIF(N29:N32,"○",L29:L32)</f>
        <v>0</v>
      </c>
      <c r="R33" s="239"/>
      <c r="S33" s="237" t="s">
        <v>195</v>
      </c>
      <c r="T33" s="238">
        <f>SUMIF(M29:M32,"○",L29:L32)</f>
        <v>0</v>
      </c>
      <c r="U33" s="239"/>
      <c r="V33" s="237" t="s">
        <v>196</v>
      </c>
      <c r="W33" s="238">
        <f>$L$33-$Q$33-$T$33</f>
        <v>0</v>
      </c>
    </row>
    <row r="34" spans="1:23" ht="18.75" customHeight="1" x14ac:dyDescent="0.55000000000000004">
      <c r="A34" s="799"/>
      <c r="B34" s="808" t="s">
        <v>161</v>
      </c>
      <c r="C34" s="809"/>
      <c r="D34" s="207"/>
      <c r="E34" s="208"/>
      <c r="F34" s="211"/>
      <c r="G34" s="212"/>
      <c r="H34" s="211"/>
      <c r="I34" s="212"/>
      <c r="J34" s="211"/>
      <c r="K34" s="213"/>
      <c r="L34" s="214" t="str">
        <f>IF(ISNUMBER(K34),(ROUNDDOWN(PRODUCT(E34,G34,I34,K34)/1000,0)),"")</f>
        <v/>
      </c>
      <c r="M34" s="215"/>
      <c r="N34" s="216"/>
    </row>
    <row r="35" spans="1:23" ht="18.75" customHeight="1" x14ac:dyDescent="0.55000000000000004">
      <c r="A35" s="799"/>
      <c r="B35" s="817"/>
      <c r="C35" s="818"/>
      <c r="D35" s="217"/>
      <c r="E35" s="218"/>
      <c r="F35" s="219"/>
      <c r="G35" s="222"/>
      <c r="H35" s="221"/>
      <c r="I35" s="222"/>
      <c r="J35" s="221"/>
      <c r="K35" s="223"/>
      <c r="L35" s="224" t="str">
        <f>IF(ISNUMBER(K35),(ROUNDDOWN(PRODUCT(E35,G35,I35,K35)/1000,0)),"")</f>
        <v/>
      </c>
      <c r="M35" s="225"/>
      <c r="N35" s="226"/>
    </row>
    <row r="36" spans="1:23" ht="18.75" customHeight="1" x14ac:dyDescent="0.55000000000000004">
      <c r="A36" s="799"/>
      <c r="B36" s="817"/>
      <c r="C36" s="818"/>
      <c r="D36" s="217"/>
      <c r="E36" s="218"/>
      <c r="F36" s="219"/>
      <c r="G36" s="222"/>
      <c r="H36" s="221"/>
      <c r="I36" s="222"/>
      <c r="J36" s="221"/>
      <c r="K36" s="223"/>
      <c r="L36" s="224" t="str">
        <f>IF(ISNUMBER(K36),(ROUNDDOWN(PRODUCT(E36,G36,I36,K36)/1000,0)),"")</f>
        <v/>
      </c>
      <c r="M36" s="225"/>
      <c r="N36" s="226"/>
    </row>
    <row r="37" spans="1:23" ht="18.75" customHeight="1" x14ac:dyDescent="0.55000000000000004">
      <c r="A37" s="799"/>
      <c r="B37" s="810"/>
      <c r="C37" s="811"/>
      <c r="D37" s="217"/>
      <c r="E37" s="218"/>
      <c r="F37" s="219"/>
      <c r="G37" s="222"/>
      <c r="H37" s="221"/>
      <c r="I37" s="222"/>
      <c r="J37" s="221"/>
      <c r="K37" s="223"/>
      <c r="L37" s="233" t="str">
        <f>IF(ISNUMBER(K37),(ROUNDDOWN(PRODUCT(E37,G37,I37,K37)/1000,0)),"")</f>
        <v/>
      </c>
      <c r="M37" s="225"/>
      <c r="N37" s="226"/>
    </row>
    <row r="38" spans="1:23" ht="18.75" customHeight="1" x14ac:dyDescent="0.55000000000000004">
      <c r="A38" s="799"/>
      <c r="B38" s="812"/>
      <c r="C38" s="813"/>
      <c r="D38" s="814" t="s">
        <v>193</v>
      </c>
      <c r="E38" s="822"/>
      <c r="F38" s="822"/>
      <c r="G38" s="822"/>
      <c r="H38" s="822"/>
      <c r="I38" s="822"/>
      <c r="J38" s="822"/>
      <c r="K38" s="823"/>
      <c r="L38" s="179">
        <f>SUM(L34:L37)</f>
        <v>0</v>
      </c>
      <c r="M38" s="805"/>
      <c r="N38" s="806"/>
      <c r="P38" s="237" t="s">
        <v>194</v>
      </c>
      <c r="Q38" s="238">
        <f>SUMIF(N34:N37,"○",L34:L37)</f>
        <v>0</v>
      </c>
      <c r="R38" s="239"/>
      <c r="S38" s="237" t="s">
        <v>195</v>
      </c>
      <c r="T38" s="238">
        <f>SUMIF(M34:M37,"○",L34:L37)</f>
        <v>0</v>
      </c>
      <c r="U38" s="239"/>
      <c r="V38" s="237" t="s">
        <v>196</v>
      </c>
      <c r="W38" s="238">
        <f>$L$38-$Q$38-$T$38</f>
        <v>0</v>
      </c>
    </row>
    <row r="39" spans="1:23" ht="18.75" customHeight="1" x14ac:dyDescent="0.55000000000000004">
      <c r="A39" s="799"/>
      <c r="B39" s="808" t="s">
        <v>162</v>
      </c>
      <c r="C39" s="809"/>
      <c r="D39" s="207"/>
      <c r="F39" s="209"/>
      <c r="G39" s="212"/>
      <c r="H39" s="211"/>
      <c r="I39" s="212"/>
      <c r="J39" s="211"/>
      <c r="K39" s="213"/>
      <c r="L39" s="214" t="str">
        <f>IF(ISNUMBER(K39),(ROUNDDOWN(PRODUCT(E39,G39,I39,K39)/1000,0)),"")</f>
        <v/>
      </c>
      <c r="M39" s="215"/>
      <c r="N39" s="216"/>
    </row>
    <row r="40" spans="1:23" ht="18.75" customHeight="1" x14ac:dyDescent="0.55000000000000004">
      <c r="A40" s="799"/>
      <c r="B40" s="817"/>
      <c r="C40" s="818"/>
      <c r="D40" s="217"/>
      <c r="E40" s="218"/>
      <c r="F40" s="219"/>
      <c r="G40" s="222"/>
      <c r="H40" s="221"/>
      <c r="I40" s="222"/>
      <c r="J40" s="221"/>
      <c r="K40" s="223"/>
      <c r="L40" s="224" t="str">
        <f>IF(ISNUMBER(K40),(ROUNDDOWN(PRODUCT(E40,G40,I40,K40)/1000,0)),"")</f>
        <v/>
      </c>
      <c r="M40" s="225"/>
      <c r="N40" s="226"/>
    </row>
    <row r="41" spans="1:23" ht="18.75" customHeight="1" x14ac:dyDescent="0.55000000000000004">
      <c r="A41" s="799"/>
      <c r="B41" s="817"/>
      <c r="C41" s="818"/>
      <c r="D41" s="217"/>
      <c r="E41" s="218"/>
      <c r="F41" s="219"/>
      <c r="G41" s="222"/>
      <c r="H41" s="221"/>
      <c r="I41" s="222"/>
      <c r="J41" s="221"/>
      <c r="K41" s="223"/>
      <c r="L41" s="224" t="str">
        <f>IF(ISNUMBER(K41),(ROUNDDOWN(PRODUCT(E41,G41,I41,K41)/1000,0)),"")</f>
        <v/>
      </c>
      <c r="M41" s="225"/>
      <c r="N41" s="226"/>
    </row>
    <row r="42" spans="1:23" ht="18.75" customHeight="1" x14ac:dyDescent="0.55000000000000004">
      <c r="A42" s="799"/>
      <c r="B42" s="817"/>
      <c r="C42" s="818"/>
      <c r="D42" s="217"/>
      <c r="E42" s="218"/>
      <c r="F42" s="219"/>
      <c r="G42" s="222"/>
      <c r="H42" s="221"/>
      <c r="I42" s="222"/>
      <c r="J42" s="221"/>
      <c r="K42" s="223"/>
      <c r="L42" s="233" t="str">
        <f>IF(ISNUMBER(K42),(ROUNDDOWN(PRODUCT(E42,G42,I42,K42)/1000,0)),"")</f>
        <v/>
      </c>
      <c r="M42" s="225"/>
      <c r="N42" s="226"/>
    </row>
    <row r="43" spans="1:23" ht="18.75" customHeight="1" x14ac:dyDescent="0.55000000000000004">
      <c r="A43" s="799"/>
      <c r="B43" s="812"/>
      <c r="C43" s="813"/>
      <c r="D43" s="814" t="s">
        <v>193</v>
      </c>
      <c r="E43" s="822"/>
      <c r="F43" s="822"/>
      <c r="G43" s="822"/>
      <c r="H43" s="822"/>
      <c r="I43" s="822"/>
      <c r="J43" s="822"/>
      <c r="K43" s="823"/>
      <c r="L43" s="249">
        <f>SUM(L39:L42)</f>
        <v>0</v>
      </c>
      <c r="M43" s="805"/>
      <c r="N43" s="806"/>
      <c r="P43" s="237" t="s">
        <v>194</v>
      </c>
      <c r="Q43" s="238">
        <f>SUMIF(N39:N42,"○",L39:L42)</f>
        <v>0</v>
      </c>
      <c r="R43" s="239"/>
      <c r="S43" s="237" t="s">
        <v>195</v>
      </c>
      <c r="T43" s="238">
        <f>SUMIF(M39:M42,"○",L39:L42)</f>
        <v>0</v>
      </c>
      <c r="U43" s="239"/>
      <c r="V43" s="237" t="s">
        <v>196</v>
      </c>
      <c r="W43" s="238">
        <f>$L$43-$Q$43-$T$43</f>
        <v>0</v>
      </c>
    </row>
    <row r="44" spans="1:23" ht="18.75" customHeight="1" x14ac:dyDescent="0.55000000000000004">
      <c r="A44" s="799"/>
      <c r="B44" s="827" t="s">
        <v>163</v>
      </c>
      <c r="C44" s="809"/>
      <c r="D44" s="217"/>
      <c r="E44" s="218"/>
      <c r="F44" s="219"/>
      <c r="G44" s="222"/>
      <c r="H44" s="221"/>
      <c r="I44" s="222"/>
      <c r="J44" s="221"/>
      <c r="K44" s="223"/>
      <c r="L44" s="214" t="str">
        <f>IF(ISNUMBER(K44),(ROUNDDOWN(PRODUCT(E44,G44,I44,K44)/1000,0)),"")</f>
        <v/>
      </c>
      <c r="M44" s="215"/>
      <c r="N44" s="216"/>
    </row>
    <row r="45" spans="1:23" ht="18.75" customHeight="1" x14ac:dyDescent="0.55000000000000004">
      <c r="A45" s="799"/>
      <c r="B45" s="828"/>
      <c r="C45" s="818"/>
      <c r="D45" s="240"/>
      <c r="E45" s="241"/>
      <c r="F45" s="242"/>
      <c r="G45" s="243"/>
      <c r="H45" s="244"/>
      <c r="I45" s="243"/>
      <c r="J45" s="244"/>
      <c r="K45" s="245"/>
      <c r="L45" s="224" t="str">
        <f>IF(ISNUMBER(K45),(ROUNDDOWN(PRODUCT(E45,G45,I45,K45)/1000,0)),"")</f>
        <v/>
      </c>
      <c r="M45" s="253"/>
      <c r="N45" s="254"/>
    </row>
    <row r="46" spans="1:23" ht="18.75" customHeight="1" x14ac:dyDescent="0.55000000000000004">
      <c r="A46" s="799"/>
      <c r="B46" s="828"/>
      <c r="C46" s="818"/>
      <c r="D46" s="240"/>
      <c r="E46" s="241"/>
      <c r="F46" s="242"/>
      <c r="G46" s="243"/>
      <c r="H46" s="244"/>
      <c r="I46" s="243"/>
      <c r="J46" s="244"/>
      <c r="K46" s="245"/>
      <c r="L46" s="224" t="str">
        <f>IF(ISNUMBER(K46),(ROUNDDOWN(PRODUCT(E46,G46,I46,K46)/1000,0)),"")</f>
        <v/>
      </c>
      <c r="M46" s="253"/>
      <c r="N46" s="254"/>
    </row>
    <row r="47" spans="1:23" ht="18.75" customHeight="1" x14ac:dyDescent="0.55000000000000004">
      <c r="A47" s="799"/>
      <c r="B47" s="810"/>
      <c r="C47" s="811"/>
      <c r="D47" s="227"/>
      <c r="E47" s="228"/>
      <c r="F47" s="229"/>
      <c r="G47" s="230"/>
      <c r="H47" s="231"/>
      <c r="I47" s="230"/>
      <c r="J47" s="231"/>
      <c r="K47" s="232"/>
      <c r="L47" s="233" t="str">
        <f>IF(ISNUMBER(K47),(ROUNDDOWN(PRODUCT(E47,G47,I47,K47)/1000,0)),"")</f>
        <v/>
      </c>
      <c r="M47" s="234"/>
      <c r="N47" s="235"/>
    </row>
    <row r="48" spans="1:23" ht="18.75" customHeight="1" x14ac:dyDescent="0.55000000000000004">
      <c r="A48" s="799"/>
      <c r="B48" s="812"/>
      <c r="C48" s="813"/>
      <c r="D48" s="814" t="s">
        <v>193</v>
      </c>
      <c r="E48" s="822"/>
      <c r="F48" s="822"/>
      <c r="G48" s="822"/>
      <c r="H48" s="822"/>
      <c r="I48" s="822"/>
      <c r="J48" s="822"/>
      <c r="K48" s="823"/>
      <c r="L48" s="179">
        <f>SUM(L44:L47)</f>
        <v>0</v>
      </c>
      <c r="M48" s="805"/>
      <c r="N48" s="806"/>
      <c r="P48" s="237" t="s">
        <v>194</v>
      </c>
      <c r="Q48" s="238">
        <f>SUMIF(N44:N47,"○",L44:L47)</f>
        <v>0</v>
      </c>
      <c r="R48" s="239"/>
      <c r="S48" s="237" t="s">
        <v>195</v>
      </c>
      <c r="T48" s="238">
        <f>SUMIF(M44:M47,"○",L44:L47)</f>
        <v>0</v>
      </c>
      <c r="U48" s="239"/>
      <c r="V48" s="237" t="s">
        <v>196</v>
      </c>
      <c r="W48" s="238">
        <f>$L$48-$Q$48-$T$48</f>
        <v>0</v>
      </c>
    </row>
    <row r="49" spans="1:25" ht="18.75" customHeight="1" x14ac:dyDescent="0.55000000000000004">
      <c r="A49" s="799"/>
      <c r="B49" s="808" t="s">
        <v>164</v>
      </c>
      <c r="C49" s="809"/>
      <c r="D49" s="207"/>
      <c r="E49" s="208"/>
      <c r="F49" s="209"/>
      <c r="G49" s="212"/>
      <c r="H49" s="211"/>
      <c r="I49" s="212"/>
      <c r="J49" s="211"/>
      <c r="K49" s="213"/>
      <c r="L49" s="214" t="str">
        <f>IF(ISNUMBER(K49),(ROUNDDOWN(PRODUCT(E49,G49,I49,K49)/1000,0)),"")</f>
        <v/>
      </c>
      <c r="M49" s="215"/>
      <c r="N49" s="216"/>
    </row>
    <row r="50" spans="1:25" ht="18.75" customHeight="1" x14ac:dyDescent="0.55000000000000004">
      <c r="A50" s="799"/>
      <c r="B50" s="810"/>
      <c r="C50" s="811"/>
      <c r="D50" s="217"/>
      <c r="E50" s="218"/>
      <c r="F50" s="219"/>
      <c r="G50" s="255"/>
      <c r="H50" s="221"/>
      <c r="I50" s="222"/>
      <c r="J50" s="221"/>
      <c r="K50" s="223"/>
      <c r="L50" s="224" t="str">
        <f>IF(ISNUMBER(K50),(ROUNDDOWN(PRODUCT(E50,G50,I50,K50)/1000,0)),"")</f>
        <v/>
      </c>
      <c r="M50" s="225"/>
      <c r="N50" s="226"/>
    </row>
    <row r="51" spans="1:25" ht="18.75" customHeight="1" x14ac:dyDescent="0.55000000000000004">
      <c r="A51" s="799"/>
      <c r="B51" s="810"/>
      <c r="C51" s="811"/>
      <c r="D51" s="217"/>
      <c r="E51" s="218"/>
      <c r="F51" s="219"/>
      <c r="G51" s="255"/>
      <c r="H51" s="221"/>
      <c r="I51" s="222"/>
      <c r="J51" s="221"/>
      <c r="K51" s="223"/>
      <c r="L51" s="224" t="str">
        <f>IF(ISNUMBER(K51),(ROUNDDOWN(PRODUCT(E51,G51,I51,K51)/1000,0)),"")</f>
        <v/>
      </c>
      <c r="M51" s="225"/>
      <c r="N51" s="226"/>
    </row>
    <row r="52" spans="1:25" ht="18.75" customHeight="1" x14ac:dyDescent="0.55000000000000004">
      <c r="A52" s="799"/>
      <c r="B52" s="810"/>
      <c r="C52" s="811"/>
      <c r="D52" s="217"/>
      <c r="E52" s="218"/>
      <c r="F52" s="219"/>
      <c r="G52" s="222"/>
      <c r="H52" s="221"/>
      <c r="I52" s="222"/>
      <c r="J52" s="221"/>
      <c r="K52" s="256"/>
      <c r="L52" s="233" t="str">
        <f>IF(ISNUMBER(K52),(ROUNDDOWN(PRODUCT(E52,G52,I52,K52)/1000,0)),"")</f>
        <v/>
      </c>
      <c r="M52" s="225"/>
      <c r="N52" s="226"/>
    </row>
    <row r="53" spans="1:25" ht="18.75" customHeight="1" x14ac:dyDescent="0.55000000000000004">
      <c r="A53" s="799"/>
      <c r="B53" s="810"/>
      <c r="C53" s="811"/>
      <c r="D53" s="824" t="s">
        <v>193</v>
      </c>
      <c r="E53" s="825"/>
      <c r="F53" s="825"/>
      <c r="G53" s="825"/>
      <c r="H53" s="825"/>
      <c r="I53" s="825"/>
      <c r="J53" s="825"/>
      <c r="K53" s="826"/>
      <c r="L53" s="257">
        <f>SUM(L49:L52)</f>
        <v>0</v>
      </c>
      <c r="M53" s="805"/>
      <c r="N53" s="806"/>
      <c r="P53" s="237" t="s">
        <v>194</v>
      </c>
      <c r="Q53" s="238">
        <f>SUMIF(N49:N52,"○",L49:L52)</f>
        <v>0</v>
      </c>
      <c r="R53" s="239"/>
      <c r="S53" s="237" t="s">
        <v>195</v>
      </c>
      <c r="T53" s="238">
        <f>SUMIF(M49:M52,"○",L49:L52)</f>
        <v>0</v>
      </c>
      <c r="U53" s="239"/>
      <c r="V53" s="237" t="s">
        <v>196</v>
      </c>
      <c r="W53" s="238">
        <f>$L$53-$Q$53-$T$53</f>
        <v>0</v>
      </c>
    </row>
    <row r="54" spans="1:25" ht="18.75" customHeight="1" x14ac:dyDescent="0.55000000000000004">
      <c r="A54" s="799"/>
      <c r="B54" s="808" t="s">
        <v>197</v>
      </c>
      <c r="C54" s="809"/>
      <c r="D54" s="207"/>
      <c r="E54" s="208"/>
      <c r="F54" s="209"/>
      <c r="G54" s="212"/>
      <c r="H54" s="211"/>
      <c r="I54" s="212"/>
      <c r="J54" s="211"/>
      <c r="K54" s="213"/>
      <c r="L54" s="214" t="str">
        <f>IF(ISNUMBER(K54),(ROUNDDOWN(PRODUCT(E54,G54,I54,K54)/1000,0)),"")</f>
        <v/>
      </c>
      <c r="M54" s="215"/>
      <c r="N54" s="216"/>
    </row>
    <row r="55" spans="1:25" ht="18.75" customHeight="1" x14ac:dyDescent="0.55000000000000004">
      <c r="A55" s="799"/>
      <c r="B55" s="817"/>
      <c r="C55" s="818"/>
      <c r="D55" s="217"/>
      <c r="E55" s="218"/>
      <c r="F55" s="219"/>
      <c r="G55" s="255"/>
      <c r="H55" s="221"/>
      <c r="I55" s="222"/>
      <c r="J55" s="221"/>
      <c r="K55" s="223"/>
      <c r="L55" s="224" t="str">
        <f>IF(ISNUMBER(K55),(ROUNDDOWN(PRODUCT(E55,G55,I55,K55)/1000,0)),"")</f>
        <v/>
      </c>
      <c r="M55" s="225"/>
      <c r="N55" s="226"/>
    </row>
    <row r="56" spans="1:25" ht="18.75" customHeight="1" x14ac:dyDescent="0.55000000000000004">
      <c r="A56" s="799"/>
      <c r="B56" s="817"/>
      <c r="C56" s="818"/>
      <c r="D56" s="217"/>
      <c r="E56" s="218"/>
      <c r="F56" s="219"/>
      <c r="G56" s="255"/>
      <c r="H56" s="221"/>
      <c r="I56" s="222"/>
      <c r="J56" s="221"/>
      <c r="K56" s="223"/>
      <c r="L56" s="224" t="str">
        <f>IF(ISNUMBER(K56),(ROUNDDOWN(PRODUCT(E56,G56,I56,K56)/1000,0)),"")</f>
        <v/>
      </c>
      <c r="M56" s="225"/>
      <c r="N56" s="226"/>
    </row>
    <row r="57" spans="1:25" ht="18.75" customHeight="1" x14ac:dyDescent="0.55000000000000004">
      <c r="A57" s="799"/>
      <c r="B57" s="810"/>
      <c r="C57" s="811"/>
      <c r="D57" s="217"/>
      <c r="E57" s="218"/>
      <c r="F57" s="219"/>
      <c r="G57" s="222"/>
      <c r="H57" s="221"/>
      <c r="I57" s="222"/>
      <c r="J57" s="221"/>
      <c r="K57" s="223"/>
      <c r="L57" s="233" t="str">
        <f>IF(ISNUMBER(K57),(ROUNDDOWN(PRODUCT(E57,G57,I57,K57)/1000,0)),"")</f>
        <v/>
      </c>
      <c r="M57" s="225"/>
      <c r="N57" s="226"/>
    </row>
    <row r="58" spans="1:25" ht="18.75" customHeight="1" x14ac:dyDescent="0.55000000000000004">
      <c r="A58" s="799"/>
      <c r="B58" s="810"/>
      <c r="C58" s="811"/>
      <c r="D58" s="824" t="s">
        <v>193</v>
      </c>
      <c r="E58" s="825"/>
      <c r="F58" s="825"/>
      <c r="G58" s="825"/>
      <c r="H58" s="825"/>
      <c r="I58" s="825"/>
      <c r="J58" s="825"/>
      <c r="K58" s="826"/>
      <c r="L58" s="257">
        <f>SUM(L54:L57)</f>
        <v>0</v>
      </c>
      <c r="M58" s="805"/>
      <c r="N58" s="806"/>
      <c r="P58" s="237" t="s">
        <v>194</v>
      </c>
      <c r="Q58" s="238">
        <f>SUMIF(N54:N57,"○",L54:L57)</f>
        <v>0</v>
      </c>
      <c r="R58" s="239"/>
      <c r="S58" s="237" t="s">
        <v>195</v>
      </c>
      <c r="T58" s="238">
        <f>SUMIF(M54:M57,"○",L54:L57)</f>
        <v>0</v>
      </c>
      <c r="U58" s="239"/>
      <c r="V58" s="237" t="s">
        <v>196</v>
      </c>
      <c r="W58" s="238">
        <f>$L$58-$Q$58-$T$58</f>
        <v>0</v>
      </c>
      <c r="X58" s="159" t="s">
        <v>166</v>
      </c>
      <c r="Y58" s="180">
        <f>SUM(L23,L28,L33,L38,L43,L48,L53,L58)</f>
        <v>0</v>
      </c>
    </row>
    <row r="59" spans="1:25" ht="22.5" customHeight="1" x14ac:dyDescent="0.55000000000000004">
      <c r="A59" s="800" t="s">
        <v>167</v>
      </c>
      <c r="B59" s="829"/>
      <c r="C59" s="801"/>
      <c r="D59" s="830"/>
      <c r="E59" s="831"/>
      <c r="F59" s="831"/>
      <c r="G59" s="831"/>
      <c r="H59" s="831"/>
      <c r="I59" s="831"/>
      <c r="J59" s="831"/>
      <c r="K59" s="832"/>
      <c r="L59" s="258"/>
      <c r="M59" s="833"/>
      <c r="N59" s="834"/>
    </row>
    <row r="60" spans="1:25" ht="22.5" customHeight="1" x14ac:dyDescent="0.55000000000000004">
      <c r="A60" s="798" t="s">
        <v>198</v>
      </c>
      <c r="B60" s="835"/>
      <c r="C60" s="835"/>
      <c r="D60" s="836"/>
      <c r="E60" s="836"/>
      <c r="F60" s="836"/>
      <c r="G60" s="836"/>
      <c r="H60" s="836"/>
      <c r="I60" s="836"/>
      <c r="J60" s="836"/>
      <c r="K60" s="837"/>
      <c r="L60" s="259">
        <f>SUM(L18,L23,L28,L33,L38,L43,L48,L53,L58,L59)</f>
        <v>0</v>
      </c>
      <c r="M60" s="838"/>
      <c r="N60" s="839"/>
    </row>
    <row r="61" spans="1:25" ht="18" customHeight="1" x14ac:dyDescent="0.55000000000000004">
      <c r="A61" s="799"/>
      <c r="B61" s="844"/>
      <c r="C61" s="844"/>
      <c r="D61" s="844"/>
      <c r="E61" s="844"/>
      <c r="F61" s="844"/>
      <c r="G61" s="844"/>
      <c r="H61" s="847" t="s">
        <v>199</v>
      </c>
      <c r="I61" s="848"/>
      <c r="J61" s="848"/>
      <c r="K61" s="849"/>
      <c r="L61" s="260">
        <f>SUM(Q18,Q23,Q28,Q33,Q38,Q43,,Q48,Q53,Q58)</f>
        <v>0</v>
      </c>
      <c r="M61" s="840"/>
      <c r="N61" s="841"/>
      <c r="P61" s="237"/>
      <c r="Q61" s="261"/>
      <c r="R61" s="239"/>
      <c r="S61" s="237"/>
      <c r="T61" s="261"/>
      <c r="U61" s="239"/>
      <c r="V61" s="237"/>
      <c r="W61" s="261"/>
    </row>
    <row r="62" spans="1:25" ht="18" customHeight="1" x14ac:dyDescent="0.55000000000000004">
      <c r="A62" s="799"/>
      <c r="B62" s="844"/>
      <c r="C62" s="844"/>
      <c r="D62" s="844"/>
      <c r="E62" s="844"/>
      <c r="F62" s="844"/>
      <c r="G62" s="844"/>
      <c r="H62" s="850" t="s">
        <v>200</v>
      </c>
      <c r="I62" s="851"/>
      <c r="J62" s="851"/>
      <c r="K62" s="852"/>
      <c r="L62" s="262">
        <f>SUM(T18,T23,T28,T33,T38,T43,,T48,T53,T58)</f>
        <v>0</v>
      </c>
      <c r="M62" s="840"/>
      <c r="N62" s="841"/>
      <c r="P62" s="167" t="s">
        <v>150</v>
      </c>
      <c r="Q62" s="261"/>
      <c r="R62" s="239"/>
      <c r="S62" s="237"/>
      <c r="T62" s="261"/>
      <c r="U62" s="239"/>
      <c r="V62" s="237"/>
      <c r="W62" s="261"/>
    </row>
    <row r="63" spans="1:25" ht="18" customHeight="1" x14ac:dyDescent="0.55000000000000004">
      <c r="A63" s="845"/>
      <c r="B63" s="846"/>
      <c r="C63" s="846"/>
      <c r="D63" s="846"/>
      <c r="E63" s="846"/>
      <c r="F63" s="846"/>
      <c r="G63" s="846"/>
      <c r="H63" s="853" t="s">
        <v>201</v>
      </c>
      <c r="I63" s="854"/>
      <c r="J63" s="854"/>
      <c r="K63" s="855"/>
      <c r="L63" s="263">
        <f>SUM(W18,W23,W28,W33,W38,W43,,W48,W53,W58)</f>
        <v>0</v>
      </c>
      <c r="M63" s="842"/>
      <c r="N63" s="843"/>
      <c r="P63" s="170" t="str">
        <f>'１０．収支予算書'!$E$11</f>
        <v>選</v>
      </c>
      <c r="Q63" s="261"/>
      <c r="R63" s="239"/>
      <c r="S63" s="237"/>
      <c r="T63" s="261"/>
      <c r="U63" s="239"/>
      <c r="V63" s="237"/>
      <c r="W63" s="261"/>
    </row>
    <row r="64" spans="1:25" ht="22.5" customHeight="1" thickBot="1" x14ac:dyDescent="0.6">
      <c r="A64" s="856" t="s">
        <v>202</v>
      </c>
      <c r="B64" s="857"/>
      <c r="C64" s="857"/>
      <c r="D64" s="857"/>
      <c r="E64" s="857"/>
      <c r="F64" s="857"/>
      <c r="G64" s="857"/>
      <c r="H64" s="857"/>
      <c r="I64" s="857"/>
      <c r="J64" s="857"/>
      <c r="K64" s="858"/>
      <c r="L64" s="264">
        <f>SUM(ROUNDDOWN(L63*10/110,0),ROUNDDOWN(L62*8/108,0))</f>
        <v>0</v>
      </c>
      <c r="M64" s="859"/>
      <c r="N64" s="860"/>
    </row>
    <row r="65" spans="1:15" ht="22.5" customHeight="1" thickTop="1" thickBot="1" x14ac:dyDescent="0.6">
      <c r="A65" s="861" t="s">
        <v>170</v>
      </c>
      <c r="B65" s="862"/>
      <c r="C65" s="862"/>
      <c r="D65" s="863"/>
      <c r="E65" s="863"/>
      <c r="F65" s="863"/>
      <c r="G65" s="863"/>
      <c r="H65" s="863"/>
      <c r="I65" s="863"/>
      <c r="J65" s="863"/>
      <c r="K65" s="864"/>
      <c r="L65" s="265">
        <f>IF(OR($P$63="2",$P$63="3"),$L$60,$L$60-$L$64)</f>
        <v>0</v>
      </c>
      <c r="M65" s="865"/>
      <c r="N65" s="866"/>
    </row>
    <row r="66" spans="1:15" ht="18.75" customHeight="1" thickTop="1" x14ac:dyDescent="0.55000000000000004">
      <c r="A66" s="867" t="s">
        <v>171</v>
      </c>
      <c r="B66" s="868"/>
      <c r="C66" s="811"/>
      <c r="D66" s="267"/>
      <c r="E66" s="268"/>
      <c r="F66" s="269"/>
      <c r="G66" s="268"/>
      <c r="H66" s="270"/>
      <c r="I66" s="268"/>
      <c r="J66" s="270"/>
      <c r="K66" s="271"/>
      <c r="L66" s="272" t="str">
        <f>IF(ISNUMBER(K66),(ROUNDDOWN(PRODUCT(E66,G66,I66,K66)/1000,0)),"")</f>
        <v/>
      </c>
      <c r="M66" s="273"/>
      <c r="N66" s="274"/>
    </row>
    <row r="67" spans="1:15" ht="18.75" customHeight="1" x14ac:dyDescent="0.55000000000000004">
      <c r="A67" s="867"/>
      <c r="B67" s="868"/>
      <c r="C67" s="811"/>
      <c r="D67" s="275"/>
      <c r="E67" s="222"/>
      <c r="F67" s="219"/>
      <c r="G67" s="222"/>
      <c r="H67" s="221"/>
      <c r="I67" s="222"/>
      <c r="J67" s="221"/>
      <c r="K67" s="276"/>
      <c r="L67" s="224" t="str">
        <f>IF(ISNUMBER(K67),(ROUNDDOWN(PRODUCT(E67,G67,I67,K67)/1000,0)),"")</f>
        <v/>
      </c>
      <c r="M67" s="277"/>
      <c r="N67" s="278"/>
    </row>
    <row r="68" spans="1:15" ht="18.75" customHeight="1" x14ac:dyDescent="0.55000000000000004">
      <c r="A68" s="867"/>
      <c r="B68" s="868"/>
      <c r="C68" s="811"/>
      <c r="D68" s="275"/>
      <c r="E68" s="222"/>
      <c r="F68" s="219"/>
      <c r="G68" s="222"/>
      <c r="H68" s="221"/>
      <c r="I68" s="222"/>
      <c r="J68" s="221"/>
      <c r="K68" s="276"/>
      <c r="L68" s="224" t="str">
        <f>IF(ISNUMBER(K68),(ROUNDDOWN(PRODUCT(E68,G68,I68,K68)/1000,0)),"")</f>
        <v/>
      </c>
      <c r="M68" s="277"/>
      <c r="N68" s="278"/>
    </row>
    <row r="69" spans="1:15" ht="18.75" customHeight="1" x14ac:dyDescent="0.55000000000000004">
      <c r="A69" s="867"/>
      <c r="B69" s="868"/>
      <c r="C69" s="811"/>
      <c r="D69" s="275"/>
      <c r="E69" s="222"/>
      <c r="F69" s="219"/>
      <c r="G69" s="222"/>
      <c r="H69" s="221"/>
      <c r="I69" s="222"/>
      <c r="J69" s="221"/>
      <c r="K69" s="276"/>
      <c r="L69" s="224" t="str">
        <f>IF(ISNUMBER(K69),(ROUNDDOWN(PRODUCT(E69,G69,I69,K69)/1000,0)),"")</f>
        <v/>
      </c>
      <c r="M69" s="277"/>
      <c r="N69" s="278"/>
    </row>
    <row r="70" spans="1:15" ht="18.75" customHeight="1" x14ac:dyDescent="0.55000000000000004">
      <c r="A70" s="869"/>
      <c r="B70" s="868"/>
      <c r="C70" s="811"/>
      <c r="D70" s="279"/>
      <c r="E70" s="230"/>
      <c r="F70" s="229"/>
      <c r="G70" s="230"/>
      <c r="H70" s="231"/>
      <c r="I70" s="230"/>
      <c r="J70" s="231"/>
      <c r="K70" s="280"/>
      <c r="L70" s="233" t="str">
        <f>IF(ISNUMBER(K70),(PRODUCT(E70,G70,I70,K70)),"")</f>
        <v/>
      </c>
      <c r="M70" s="281"/>
      <c r="N70" s="282"/>
    </row>
    <row r="71" spans="1:15" ht="18.75" customHeight="1" thickBot="1" x14ac:dyDescent="0.6">
      <c r="A71" s="870"/>
      <c r="B71" s="871"/>
      <c r="C71" s="872"/>
      <c r="D71" s="873" t="s">
        <v>193</v>
      </c>
      <c r="E71" s="874"/>
      <c r="F71" s="874"/>
      <c r="G71" s="874"/>
      <c r="H71" s="874"/>
      <c r="I71" s="874"/>
      <c r="J71" s="874"/>
      <c r="K71" s="875"/>
      <c r="L71" s="283">
        <f>SUM(L66:L70)</f>
        <v>0</v>
      </c>
      <c r="M71" s="876"/>
      <c r="N71" s="877"/>
    </row>
    <row r="72" spans="1:15" ht="23.25" customHeight="1" thickTop="1" thickBot="1" x14ac:dyDescent="0.6">
      <c r="A72" s="861" t="s">
        <v>203</v>
      </c>
      <c r="B72" s="862"/>
      <c r="C72" s="862"/>
      <c r="D72" s="863"/>
      <c r="E72" s="863"/>
      <c r="F72" s="863"/>
      <c r="G72" s="863"/>
      <c r="H72" s="863"/>
      <c r="I72" s="863"/>
      <c r="J72" s="863"/>
      <c r="K72" s="864"/>
      <c r="L72" s="370">
        <f>L60-L71</f>
        <v>0</v>
      </c>
      <c r="M72" s="865"/>
      <c r="N72" s="866"/>
    </row>
    <row r="73" spans="1:15" ht="13.5" thickTop="1" x14ac:dyDescent="0.55000000000000004"/>
    <row r="75" spans="1:15" x14ac:dyDescent="0.55000000000000004">
      <c r="A75" s="193" t="s">
        <v>231</v>
      </c>
      <c r="B75" s="193"/>
      <c r="C75" s="193"/>
      <c r="D75" s="193"/>
      <c r="E75" s="193"/>
      <c r="F75" s="193"/>
      <c r="G75" s="193"/>
      <c r="H75" s="193"/>
      <c r="I75" s="193"/>
      <c r="J75" s="193"/>
      <c r="K75" s="193"/>
      <c r="L75" s="193"/>
      <c r="M75" s="285"/>
      <c r="N75" s="285"/>
    </row>
    <row r="76" spans="1:15" x14ac:dyDescent="0.55000000000000004">
      <c r="A76" s="286" t="s">
        <v>178</v>
      </c>
      <c r="B76" s="266" t="s">
        <v>211</v>
      </c>
      <c r="C76" s="193"/>
      <c r="D76" s="193"/>
      <c r="E76" s="193"/>
      <c r="F76" s="193"/>
      <c r="G76" s="193"/>
      <c r="H76" s="193"/>
      <c r="I76" s="193"/>
      <c r="J76" s="193"/>
      <c r="K76" s="193"/>
      <c r="L76" s="193"/>
      <c r="M76" s="285"/>
      <c r="N76" s="285"/>
    </row>
    <row r="77" spans="1:15" ht="13.5" thickBot="1" x14ac:dyDescent="0.6">
      <c r="A77" s="171"/>
      <c r="B77" s="193"/>
      <c r="C77" s="193"/>
      <c r="D77" s="193"/>
      <c r="E77" s="193"/>
      <c r="F77" s="193"/>
      <c r="G77" s="193"/>
      <c r="H77" s="193"/>
      <c r="I77" s="193"/>
      <c r="J77" s="193"/>
      <c r="K77" s="193"/>
      <c r="L77" s="193"/>
      <c r="M77" s="285"/>
      <c r="N77" s="285"/>
    </row>
    <row r="78" spans="1:15" s="288" customFormat="1" ht="22.4" customHeight="1" thickBot="1" x14ac:dyDescent="0.6">
      <c r="A78" s="878" t="s">
        <v>205</v>
      </c>
      <c r="B78" s="879"/>
      <c r="C78" s="880"/>
      <c r="D78" s="881"/>
      <c r="E78" s="881"/>
      <c r="F78" s="881"/>
      <c r="G78" s="881"/>
      <c r="H78" s="881"/>
      <c r="I78" s="881"/>
      <c r="J78" s="881"/>
      <c r="K78" s="882"/>
      <c r="L78" s="16"/>
      <c r="M78" s="16"/>
      <c r="N78" s="16"/>
      <c r="O78" s="287"/>
    </row>
    <row r="79" spans="1:15" s="288" customFormat="1" ht="15" customHeight="1" x14ac:dyDescent="0.55000000000000004">
      <c r="A79" s="16"/>
      <c r="B79" s="16"/>
      <c r="C79" s="16"/>
      <c r="D79" s="16"/>
      <c r="E79" s="16"/>
      <c r="F79" s="16"/>
      <c r="G79" s="16"/>
      <c r="H79" s="16"/>
      <c r="I79" s="16"/>
      <c r="J79" s="16"/>
      <c r="K79" s="16"/>
      <c r="L79" s="289"/>
      <c r="M79" s="290"/>
      <c r="N79" s="291"/>
      <c r="O79" s="287"/>
    </row>
    <row r="80" spans="1:15" s="288" customFormat="1" ht="15" customHeight="1" thickBot="1" x14ac:dyDescent="0.6">
      <c r="A80" s="16"/>
      <c r="B80" s="16"/>
      <c r="C80" s="16"/>
      <c r="D80" s="16"/>
      <c r="E80" s="16"/>
      <c r="F80" s="16"/>
      <c r="G80" s="16"/>
      <c r="H80" s="16"/>
      <c r="I80" s="16"/>
      <c r="J80" s="16"/>
      <c r="K80" s="16"/>
      <c r="L80" s="289"/>
      <c r="M80" s="290"/>
      <c r="N80" s="291"/>
    </row>
    <row r="81" spans="1:14" s="288" customFormat="1" ht="22.5" customHeight="1" x14ac:dyDescent="0.55000000000000004">
      <c r="A81" s="292" t="s">
        <v>152</v>
      </c>
      <c r="B81" s="883" t="s">
        <v>153</v>
      </c>
      <c r="C81" s="884"/>
      <c r="D81" s="293" t="s">
        <v>187</v>
      </c>
      <c r="E81" s="883" t="s">
        <v>188</v>
      </c>
      <c r="F81" s="884"/>
      <c r="G81" s="883" t="s">
        <v>206</v>
      </c>
      <c r="H81" s="884"/>
      <c r="I81" s="883" t="s">
        <v>206</v>
      </c>
      <c r="J81" s="884"/>
      <c r="K81" s="294" t="s">
        <v>189</v>
      </c>
      <c r="L81" s="295" t="s">
        <v>207</v>
      </c>
      <c r="M81" s="296" t="s">
        <v>191</v>
      </c>
      <c r="N81" s="297" t="s">
        <v>192</v>
      </c>
    </row>
    <row r="82" spans="1:14" s="307" customFormat="1" ht="18.75" customHeight="1" x14ac:dyDescent="0.55000000000000004">
      <c r="A82" s="885" t="s">
        <v>155</v>
      </c>
      <c r="B82" s="888" t="s">
        <v>156</v>
      </c>
      <c r="C82" s="889"/>
      <c r="D82" s="298"/>
      <c r="E82" s="299"/>
      <c r="F82" s="300"/>
      <c r="G82" s="301"/>
      <c r="H82" s="302"/>
      <c r="I82" s="301"/>
      <c r="J82" s="302"/>
      <c r="K82" s="303"/>
      <c r="L82" s="304" t="str">
        <f>IF(ISNUMBER(K82),(ROUNDDOWN(PRODUCT(E82,G82,I82,K82)/1000,0)),"")</f>
        <v/>
      </c>
      <c r="M82" s="305"/>
      <c r="N82" s="306"/>
    </row>
    <row r="83" spans="1:14" s="307" customFormat="1" ht="18.75" customHeight="1" x14ac:dyDescent="0.55000000000000004">
      <c r="A83" s="886"/>
      <c r="B83" s="890"/>
      <c r="C83" s="891"/>
      <c r="D83" s="308"/>
      <c r="E83" s="309"/>
      <c r="F83" s="310"/>
      <c r="G83" s="311"/>
      <c r="H83" s="312"/>
      <c r="I83" s="311"/>
      <c r="J83" s="312"/>
      <c r="K83" s="313"/>
      <c r="L83" s="314" t="str">
        <f>IF(ISNUMBER(K83),(ROUNDDOWN(PRODUCT(E83,G83,I83,K83)/1000,0)),"")</f>
        <v/>
      </c>
      <c r="M83" s="315"/>
      <c r="N83" s="316"/>
    </row>
    <row r="84" spans="1:14" s="307" customFormat="1" ht="18.75" customHeight="1" x14ac:dyDescent="0.55000000000000004">
      <c r="A84" s="886"/>
      <c r="B84" s="890"/>
      <c r="C84" s="891"/>
      <c r="D84" s="308"/>
      <c r="E84" s="309"/>
      <c r="F84" s="310"/>
      <c r="G84" s="311"/>
      <c r="H84" s="312"/>
      <c r="I84" s="311"/>
      <c r="J84" s="312"/>
      <c r="K84" s="313"/>
      <c r="L84" s="314" t="str">
        <f>IF(ISNUMBER(K84),(ROUNDDOWN(PRODUCT(E84,G84,I84,K84)/1000,0)),"")</f>
        <v/>
      </c>
      <c r="M84" s="315"/>
      <c r="N84" s="316"/>
    </row>
    <row r="85" spans="1:14" s="307" customFormat="1" ht="18.75" customHeight="1" x14ac:dyDescent="0.55000000000000004">
      <c r="A85" s="886"/>
      <c r="B85" s="890"/>
      <c r="C85" s="891"/>
      <c r="D85" s="317"/>
      <c r="E85" s="318"/>
      <c r="F85" s="319"/>
      <c r="G85" s="320"/>
      <c r="H85" s="321"/>
      <c r="I85" s="320"/>
      <c r="J85" s="321"/>
      <c r="K85" s="322"/>
      <c r="L85" s="323" t="str">
        <f>IF(ISNUMBER(K85),(ROUNDDOWN(PRODUCT(E85,G85,I85,K85)/1000,0)),"")</f>
        <v/>
      </c>
      <c r="M85" s="324"/>
      <c r="N85" s="325"/>
    </row>
    <row r="86" spans="1:14" s="307" customFormat="1" ht="18.75" customHeight="1" x14ac:dyDescent="0.55000000000000004">
      <c r="A86" s="887"/>
      <c r="B86" s="892"/>
      <c r="C86" s="893"/>
      <c r="D86" s="894" t="s">
        <v>193</v>
      </c>
      <c r="E86" s="895"/>
      <c r="F86" s="895"/>
      <c r="G86" s="895"/>
      <c r="H86" s="895"/>
      <c r="I86" s="895"/>
      <c r="J86" s="895"/>
      <c r="K86" s="896"/>
      <c r="L86" s="326">
        <f>SUM(L82:L85)</f>
        <v>0</v>
      </c>
      <c r="M86" s="897"/>
      <c r="N86" s="898"/>
    </row>
    <row r="87" spans="1:14" s="307" customFormat="1" ht="18.75" customHeight="1" x14ac:dyDescent="0.55000000000000004">
      <c r="A87" s="885" t="s">
        <v>157</v>
      </c>
      <c r="B87" s="888" t="s">
        <v>158</v>
      </c>
      <c r="C87" s="889"/>
      <c r="D87" s="298"/>
      <c r="E87" s="299"/>
      <c r="F87" s="300"/>
      <c r="G87" s="301"/>
      <c r="H87" s="302"/>
      <c r="I87" s="301"/>
      <c r="J87" s="302"/>
      <c r="K87" s="303"/>
      <c r="L87" s="304" t="str">
        <f>IF(ISNUMBER(K87),(ROUNDDOWN(PRODUCT(E87,G87,I87,K87)/1000,0)),"")</f>
        <v/>
      </c>
      <c r="M87" s="305"/>
      <c r="N87" s="306"/>
    </row>
    <row r="88" spans="1:14" s="307" customFormat="1" ht="18.75" customHeight="1" x14ac:dyDescent="0.55000000000000004">
      <c r="A88" s="886"/>
      <c r="B88" s="890"/>
      <c r="C88" s="891"/>
      <c r="D88" s="308"/>
      <c r="E88" s="309"/>
      <c r="F88" s="310"/>
      <c r="G88" s="311"/>
      <c r="H88" s="312"/>
      <c r="I88" s="311"/>
      <c r="J88" s="312"/>
      <c r="K88" s="313"/>
      <c r="L88" s="314" t="str">
        <f>IF(ISNUMBER(K88),(ROUNDDOWN(PRODUCT(E88,G88,I88,K88)/1000,0)),"")</f>
        <v/>
      </c>
      <c r="M88" s="315"/>
      <c r="N88" s="316"/>
    </row>
    <row r="89" spans="1:14" s="307" customFormat="1" ht="18.75" customHeight="1" x14ac:dyDescent="0.55000000000000004">
      <c r="A89" s="886"/>
      <c r="B89" s="890"/>
      <c r="C89" s="891"/>
      <c r="D89" s="317"/>
      <c r="E89" s="318"/>
      <c r="F89" s="319"/>
      <c r="G89" s="320"/>
      <c r="H89" s="321"/>
      <c r="I89" s="320"/>
      <c r="J89" s="321"/>
      <c r="K89" s="322"/>
      <c r="L89" s="323" t="str">
        <f>IF(ISNUMBER(K89),(ROUNDDOWN(PRODUCT(E89,G89,I89,K89)/1000,0)),"")</f>
        <v/>
      </c>
      <c r="M89" s="324"/>
      <c r="N89" s="325"/>
    </row>
    <row r="90" spans="1:14" s="307" customFormat="1" ht="18.75" customHeight="1" x14ac:dyDescent="0.55000000000000004">
      <c r="A90" s="886"/>
      <c r="B90" s="892"/>
      <c r="C90" s="893"/>
      <c r="D90" s="894" t="s">
        <v>193</v>
      </c>
      <c r="E90" s="895"/>
      <c r="F90" s="895"/>
      <c r="G90" s="895"/>
      <c r="H90" s="895"/>
      <c r="I90" s="895"/>
      <c r="J90" s="895"/>
      <c r="K90" s="896"/>
      <c r="L90" s="327">
        <f>SUM(L87:L89)</f>
        <v>0</v>
      </c>
      <c r="M90" s="897"/>
      <c r="N90" s="898"/>
    </row>
    <row r="91" spans="1:14" s="307" customFormat="1" ht="18.75" customHeight="1" x14ac:dyDescent="0.55000000000000004">
      <c r="A91" s="886"/>
      <c r="B91" s="888" t="s">
        <v>159</v>
      </c>
      <c r="C91" s="889"/>
      <c r="D91" s="298"/>
      <c r="E91" s="299"/>
      <c r="F91" s="300"/>
      <c r="G91" s="301"/>
      <c r="H91" s="302"/>
      <c r="I91" s="301"/>
      <c r="J91" s="302"/>
      <c r="K91" s="303"/>
      <c r="L91" s="304" t="str">
        <f>IF(ISNUMBER(K91),(ROUNDDOWN(PRODUCT(E91,G91,I91,K91)/1000,0)),"")</f>
        <v/>
      </c>
      <c r="M91" s="305"/>
      <c r="N91" s="306"/>
    </row>
    <row r="92" spans="1:14" s="307" customFormat="1" ht="18.75" customHeight="1" x14ac:dyDescent="0.55000000000000004">
      <c r="A92" s="886"/>
      <c r="B92" s="890"/>
      <c r="C92" s="891"/>
      <c r="D92" s="308"/>
      <c r="E92" s="309"/>
      <c r="F92" s="310"/>
      <c r="G92" s="311"/>
      <c r="H92" s="312"/>
      <c r="I92" s="311"/>
      <c r="J92" s="312"/>
      <c r="K92" s="313"/>
      <c r="L92" s="314" t="str">
        <f>IF(ISNUMBER(K92),(ROUNDDOWN(PRODUCT(E92,G92,I92,K92)/1000,0)),"")</f>
        <v/>
      </c>
      <c r="M92" s="315"/>
      <c r="N92" s="316"/>
    </row>
    <row r="93" spans="1:14" s="307" customFormat="1" ht="18.75" customHeight="1" x14ac:dyDescent="0.55000000000000004">
      <c r="A93" s="886"/>
      <c r="B93" s="890"/>
      <c r="C93" s="891"/>
      <c r="D93" s="317"/>
      <c r="E93" s="318"/>
      <c r="F93" s="319"/>
      <c r="G93" s="320"/>
      <c r="H93" s="321"/>
      <c r="I93" s="320"/>
      <c r="J93" s="321"/>
      <c r="K93" s="322"/>
      <c r="L93" s="323" t="str">
        <f>IF(ISNUMBER(K93),(ROUNDDOWN(PRODUCT(E93,G93,I93,K93)/1000,0)),"")</f>
        <v/>
      </c>
      <c r="M93" s="324"/>
      <c r="N93" s="325"/>
    </row>
    <row r="94" spans="1:14" s="307" customFormat="1" ht="18.75" customHeight="1" x14ac:dyDescent="0.55000000000000004">
      <c r="A94" s="886"/>
      <c r="B94" s="892"/>
      <c r="C94" s="893"/>
      <c r="D94" s="894" t="s">
        <v>193</v>
      </c>
      <c r="E94" s="895"/>
      <c r="F94" s="895"/>
      <c r="G94" s="895"/>
      <c r="H94" s="895"/>
      <c r="I94" s="895"/>
      <c r="J94" s="895"/>
      <c r="K94" s="896"/>
      <c r="L94" s="328">
        <f>SUM(L91:L93)</f>
        <v>0</v>
      </c>
      <c r="M94" s="897"/>
      <c r="N94" s="898"/>
    </row>
    <row r="95" spans="1:14" s="307" customFormat="1" ht="18.75" customHeight="1" x14ac:dyDescent="0.55000000000000004">
      <c r="A95" s="886"/>
      <c r="B95" s="888" t="s">
        <v>160</v>
      </c>
      <c r="C95" s="889"/>
      <c r="D95" s="298"/>
      <c r="E95" s="299"/>
      <c r="F95" s="300"/>
      <c r="G95" s="301"/>
      <c r="H95" s="302"/>
      <c r="I95" s="301"/>
      <c r="J95" s="302"/>
      <c r="K95" s="303"/>
      <c r="L95" s="304" t="str">
        <f>IF(ISNUMBER(K95),(ROUNDDOWN(PRODUCT(E95,G95,I95,K95)/1000,0)),"")</f>
        <v/>
      </c>
      <c r="M95" s="305"/>
      <c r="N95" s="306"/>
    </row>
    <row r="96" spans="1:14" s="307" customFormat="1" ht="18.75" customHeight="1" x14ac:dyDescent="0.55000000000000004">
      <c r="A96" s="886"/>
      <c r="B96" s="890"/>
      <c r="C96" s="891"/>
      <c r="D96" s="308"/>
      <c r="E96" s="309"/>
      <c r="F96" s="310"/>
      <c r="G96" s="311"/>
      <c r="H96" s="312"/>
      <c r="I96" s="311"/>
      <c r="J96" s="312"/>
      <c r="K96" s="313"/>
      <c r="L96" s="314" t="str">
        <f>IF(ISNUMBER(K96),(ROUNDDOWN(PRODUCT(E96,G96,I96,K96)/1000,0)),"")</f>
        <v/>
      </c>
      <c r="M96" s="315"/>
      <c r="N96" s="316"/>
    </row>
    <row r="97" spans="1:14" s="307" customFormat="1" ht="18.75" customHeight="1" x14ac:dyDescent="0.55000000000000004">
      <c r="A97" s="886"/>
      <c r="B97" s="890"/>
      <c r="C97" s="891"/>
      <c r="D97" s="317"/>
      <c r="E97" s="318"/>
      <c r="F97" s="319"/>
      <c r="G97" s="320"/>
      <c r="H97" s="321"/>
      <c r="I97" s="320"/>
      <c r="J97" s="321"/>
      <c r="K97" s="322"/>
      <c r="L97" s="323" t="str">
        <f>IF(ISNUMBER(K97),(ROUNDDOWN(PRODUCT(E97,G97,I97,K97)/1000,0)),"")</f>
        <v/>
      </c>
      <c r="M97" s="324"/>
      <c r="N97" s="325"/>
    </row>
    <row r="98" spans="1:14" s="307" customFormat="1" ht="18.75" customHeight="1" x14ac:dyDescent="0.55000000000000004">
      <c r="A98" s="886"/>
      <c r="B98" s="892"/>
      <c r="C98" s="893"/>
      <c r="D98" s="894" t="s">
        <v>193</v>
      </c>
      <c r="E98" s="895"/>
      <c r="F98" s="895"/>
      <c r="G98" s="895"/>
      <c r="H98" s="895"/>
      <c r="I98" s="895"/>
      <c r="J98" s="895"/>
      <c r="K98" s="896"/>
      <c r="L98" s="329">
        <f>SUM(L95:L97)</f>
        <v>0</v>
      </c>
      <c r="M98" s="897"/>
      <c r="N98" s="898"/>
    </row>
    <row r="99" spans="1:14" s="307" customFormat="1" ht="18.75" customHeight="1" x14ac:dyDescent="0.55000000000000004">
      <c r="A99" s="886"/>
      <c r="B99" s="888" t="s">
        <v>161</v>
      </c>
      <c r="C99" s="889"/>
      <c r="D99" s="298"/>
      <c r="E99" s="299"/>
      <c r="F99" s="300"/>
      <c r="G99" s="301"/>
      <c r="H99" s="302"/>
      <c r="I99" s="301"/>
      <c r="J99" s="302"/>
      <c r="K99" s="303"/>
      <c r="L99" s="304" t="str">
        <f>IF(ISNUMBER(K99),(ROUNDDOWN(PRODUCT(E99,G99,I99,K99)/1000,0)),"")</f>
        <v/>
      </c>
      <c r="M99" s="305"/>
      <c r="N99" s="306"/>
    </row>
    <row r="100" spans="1:14" s="307" customFormat="1" ht="18.75" customHeight="1" x14ac:dyDescent="0.55000000000000004">
      <c r="A100" s="886"/>
      <c r="B100" s="890"/>
      <c r="C100" s="891"/>
      <c r="D100" s="308"/>
      <c r="E100" s="309"/>
      <c r="F100" s="310"/>
      <c r="G100" s="311"/>
      <c r="H100" s="312"/>
      <c r="I100" s="311"/>
      <c r="J100" s="312"/>
      <c r="K100" s="313"/>
      <c r="L100" s="314" t="str">
        <f>IF(ISNUMBER(K100),(ROUNDDOWN(PRODUCT(E100,G100,I100,K100)/1000,0)),"")</f>
        <v/>
      </c>
      <c r="M100" s="315"/>
      <c r="N100" s="316"/>
    </row>
    <row r="101" spans="1:14" s="307" customFormat="1" ht="18.75" customHeight="1" x14ac:dyDescent="0.55000000000000004">
      <c r="A101" s="886"/>
      <c r="B101" s="890"/>
      <c r="C101" s="891"/>
      <c r="D101" s="317"/>
      <c r="E101" s="318"/>
      <c r="F101" s="319"/>
      <c r="G101" s="320"/>
      <c r="H101" s="321"/>
      <c r="I101" s="320"/>
      <c r="J101" s="321"/>
      <c r="K101" s="322"/>
      <c r="L101" s="323" t="str">
        <f>IF(ISNUMBER(K101),(ROUNDDOWN(PRODUCT(E101,G101,I101,K101)/1000,0)),"")</f>
        <v/>
      </c>
      <c r="M101" s="324"/>
      <c r="N101" s="325"/>
    </row>
    <row r="102" spans="1:14" s="307" customFormat="1" ht="18.75" customHeight="1" x14ac:dyDescent="0.55000000000000004">
      <c r="A102" s="886"/>
      <c r="B102" s="892"/>
      <c r="C102" s="893"/>
      <c r="D102" s="894" t="s">
        <v>193</v>
      </c>
      <c r="E102" s="895"/>
      <c r="F102" s="895"/>
      <c r="G102" s="895"/>
      <c r="H102" s="895"/>
      <c r="I102" s="895"/>
      <c r="J102" s="895"/>
      <c r="K102" s="896"/>
      <c r="L102" s="330">
        <f>SUM(L99:L101)</f>
        <v>0</v>
      </c>
      <c r="M102" s="897"/>
      <c r="N102" s="898"/>
    </row>
    <row r="103" spans="1:14" s="307" customFormat="1" ht="18.75" customHeight="1" x14ac:dyDescent="0.55000000000000004">
      <c r="A103" s="886"/>
      <c r="B103" s="888" t="s">
        <v>162</v>
      </c>
      <c r="C103" s="889"/>
      <c r="D103" s="298"/>
      <c r="E103" s="299"/>
      <c r="F103" s="300"/>
      <c r="G103" s="301"/>
      <c r="H103" s="302"/>
      <c r="I103" s="301"/>
      <c r="J103" s="302"/>
      <c r="K103" s="303"/>
      <c r="L103" s="304" t="str">
        <f>IF(ISNUMBER(K103),(ROUNDDOWN(PRODUCT(E103,G103,I103,K103)/1000,0)),"")</f>
        <v/>
      </c>
      <c r="M103" s="305"/>
      <c r="N103" s="306"/>
    </row>
    <row r="104" spans="1:14" s="307" customFormat="1" ht="18.75" customHeight="1" x14ac:dyDescent="0.55000000000000004">
      <c r="A104" s="886"/>
      <c r="B104" s="890"/>
      <c r="C104" s="891"/>
      <c r="D104" s="308"/>
      <c r="E104" s="309"/>
      <c r="F104" s="310"/>
      <c r="G104" s="311"/>
      <c r="H104" s="312"/>
      <c r="I104" s="311"/>
      <c r="J104" s="312"/>
      <c r="K104" s="313"/>
      <c r="L104" s="314" t="str">
        <f>IF(ISNUMBER(K104),(ROUNDDOWN(PRODUCT(E104,G104,I104,K104)/1000,0)),"")</f>
        <v/>
      </c>
      <c r="M104" s="315"/>
      <c r="N104" s="316"/>
    </row>
    <row r="105" spans="1:14" s="307" customFormat="1" ht="18.75" customHeight="1" x14ac:dyDescent="0.55000000000000004">
      <c r="A105" s="886"/>
      <c r="B105" s="890"/>
      <c r="C105" s="891"/>
      <c r="D105" s="317"/>
      <c r="E105" s="318"/>
      <c r="F105" s="319"/>
      <c r="G105" s="320"/>
      <c r="H105" s="321"/>
      <c r="I105" s="320"/>
      <c r="J105" s="321"/>
      <c r="K105" s="322"/>
      <c r="L105" s="323" t="str">
        <f>IF(ISNUMBER(K105),(ROUNDDOWN(PRODUCT(E105,G105,I105,K105)/1000,0)),"")</f>
        <v/>
      </c>
      <c r="M105" s="324"/>
      <c r="N105" s="325"/>
    </row>
    <row r="106" spans="1:14" s="307" customFormat="1" ht="18.75" customHeight="1" x14ac:dyDescent="0.55000000000000004">
      <c r="A106" s="886"/>
      <c r="B106" s="892"/>
      <c r="C106" s="893"/>
      <c r="D106" s="894" t="s">
        <v>193</v>
      </c>
      <c r="E106" s="895"/>
      <c r="F106" s="895"/>
      <c r="G106" s="895"/>
      <c r="H106" s="895"/>
      <c r="I106" s="895"/>
      <c r="J106" s="895"/>
      <c r="K106" s="896"/>
      <c r="L106" s="329">
        <f>SUM(L103:L105)</f>
        <v>0</v>
      </c>
      <c r="M106" s="897"/>
      <c r="N106" s="898"/>
    </row>
    <row r="107" spans="1:14" s="307" customFormat="1" ht="18.75" customHeight="1" x14ac:dyDescent="0.55000000000000004">
      <c r="A107" s="886"/>
      <c r="B107" s="899" t="s">
        <v>163</v>
      </c>
      <c r="C107" s="900"/>
      <c r="D107" s="298"/>
      <c r="E107" s="299"/>
      <c r="F107" s="300"/>
      <c r="G107" s="301"/>
      <c r="H107" s="302"/>
      <c r="I107" s="301"/>
      <c r="J107" s="302"/>
      <c r="K107" s="303"/>
      <c r="L107" s="304" t="str">
        <f>IF(ISNUMBER(K107),(ROUNDDOWN(PRODUCT(E107,G107,I107,K107)/1000,0)),"")</f>
        <v/>
      </c>
      <c r="M107" s="305"/>
      <c r="N107" s="306"/>
    </row>
    <row r="108" spans="1:14" s="307" customFormat="1" ht="19.5" customHeight="1" x14ac:dyDescent="0.55000000000000004">
      <c r="A108" s="886"/>
      <c r="B108" s="901"/>
      <c r="C108" s="902"/>
      <c r="D108" s="308"/>
      <c r="E108" s="309"/>
      <c r="F108" s="310"/>
      <c r="G108" s="311"/>
      <c r="H108" s="312"/>
      <c r="I108" s="311"/>
      <c r="J108" s="312"/>
      <c r="K108" s="313"/>
      <c r="L108" s="314" t="str">
        <f>IF(ISNUMBER(K108),(ROUNDDOWN(PRODUCT(E108,G108,I108,K108)/1000,0)),"")</f>
        <v/>
      </c>
      <c r="M108" s="315"/>
      <c r="N108" s="316"/>
    </row>
    <row r="109" spans="1:14" s="307" customFormat="1" ht="18.75" customHeight="1" x14ac:dyDescent="0.55000000000000004">
      <c r="A109" s="886"/>
      <c r="B109" s="901"/>
      <c r="C109" s="902"/>
      <c r="D109" s="317"/>
      <c r="E109" s="318"/>
      <c r="F109" s="319"/>
      <c r="G109" s="320"/>
      <c r="H109" s="321"/>
      <c r="I109" s="320"/>
      <c r="J109" s="321"/>
      <c r="K109" s="322"/>
      <c r="L109" s="323" t="str">
        <f>IF(ISNUMBER(K109),(ROUNDDOWN(PRODUCT(E109,G109,I109,K109)/1000,0)),"")</f>
        <v/>
      </c>
      <c r="M109" s="324"/>
      <c r="N109" s="325"/>
    </row>
    <row r="110" spans="1:14" s="307" customFormat="1" ht="18.75" customHeight="1" x14ac:dyDescent="0.55000000000000004">
      <c r="A110" s="886"/>
      <c r="B110" s="903"/>
      <c r="C110" s="904"/>
      <c r="D110" s="894" t="s">
        <v>193</v>
      </c>
      <c r="E110" s="895"/>
      <c r="F110" s="895"/>
      <c r="G110" s="895"/>
      <c r="H110" s="895"/>
      <c r="I110" s="895"/>
      <c r="J110" s="895"/>
      <c r="K110" s="896"/>
      <c r="L110" s="330">
        <f>SUM(L107:L109)</f>
        <v>0</v>
      </c>
      <c r="M110" s="897"/>
      <c r="N110" s="898"/>
    </row>
    <row r="111" spans="1:14" s="307" customFormat="1" ht="18.75" customHeight="1" x14ac:dyDescent="0.55000000000000004">
      <c r="A111" s="886"/>
      <c r="B111" s="888" t="s">
        <v>164</v>
      </c>
      <c r="C111" s="889"/>
      <c r="D111" s="298"/>
      <c r="E111" s="299"/>
      <c r="F111" s="300"/>
      <c r="G111" s="301"/>
      <c r="H111" s="302"/>
      <c r="I111" s="301"/>
      <c r="J111" s="302"/>
      <c r="K111" s="303"/>
      <c r="L111" s="214" t="str">
        <f>IF(ISNUMBER(K111),(ROUNDDOWN(PRODUCT(E111,G111,I111,K111)/1000,0)),"")</f>
        <v/>
      </c>
      <c r="M111" s="305"/>
      <c r="N111" s="306"/>
    </row>
    <row r="112" spans="1:14" s="307" customFormat="1" ht="18.75" customHeight="1" x14ac:dyDescent="0.55000000000000004">
      <c r="A112" s="886"/>
      <c r="B112" s="890"/>
      <c r="C112" s="891"/>
      <c r="D112" s="308"/>
      <c r="E112" s="309"/>
      <c r="F112" s="310"/>
      <c r="G112" s="311"/>
      <c r="H112" s="312"/>
      <c r="I112" s="311"/>
      <c r="J112" s="312"/>
      <c r="K112" s="313"/>
      <c r="L112" s="224" t="str">
        <f>IF(ISNUMBER(K112),(ROUNDDOWN(PRODUCT(E112,G112,I112,K112)/1000,0)),"")</f>
        <v/>
      </c>
      <c r="M112" s="315"/>
      <c r="N112" s="316"/>
    </row>
    <row r="113" spans="1:14" s="307" customFormat="1" ht="18.75" customHeight="1" x14ac:dyDescent="0.55000000000000004">
      <c r="A113" s="886"/>
      <c r="B113" s="890"/>
      <c r="C113" s="891"/>
      <c r="D113" s="308"/>
      <c r="E113" s="309"/>
      <c r="F113" s="310"/>
      <c r="G113" s="311"/>
      <c r="H113" s="312"/>
      <c r="I113" s="311"/>
      <c r="J113" s="312"/>
      <c r="K113" s="313"/>
      <c r="L113" s="224" t="str">
        <f>IF(ISNUMBER(K113),(ROUNDDOWN(PRODUCT(E113,G113,I113,K113)/1000,0)),"")</f>
        <v/>
      </c>
      <c r="M113" s="315"/>
      <c r="N113" s="316"/>
    </row>
    <row r="114" spans="1:14" s="307" customFormat="1" ht="18.75" customHeight="1" x14ac:dyDescent="0.55000000000000004">
      <c r="A114" s="886"/>
      <c r="B114" s="890"/>
      <c r="C114" s="891"/>
      <c r="D114" s="317"/>
      <c r="E114" s="318"/>
      <c r="F114" s="319"/>
      <c r="G114" s="320"/>
      <c r="H114" s="321"/>
      <c r="I114" s="320"/>
      <c r="J114" s="321"/>
      <c r="K114" s="322"/>
      <c r="L114" s="233" t="str">
        <f>IF(ISNUMBER(K114),(ROUNDDOWN(PRODUCT(E114,G114,I114,K114)/1000,0)),"")</f>
        <v/>
      </c>
      <c r="M114" s="324"/>
      <c r="N114" s="325"/>
    </row>
    <row r="115" spans="1:14" s="307" customFormat="1" ht="18.75" customHeight="1" x14ac:dyDescent="0.55000000000000004">
      <c r="A115" s="886"/>
      <c r="B115" s="892"/>
      <c r="C115" s="893"/>
      <c r="D115" s="894" t="s">
        <v>193</v>
      </c>
      <c r="E115" s="895"/>
      <c r="F115" s="895"/>
      <c r="G115" s="895"/>
      <c r="H115" s="895"/>
      <c r="I115" s="895"/>
      <c r="J115" s="895"/>
      <c r="K115" s="896"/>
      <c r="L115" s="327">
        <f>SUM(L111:L114)</f>
        <v>0</v>
      </c>
      <c r="M115" s="897"/>
      <c r="N115" s="898"/>
    </row>
    <row r="116" spans="1:14" s="307" customFormat="1" ht="18.75" customHeight="1" x14ac:dyDescent="0.55000000000000004">
      <c r="A116" s="886"/>
      <c r="B116" s="888" t="s">
        <v>197</v>
      </c>
      <c r="C116" s="889"/>
      <c r="D116" s="298"/>
      <c r="E116" s="299"/>
      <c r="F116" s="300"/>
      <c r="G116" s="301"/>
      <c r="H116" s="302"/>
      <c r="I116" s="301"/>
      <c r="J116" s="302"/>
      <c r="K116" s="303"/>
      <c r="L116" s="214" t="str">
        <f>IF(ISNUMBER(K116),(ROUNDDOWN(PRODUCT(E116,G116,I116,K116)/1000,0)),"")</f>
        <v/>
      </c>
      <c r="M116" s="305"/>
      <c r="N116" s="306"/>
    </row>
    <row r="117" spans="1:14" s="307" customFormat="1" ht="18.75" customHeight="1" x14ac:dyDescent="0.55000000000000004">
      <c r="A117" s="886"/>
      <c r="B117" s="890"/>
      <c r="C117" s="891"/>
      <c r="D117" s="308"/>
      <c r="E117" s="309"/>
      <c r="F117" s="310"/>
      <c r="G117" s="311"/>
      <c r="H117" s="312"/>
      <c r="I117" s="311"/>
      <c r="J117" s="312"/>
      <c r="K117" s="313"/>
      <c r="L117" s="224" t="str">
        <f>IF(ISNUMBER(K117),(ROUNDDOWN(PRODUCT(E117,G117,I117,K117)/1000,0)),"")</f>
        <v/>
      </c>
      <c r="M117" s="315"/>
      <c r="N117" s="316"/>
    </row>
    <row r="118" spans="1:14" s="307" customFormat="1" ht="18.75" customHeight="1" x14ac:dyDescent="0.55000000000000004">
      <c r="A118" s="886"/>
      <c r="B118" s="890"/>
      <c r="C118" s="891"/>
      <c r="D118" s="308"/>
      <c r="E118" s="309"/>
      <c r="F118" s="310"/>
      <c r="G118" s="311"/>
      <c r="H118" s="312"/>
      <c r="I118" s="311"/>
      <c r="J118" s="312"/>
      <c r="K118" s="313"/>
      <c r="L118" s="224" t="str">
        <f>IF(ISNUMBER(K118),(ROUNDDOWN(PRODUCT(E118,G118,I118,K118)/1000,0)),"")</f>
        <v/>
      </c>
      <c r="M118" s="315"/>
      <c r="N118" s="316"/>
    </row>
    <row r="119" spans="1:14" s="307" customFormat="1" ht="18.75" customHeight="1" x14ac:dyDescent="0.55000000000000004">
      <c r="A119" s="886"/>
      <c r="B119" s="890"/>
      <c r="C119" s="891"/>
      <c r="D119" s="317"/>
      <c r="E119" s="318"/>
      <c r="F119" s="319"/>
      <c r="G119" s="320"/>
      <c r="H119" s="321"/>
      <c r="I119" s="320"/>
      <c r="J119" s="321"/>
      <c r="K119" s="322"/>
      <c r="L119" s="233" t="str">
        <f>IF(ISNUMBER(K119),(ROUNDDOWN(PRODUCT(E119,G119,I119,K119)/1000,0)),"")</f>
        <v/>
      </c>
      <c r="M119" s="324"/>
      <c r="N119" s="325"/>
    </row>
    <row r="120" spans="1:14" s="307" customFormat="1" ht="18.75" customHeight="1" x14ac:dyDescent="0.55000000000000004">
      <c r="A120" s="887"/>
      <c r="B120" s="892"/>
      <c r="C120" s="893"/>
      <c r="D120" s="894" t="s">
        <v>193</v>
      </c>
      <c r="E120" s="895"/>
      <c r="F120" s="895"/>
      <c r="G120" s="895"/>
      <c r="H120" s="895"/>
      <c r="I120" s="895"/>
      <c r="J120" s="895"/>
      <c r="K120" s="896"/>
      <c r="L120" s="327">
        <f>SUM(L116:L119)</f>
        <v>0</v>
      </c>
      <c r="M120" s="897"/>
      <c r="N120" s="898"/>
    </row>
    <row r="121" spans="1:14" s="307" customFormat="1" ht="22.5" customHeight="1" x14ac:dyDescent="0.55000000000000004">
      <c r="A121" s="910" t="s">
        <v>208</v>
      </c>
      <c r="B121" s="911"/>
      <c r="C121" s="912"/>
      <c r="D121" s="913"/>
      <c r="E121" s="914"/>
      <c r="F121" s="914"/>
      <c r="G121" s="914"/>
      <c r="H121" s="914"/>
      <c r="I121" s="914"/>
      <c r="J121" s="914"/>
      <c r="K121" s="915"/>
      <c r="L121" s="331"/>
      <c r="M121" s="916"/>
      <c r="N121" s="917"/>
    </row>
    <row r="122" spans="1:14" s="307" customFormat="1" ht="22.5" customHeight="1" thickBot="1" x14ac:dyDescent="0.6">
      <c r="A122" s="910" t="s">
        <v>209</v>
      </c>
      <c r="B122" s="911"/>
      <c r="C122" s="911"/>
      <c r="D122" s="911"/>
      <c r="E122" s="911"/>
      <c r="F122" s="911"/>
      <c r="G122" s="911"/>
      <c r="H122" s="911"/>
      <c r="I122" s="911"/>
      <c r="J122" s="911"/>
      <c r="K122" s="912"/>
      <c r="L122" s="332">
        <f>SUM(L86,L90,L94,L98,L102,L106,L110,L115,L120,L121)</f>
        <v>0</v>
      </c>
      <c r="M122" s="897"/>
      <c r="N122" s="898"/>
    </row>
    <row r="123" spans="1:14" s="307" customFormat="1" ht="18.75" customHeight="1" thickTop="1" x14ac:dyDescent="0.55000000000000004">
      <c r="A123" s="918" t="s">
        <v>436</v>
      </c>
      <c r="B123" s="919"/>
      <c r="C123" s="920"/>
      <c r="D123" s="333"/>
      <c r="E123" s="334"/>
      <c r="F123" s="335"/>
      <c r="G123" s="334"/>
      <c r="H123" s="336"/>
      <c r="I123" s="334"/>
      <c r="J123" s="336"/>
      <c r="K123" s="337"/>
      <c r="L123" s="338" t="str">
        <f>IF(ISNUMBER(K123),(PRODUCT(E123,G123,I123,K123)),"")</f>
        <v/>
      </c>
      <c r="M123" s="339"/>
      <c r="N123" s="340"/>
    </row>
    <row r="124" spans="1:14" s="307" customFormat="1" ht="18.75" customHeight="1" x14ac:dyDescent="0.55000000000000004">
      <c r="A124" s="921"/>
      <c r="B124" s="922"/>
      <c r="C124" s="923"/>
      <c r="D124" s="341"/>
      <c r="E124" s="311"/>
      <c r="F124" s="310"/>
      <c r="G124" s="311"/>
      <c r="H124" s="312"/>
      <c r="I124" s="311"/>
      <c r="J124" s="312"/>
      <c r="K124" s="342"/>
      <c r="L124" s="314" t="str">
        <f>IF(ISNUMBER(K124),(PRODUCT(E124,G124,I124,K124)),"")</f>
        <v/>
      </c>
      <c r="M124" s="315"/>
      <c r="N124" s="316"/>
    </row>
    <row r="125" spans="1:14" s="307" customFormat="1" ht="18.75" customHeight="1" x14ac:dyDescent="0.55000000000000004">
      <c r="A125" s="921"/>
      <c r="B125" s="922"/>
      <c r="C125" s="923"/>
      <c r="D125" s="343"/>
      <c r="E125" s="320"/>
      <c r="F125" s="319"/>
      <c r="G125" s="320"/>
      <c r="H125" s="321"/>
      <c r="I125" s="320"/>
      <c r="J125" s="321"/>
      <c r="K125" s="344"/>
      <c r="L125" s="323" t="str">
        <f>IF(ISNUMBER(K125),(PRODUCT(E125,G125,I125,K125)),"")</f>
        <v/>
      </c>
      <c r="M125" s="324"/>
      <c r="N125" s="325"/>
    </row>
    <row r="126" spans="1:14" s="307" customFormat="1" ht="18.75" customHeight="1" thickBot="1" x14ac:dyDescent="0.6">
      <c r="A126" s="924"/>
      <c r="B126" s="925"/>
      <c r="C126" s="926"/>
      <c r="D126" s="927" t="s">
        <v>193</v>
      </c>
      <c r="E126" s="928"/>
      <c r="F126" s="928"/>
      <c r="G126" s="928"/>
      <c r="H126" s="928"/>
      <c r="I126" s="928"/>
      <c r="J126" s="928"/>
      <c r="K126" s="929"/>
      <c r="L126" s="345">
        <f>SUM(L123:L125)</f>
        <v>0</v>
      </c>
      <c r="M126" s="930"/>
      <c r="N126" s="931"/>
    </row>
    <row r="127" spans="1:14" s="307" customFormat="1" ht="22.5" customHeight="1" thickTop="1" thickBot="1" x14ac:dyDescent="0.6">
      <c r="A127" s="905" t="s">
        <v>435</v>
      </c>
      <c r="B127" s="906"/>
      <c r="C127" s="906"/>
      <c r="D127" s="906"/>
      <c r="E127" s="906"/>
      <c r="F127" s="906"/>
      <c r="G127" s="906"/>
      <c r="H127" s="906"/>
      <c r="I127" s="906"/>
      <c r="J127" s="906"/>
      <c r="K127" s="907"/>
      <c r="L127" s="346">
        <f>L122-L126</f>
        <v>0</v>
      </c>
      <c r="M127" s="908"/>
      <c r="N127" s="909"/>
    </row>
  </sheetData>
  <mergeCells count="96">
    <mergeCell ref="A127:K127"/>
    <mergeCell ref="M127:N127"/>
    <mergeCell ref="A121:C121"/>
    <mergeCell ref="D121:K121"/>
    <mergeCell ref="M121:N121"/>
    <mergeCell ref="A122:K122"/>
    <mergeCell ref="M122:N122"/>
    <mergeCell ref="A123:C126"/>
    <mergeCell ref="D126:K126"/>
    <mergeCell ref="M126:N126"/>
    <mergeCell ref="D106:K106"/>
    <mergeCell ref="M106:N106"/>
    <mergeCell ref="B107:C110"/>
    <mergeCell ref="D110:K110"/>
    <mergeCell ref="M110:N110"/>
    <mergeCell ref="B103:C106"/>
    <mergeCell ref="M94:N94"/>
    <mergeCell ref="B95:C98"/>
    <mergeCell ref="D98:K98"/>
    <mergeCell ref="M98:N98"/>
    <mergeCell ref="B99:C102"/>
    <mergeCell ref="D102:K102"/>
    <mergeCell ref="M102:N102"/>
    <mergeCell ref="A82:A86"/>
    <mergeCell ref="B82:C86"/>
    <mergeCell ref="D86:K86"/>
    <mergeCell ref="M86:N86"/>
    <mergeCell ref="A87:A120"/>
    <mergeCell ref="B87:C90"/>
    <mergeCell ref="D90:K90"/>
    <mergeCell ref="M90:N90"/>
    <mergeCell ref="B91:C94"/>
    <mergeCell ref="D94:K94"/>
    <mergeCell ref="B111:C115"/>
    <mergeCell ref="D115:K115"/>
    <mergeCell ref="M115:N115"/>
    <mergeCell ref="B116:C120"/>
    <mergeCell ref="D120:K120"/>
    <mergeCell ref="M120:N120"/>
    <mergeCell ref="A72:K72"/>
    <mergeCell ref="M72:N72"/>
    <mergeCell ref="A78:B78"/>
    <mergeCell ref="C78:K78"/>
    <mergeCell ref="B81:C81"/>
    <mergeCell ref="E81:F81"/>
    <mergeCell ref="G81:H81"/>
    <mergeCell ref="I81:J81"/>
    <mergeCell ref="A64:K64"/>
    <mergeCell ref="M64:N64"/>
    <mergeCell ref="A65:K65"/>
    <mergeCell ref="M65:N65"/>
    <mergeCell ref="A66:C71"/>
    <mergeCell ref="D71:K71"/>
    <mergeCell ref="M71:N71"/>
    <mergeCell ref="A59:C59"/>
    <mergeCell ref="D59:K59"/>
    <mergeCell ref="M59:N59"/>
    <mergeCell ref="A60:K60"/>
    <mergeCell ref="M60:N63"/>
    <mergeCell ref="A61:G63"/>
    <mergeCell ref="H61:K61"/>
    <mergeCell ref="H62:K62"/>
    <mergeCell ref="H63:K63"/>
    <mergeCell ref="M43:N43"/>
    <mergeCell ref="B54:C58"/>
    <mergeCell ref="D58:K58"/>
    <mergeCell ref="B34:C38"/>
    <mergeCell ref="D38:K38"/>
    <mergeCell ref="B39:C43"/>
    <mergeCell ref="D43:K43"/>
    <mergeCell ref="B44:C48"/>
    <mergeCell ref="D48:K48"/>
    <mergeCell ref="M58:N58"/>
    <mergeCell ref="M48:N48"/>
    <mergeCell ref="B49:C53"/>
    <mergeCell ref="D53:K53"/>
    <mergeCell ref="M53:N53"/>
    <mergeCell ref="A14:A18"/>
    <mergeCell ref="B14:C18"/>
    <mergeCell ref="D18:K18"/>
    <mergeCell ref="A19:A58"/>
    <mergeCell ref="D33:K33"/>
    <mergeCell ref="B13:C13"/>
    <mergeCell ref="E13:F13"/>
    <mergeCell ref="G13:H13"/>
    <mergeCell ref="I13:J13"/>
    <mergeCell ref="M38:N38"/>
    <mergeCell ref="M33:N33"/>
    <mergeCell ref="M18:N18"/>
    <mergeCell ref="B19:C23"/>
    <mergeCell ref="D23:K23"/>
    <mergeCell ref="M23:N23"/>
    <mergeCell ref="B24:C28"/>
    <mergeCell ref="D28:K28"/>
    <mergeCell ref="M28:N28"/>
    <mergeCell ref="B29:C33"/>
  </mergeCells>
  <phoneticPr fontId="1"/>
  <conditionalFormatting sqref="L61:L64">
    <cfRule type="expression" dxfId="1" priority="1">
      <formula>$P$63="2"</formula>
    </cfRule>
    <cfRule type="expression" dxfId="0" priority="2">
      <formula>$P$63="3"</formula>
    </cfRule>
  </conditionalFormatting>
  <dataValidations count="1">
    <dataValidation type="list" allowBlank="1" showInputMessage="1" showErrorMessage="1" sqref="M14:N17 M49:N52 M54:N57 M44:N47 M39:N42 M34:N37 M24:N27 M29:N32 M19:N22 M123:N125 M87:N89 M91:N93 M95:N97 M99:N101 M103:N105 M107:N109 M111:N114 M116:N119 M82:N85" xr:uid="{A410406C-6C12-4097-BD31-832B47F17B1A}">
      <formula1>"○"</formula1>
    </dataValidation>
  </dataValidations>
  <pageMargins left="0.51181102362204722" right="0.51181102362204722" top="0.55118110236220474" bottom="0.55118110236220474" header="0.31496062992125984" footer="0.31496062992125984"/>
  <pageSetup paperSize="9" scale="71" firstPageNumber="21" fitToHeight="0" orientation="portrait" r:id="rId1"/>
  <headerFooter alignWithMargins="0"/>
  <rowBreaks count="1" manualBreakCount="1">
    <brk id="53" max="1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B519B-7E0F-4C4A-AE22-AFE969495850}">
  <sheetPr>
    <tabColor rgb="FF0070C0"/>
    <pageSetUpPr fitToPage="1"/>
  </sheetPr>
  <dimension ref="B1:G32"/>
  <sheetViews>
    <sheetView view="pageBreakPreview" zoomScaleNormal="100" zoomScaleSheetLayoutView="100" workbookViewId="0">
      <selection activeCell="X31" sqref="X31"/>
    </sheetView>
  </sheetViews>
  <sheetFormatPr defaultColWidth="9" defaultRowHeight="13" x14ac:dyDescent="0.55000000000000004"/>
  <cols>
    <col min="1" max="1" width="2" style="1" customWidth="1"/>
    <col min="2" max="2" width="6.08203125" style="1" customWidth="1"/>
    <col min="3" max="3" width="8.58203125" style="1" customWidth="1"/>
    <col min="4" max="4" width="33.83203125" style="1" customWidth="1"/>
    <col min="5" max="5" width="21.33203125" style="1" customWidth="1"/>
    <col min="6" max="6" width="38" style="1" customWidth="1"/>
    <col min="7" max="7" width="6.08203125" style="1" customWidth="1"/>
    <col min="8" max="16384" width="9" style="1"/>
  </cols>
  <sheetData>
    <row r="1" spans="2:7" ht="22.5" customHeight="1" x14ac:dyDescent="0.55000000000000004">
      <c r="D1" s="934"/>
      <c r="E1" s="934"/>
      <c r="F1" s="934"/>
      <c r="G1" s="934"/>
    </row>
    <row r="2" spans="2:7" ht="22.5" customHeight="1" x14ac:dyDescent="0.55000000000000004"/>
    <row r="3" spans="2:7" ht="22.5" customHeight="1" x14ac:dyDescent="0.55000000000000004">
      <c r="B3" s="935" t="s">
        <v>27</v>
      </c>
      <c r="C3" s="935"/>
      <c r="D3" s="935"/>
      <c r="E3" s="935"/>
      <c r="F3" s="935"/>
      <c r="G3" s="935"/>
    </row>
    <row r="4" spans="2:7" ht="22.5" customHeight="1" x14ac:dyDescent="0.55000000000000004">
      <c r="D4" s="2"/>
      <c r="E4" s="2"/>
      <c r="F4" s="2"/>
      <c r="G4" s="2"/>
    </row>
    <row r="5" spans="2:7" ht="75.75" customHeight="1" x14ac:dyDescent="0.55000000000000004">
      <c r="C5" s="936" t="s">
        <v>28</v>
      </c>
      <c r="D5" s="937"/>
      <c r="E5" s="937"/>
      <c r="F5" s="937"/>
      <c r="G5" s="3"/>
    </row>
    <row r="6" spans="2:7" ht="22.5" customHeight="1" x14ac:dyDescent="0.55000000000000004">
      <c r="D6" s="3"/>
      <c r="E6" s="3"/>
      <c r="F6" s="3"/>
      <c r="G6" s="3"/>
    </row>
    <row r="7" spans="2:7" ht="22.5" customHeight="1" x14ac:dyDescent="0.55000000000000004">
      <c r="B7" s="938" t="s">
        <v>29</v>
      </c>
      <c r="C7" s="938"/>
      <c r="D7" s="938"/>
      <c r="E7" s="938"/>
      <c r="F7" s="938"/>
      <c r="G7" s="938"/>
    </row>
    <row r="8" spans="2:7" ht="22.5" customHeight="1" x14ac:dyDescent="0.55000000000000004">
      <c r="D8" s="4"/>
      <c r="E8" s="4"/>
      <c r="F8" s="4"/>
      <c r="G8" s="4"/>
    </row>
    <row r="9" spans="2:7" ht="220.5" customHeight="1" x14ac:dyDescent="0.55000000000000004">
      <c r="D9" s="932" t="s">
        <v>140</v>
      </c>
      <c r="E9" s="932"/>
      <c r="F9" s="932"/>
      <c r="G9" s="5"/>
    </row>
    <row r="10" spans="2:7" ht="98.25" customHeight="1" x14ac:dyDescent="0.55000000000000004">
      <c r="D10" s="932" t="s">
        <v>141</v>
      </c>
      <c r="E10" s="933"/>
      <c r="F10" s="933"/>
      <c r="G10" s="6"/>
    </row>
    <row r="11" spans="2:7" ht="22.5" customHeight="1" x14ac:dyDescent="0.55000000000000004">
      <c r="D11" s="3"/>
      <c r="E11" s="3"/>
      <c r="F11" s="3"/>
      <c r="G11" s="3"/>
    </row>
    <row r="12" spans="2:7" ht="22.5" customHeight="1" x14ac:dyDescent="0.55000000000000004">
      <c r="D12" s="7" t="s">
        <v>30</v>
      </c>
      <c r="E12" s="8"/>
      <c r="F12" s="8"/>
      <c r="G12" s="8"/>
    </row>
    <row r="13" spans="2:7" ht="22.5" customHeight="1" x14ac:dyDescent="0.55000000000000004">
      <c r="D13" s="3"/>
      <c r="E13" s="4" t="s">
        <v>31</v>
      </c>
      <c r="F13" s="9"/>
      <c r="G13" s="10"/>
    </row>
    <row r="14" spans="2:7" ht="22.5" customHeight="1" x14ac:dyDescent="0.55000000000000004">
      <c r="D14" s="3"/>
      <c r="E14" s="2"/>
      <c r="F14" s="11"/>
      <c r="G14" s="12"/>
    </row>
    <row r="15" spans="2:7" ht="22.5" customHeight="1" x14ac:dyDescent="0.55000000000000004">
      <c r="D15" s="3"/>
      <c r="E15" s="4" t="s">
        <v>32</v>
      </c>
      <c r="F15" s="13"/>
      <c r="G15" s="3"/>
    </row>
    <row r="16" spans="2:7" ht="22.5" customHeight="1" x14ac:dyDescent="0.55000000000000004">
      <c r="D16" s="3"/>
      <c r="E16" s="4" t="s">
        <v>33</v>
      </c>
      <c r="F16" s="13"/>
      <c r="G16" s="3"/>
    </row>
    <row r="17" spans="4:7" ht="22.5" customHeight="1" x14ac:dyDescent="0.55000000000000004">
      <c r="D17" s="3"/>
      <c r="E17" s="3"/>
      <c r="F17" s="3"/>
      <c r="G17" s="3"/>
    </row>
    <row r="18" spans="4:7" ht="22.5" customHeight="1" x14ac:dyDescent="0.55000000000000004">
      <c r="D18" s="14" t="s">
        <v>34</v>
      </c>
      <c r="E18" s="15"/>
      <c r="F18" s="15"/>
      <c r="G18" s="15"/>
    </row>
    <row r="19" spans="4:7" ht="22.5" customHeight="1" x14ac:dyDescent="0.55000000000000004">
      <c r="D19" s="14"/>
      <c r="E19" s="15"/>
      <c r="F19" s="15"/>
      <c r="G19" s="15"/>
    </row>
    <row r="20" spans="4:7" ht="22.5" customHeight="1" x14ac:dyDescent="0.55000000000000004">
      <c r="D20" s="14"/>
      <c r="E20" s="15"/>
      <c r="F20" s="15"/>
      <c r="G20" s="15"/>
    </row>
    <row r="27" spans="4:7" ht="14.25" customHeight="1" x14ac:dyDescent="0.55000000000000004"/>
    <row r="31" spans="4:7" ht="14.25" customHeight="1" x14ac:dyDescent="0.55000000000000004"/>
    <row r="32" spans="4:7" ht="14.25" customHeight="1" x14ac:dyDescent="0.55000000000000004"/>
  </sheetData>
  <mergeCells count="6">
    <mergeCell ref="D10:F10"/>
    <mergeCell ref="D1:G1"/>
    <mergeCell ref="B3:G3"/>
    <mergeCell ref="C5:F5"/>
    <mergeCell ref="B7:G7"/>
    <mergeCell ref="D9:F9"/>
  </mergeCells>
  <phoneticPr fontId="1"/>
  <pageMargins left="0.70866141732283472" right="0.70866141732283472" top="0.74803149606299213" bottom="0.74803149606299213" header="0.31496062992125984" footer="0.31496062992125984"/>
  <pageSetup paperSize="9" scale="71" firstPageNumber="24" fitToHeight="0" orientation="portrait" useFirstPageNumber="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E492-9843-41F7-B270-690AA6951D59}">
  <sheetPr>
    <tabColor rgb="FF00B050"/>
  </sheetPr>
  <dimension ref="A1:M154"/>
  <sheetViews>
    <sheetView zoomScale="70" zoomScaleNormal="70" workbookViewId="0">
      <selection activeCell="H8" sqref="H8"/>
    </sheetView>
  </sheetViews>
  <sheetFormatPr defaultRowHeight="18" x14ac:dyDescent="0.55000000000000004"/>
  <cols>
    <col min="1" max="1" width="11.83203125" customWidth="1"/>
    <col min="2" max="2" width="33.83203125" customWidth="1"/>
    <col min="3" max="3" width="28.58203125" customWidth="1"/>
    <col min="4" max="4" width="19.25" customWidth="1"/>
    <col min="5" max="6" width="6.75" customWidth="1"/>
    <col min="7" max="7" width="14.08203125" customWidth="1"/>
    <col min="8" max="8" width="8.08203125" customWidth="1"/>
    <col min="9" max="9" width="9.5" customWidth="1"/>
    <col min="10" max="12" width="6.5" customWidth="1"/>
    <col min="13" max="14" width="5.83203125" customWidth="1"/>
    <col min="15" max="22" width="3" customWidth="1"/>
  </cols>
  <sheetData>
    <row r="1" spans="1:5" x14ac:dyDescent="0.55000000000000004">
      <c r="A1" s="940" t="s">
        <v>293</v>
      </c>
      <c r="B1" s="371" t="s">
        <v>294</v>
      </c>
      <c r="C1" t="str">
        <f>表紙!N8</f>
        <v>令和８年　　月　　日</v>
      </c>
    </row>
    <row r="2" spans="1:5" x14ac:dyDescent="0.55000000000000004">
      <c r="A2" s="721"/>
      <c r="B2" s="372" t="s">
        <v>295</v>
      </c>
      <c r="C2">
        <f>表紙!K14</f>
        <v>0</v>
      </c>
    </row>
    <row r="3" spans="1:5" x14ac:dyDescent="0.55000000000000004">
      <c r="A3" s="721"/>
      <c r="B3" s="20" t="s">
        <v>0</v>
      </c>
      <c r="C3">
        <f>表紙!K16</f>
        <v>0</v>
      </c>
    </row>
    <row r="4" spans="1:5" x14ac:dyDescent="0.55000000000000004">
      <c r="A4" s="721"/>
      <c r="B4" t="s">
        <v>22</v>
      </c>
      <c r="C4">
        <f>表紙!K17</f>
        <v>0</v>
      </c>
    </row>
    <row r="5" spans="1:5" x14ac:dyDescent="0.55000000000000004">
      <c r="A5" s="721"/>
      <c r="B5" t="s">
        <v>93</v>
      </c>
      <c r="C5">
        <f>表紙!K19</f>
        <v>0</v>
      </c>
    </row>
    <row r="6" spans="1:5" ht="62.5" customHeight="1" x14ac:dyDescent="0.55000000000000004">
      <c r="A6" s="721"/>
      <c r="B6" s="373" t="s">
        <v>284</v>
      </c>
      <c r="C6">
        <f>表紙!H27</f>
        <v>0</v>
      </c>
    </row>
    <row r="7" spans="1:5" x14ac:dyDescent="0.55000000000000004">
      <c r="A7" s="721"/>
      <c r="B7" t="s">
        <v>89</v>
      </c>
      <c r="C7" t="str">
        <f>表紙!H28</f>
        <v>交付内定日～令和１１年３月３１日</v>
      </c>
    </row>
    <row r="8" spans="1:5" x14ac:dyDescent="0.55000000000000004">
      <c r="A8" s="721"/>
      <c r="B8" t="s">
        <v>283</v>
      </c>
      <c r="C8">
        <f>表紙!H29</f>
        <v>0</v>
      </c>
    </row>
    <row r="9" spans="1:5" x14ac:dyDescent="0.55000000000000004">
      <c r="A9" s="721"/>
      <c r="B9" t="s">
        <v>438</v>
      </c>
      <c r="C9">
        <f>表紙!H30</f>
        <v>0</v>
      </c>
    </row>
    <row r="10" spans="1:5" x14ac:dyDescent="0.55000000000000004">
      <c r="A10" s="721"/>
      <c r="B10" t="s">
        <v>437</v>
      </c>
      <c r="C10" s="374">
        <f>表紙!H31</f>
        <v>0</v>
      </c>
      <c r="D10" s="374"/>
      <c r="E10" s="374"/>
    </row>
    <row r="11" spans="1:5" x14ac:dyDescent="0.55000000000000004">
      <c r="A11" s="721"/>
      <c r="B11" t="s">
        <v>296</v>
      </c>
      <c r="C11">
        <f>表紙!G34</f>
        <v>0</v>
      </c>
    </row>
    <row r="12" spans="1:5" x14ac:dyDescent="0.55000000000000004">
      <c r="A12" s="721"/>
      <c r="B12" t="s">
        <v>297</v>
      </c>
      <c r="C12">
        <f>表紙!G35</f>
        <v>0</v>
      </c>
    </row>
    <row r="13" spans="1:5" x14ac:dyDescent="0.55000000000000004">
      <c r="A13" s="721"/>
      <c r="B13" s="371" t="s">
        <v>298</v>
      </c>
      <c r="C13">
        <f>表紙!G36</f>
        <v>0</v>
      </c>
    </row>
    <row r="14" spans="1:5" x14ac:dyDescent="0.55000000000000004">
      <c r="A14" s="721"/>
      <c r="B14" t="s">
        <v>299</v>
      </c>
      <c r="C14">
        <f>表紙!M34</f>
        <v>0</v>
      </c>
    </row>
    <row r="15" spans="1:5" x14ac:dyDescent="0.55000000000000004">
      <c r="A15" s="721"/>
      <c r="B15" t="s">
        <v>300</v>
      </c>
      <c r="C15">
        <f>表紙!M35</f>
        <v>0</v>
      </c>
    </row>
    <row r="16" spans="1:5" x14ac:dyDescent="0.55000000000000004">
      <c r="A16" s="721"/>
      <c r="B16" t="s">
        <v>301</v>
      </c>
      <c r="C16">
        <f>表紙!G37</f>
        <v>0</v>
      </c>
    </row>
    <row r="17" spans="1:5" x14ac:dyDescent="0.55000000000000004">
      <c r="A17" s="721"/>
      <c r="B17" t="s">
        <v>302</v>
      </c>
      <c r="C17">
        <f>表紙!G38</f>
        <v>0</v>
      </c>
    </row>
    <row r="18" spans="1:5" x14ac:dyDescent="0.55000000000000004">
      <c r="A18" s="721"/>
      <c r="B18" t="s">
        <v>303</v>
      </c>
      <c r="C18">
        <f>表紙!G39</f>
        <v>0</v>
      </c>
    </row>
    <row r="19" spans="1:5" x14ac:dyDescent="0.55000000000000004">
      <c r="A19" s="721"/>
      <c r="B19" t="s">
        <v>304</v>
      </c>
      <c r="C19">
        <f>表紙!M37</f>
        <v>0</v>
      </c>
    </row>
    <row r="20" spans="1:5" x14ac:dyDescent="0.55000000000000004">
      <c r="A20" s="721"/>
      <c r="B20" t="s">
        <v>305</v>
      </c>
      <c r="C20">
        <f>表紙!M38</f>
        <v>0</v>
      </c>
    </row>
    <row r="21" spans="1:5" x14ac:dyDescent="0.55000000000000004">
      <c r="A21" s="721"/>
      <c r="B21" t="s">
        <v>306</v>
      </c>
      <c r="C21">
        <f>表紙!G40</f>
        <v>0</v>
      </c>
    </row>
    <row r="22" spans="1:5" x14ac:dyDescent="0.55000000000000004">
      <c r="A22" s="721"/>
      <c r="B22" t="s">
        <v>307</v>
      </c>
      <c r="C22">
        <f>表紙!G41</f>
        <v>0</v>
      </c>
    </row>
    <row r="23" spans="1:5" x14ac:dyDescent="0.55000000000000004">
      <c r="A23" s="721"/>
      <c r="B23" t="s">
        <v>308</v>
      </c>
      <c r="C23">
        <f>表紙!G42</f>
        <v>0</v>
      </c>
    </row>
    <row r="24" spans="1:5" x14ac:dyDescent="0.55000000000000004">
      <c r="A24" s="721"/>
      <c r="B24" t="s">
        <v>309</v>
      </c>
      <c r="C24">
        <f>表紙!M40</f>
        <v>0</v>
      </c>
    </row>
    <row r="25" spans="1:5" x14ac:dyDescent="0.55000000000000004">
      <c r="A25" s="721"/>
      <c r="B25" t="s">
        <v>310</v>
      </c>
      <c r="C25">
        <f>表紙!M41</f>
        <v>0</v>
      </c>
    </row>
    <row r="26" spans="1:5" x14ac:dyDescent="0.55000000000000004">
      <c r="A26" s="721"/>
      <c r="B26" t="s">
        <v>6</v>
      </c>
      <c r="C26" t="str">
        <f>表紙!F43&amp;表紙!F44</f>
        <v>〒</v>
      </c>
    </row>
    <row r="27" spans="1:5" x14ac:dyDescent="0.55000000000000004">
      <c r="A27" s="941" t="s">
        <v>311</v>
      </c>
      <c r="B27" t="s">
        <v>312</v>
      </c>
      <c r="C27">
        <f>'１．団体概要'!D3</f>
        <v>0</v>
      </c>
    </row>
    <row r="28" spans="1:5" x14ac:dyDescent="0.55000000000000004">
      <c r="A28" s="941"/>
      <c r="B28" t="s">
        <v>85</v>
      </c>
      <c r="C28">
        <f>'１．団体概要'!D4</f>
        <v>0</v>
      </c>
    </row>
    <row r="29" spans="1:5" x14ac:dyDescent="0.55000000000000004">
      <c r="A29" s="941"/>
      <c r="B29" t="s">
        <v>313</v>
      </c>
      <c r="C29">
        <f>'１．団体概要'!D5</f>
        <v>0</v>
      </c>
    </row>
    <row r="30" spans="1:5" x14ac:dyDescent="0.55000000000000004">
      <c r="A30" s="941"/>
      <c r="B30" t="s">
        <v>312</v>
      </c>
      <c r="C30">
        <f>'１．団体概要'!N5</f>
        <v>0</v>
      </c>
    </row>
    <row r="31" spans="1:5" x14ac:dyDescent="0.55000000000000004">
      <c r="A31" s="941"/>
      <c r="B31" t="s">
        <v>314</v>
      </c>
      <c r="C31">
        <f>'１．団体概要'!N6</f>
        <v>0</v>
      </c>
    </row>
    <row r="32" spans="1:5" x14ac:dyDescent="0.55000000000000004">
      <c r="A32" s="941"/>
      <c r="B32" t="s">
        <v>45</v>
      </c>
      <c r="C32" s="372" t="str">
        <f>'１．団体概要'!D7&amp;" - "&amp;'１．団体概要'!F7</f>
        <v xml:space="preserve"> - </v>
      </c>
      <c r="D32" s="375"/>
      <c r="E32" s="375"/>
    </row>
    <row r="33" spans="1:6" x14ac:dyDescent="0.55000000000000004">
      <c r="A33" s="941"/>
      <c r="B33" t="s">
        <v>315</v>
      </c>
      <c r="C33" s="375">
        <f>'１．団体概要'!D8</f>
        <v>0</v>
      </c>
      <c r="D33" s="375"/>
      <c r="E33" s="375"/>
      <c r="F33" s="375"/>
    </row>
    <row r="34" spans="1:6" x14ac:dyDescent="0.55000000000000004">
      <c r="A34" s="941"/>
      <c r="B34" t="s">
        <v>316</v>
      </c>
      <c r="C34">
        <f>'１．団体概要'!N7</f>
        <v>0</v>
      </c>
      <c r="D34" s="375"/>
      <c r="E34" s="375"/>
    </row>
    <row r="35" spans="1:6" x14ac:dyDescent="0.55000000000000004">
      <c r="A35" s="941"/>
      <c r="B35" t="s">
        <v>317</v>
      </c>
      <c r="C35">
        <f>'１．団体概要'!N8</f>
        <v>0</v>
      </c>
      <c r="D35" s="375"/>
      <c r="E35" s="375"/>
    </row>
    <row r="36" spans="1:6" x14ac:dyDescent="0.55000000000000004">
      <c r="A36" s="941"/>
      <c r="B36" t="s">
        <v>318</v>
      </c>
      <c r="C36">
        <f>'１．団体概要'!N9</f>
        <v>0</v>
      </c>
      <c r="D36" s="375"/>
      <c r="E36" s="375"/>
    </row>
    <row r="37" spans="1:6" x14ac:dyDescent="0.55000000000000004">
      <c r="A37" s="941"/>
      <c r="B37" t="s">
        <v>319</v>
      </c>
      <c r="C37">
        <f>'１．団体概要'!D10</f>
        <v>0</v>
      </c>
    </row>
    <row r="38" spans="1:6" x14ac:dyDescent="0.55000000000000004">
      <c r="A38" s="941"/>
      <c r="B38" t="s">
        <v>320</v>
      </c>
      <c r="C38" t="str">
        <f>'１．団体概要'!G10</f>
        <v>（　　　　　　　　　　　）</v>
      </c>
      <c r="E38" s="375"/>
    </row>
    <row r="39" spans="1:6" x14ac:dyDescent="0.55000000000000004">
      <c r="A39" s="941"/>
      <c r="B39" s="376" t="s">
        <v>321</v>
      </c>
      <c r="C39" s="377">
        <f>'１．団体概要'!D11</f>
        <v>0</v>
      </c>
    </row>
    <row r="40" spans="1:6" x14ac:dyDescent="0.55000000000000004">
      <c r="A40" s="941"/>
      <c r="B40" s="376" t="s">
        <v>322</v>
      </c>
      <c r="C40" s="377">
        <f>'１．団体概要'!J11</f>
        <v>0</v>
      </c>
    </row>
    <row r="41" spans="1:6" x14ac:dyDescent="0.55000000000000004">
      <c r="A41" s="941"/>
      <c r="B41" s="378" t="s">
        <v>323</v>
      </c>
      <c r="C41" s="375">
        <f>'１．団体概要'!R11</f>
        <v>0</v>
      </c>
    </row>
    <row r="42" spans="1:6" x14ac:dyDescent="0.55000000000000004">
      <c r="A42" s="941"/>
      <c r="B42" t="s">
        <v>324</v>
      </c>
      <c r="C42">
        <f>'１．団体概要'!D13</f>
        <v>0</v>
      </c>
    </row>
    <row r="43" spans="1:6" x14ac:dyDescent="0.55000000000000004">
      <c r="A43" s="941"/>
      <c r="B43" t="s">
        <v>325</v>
      </c>
      <c r="C43">
        <f>'１．団体概要'!F14</f>
        <v>0</v>
      </c>
    </row>
    <row r="44" spans="1:6" x14ac:dyDescent="0.55000000000000004">
      <c r="A44" s="941"/>
      <c r="B44" t="s">
        <v>326</v>
      </c>
      <c r="C44">
        <f>'１．団体概要'!F15</f>
        <v>0</v>
      </c>
    </row>
    <row r="45" spans="1:6" x14ac:dyDescent="0.55000000000000004">
      <c r="A45" s="941"/>
      <c r="B45" t="s">
        <v>327</v>
      </c>
      <c r="C45">
        <f>'１．団体概要'!I13</f>
        <v>0</v>
      </c>
    </row>
    <row r="46" spans="1:6" ht="92.5" customHeight="1" x14ac:dyDescent="0.55000000000000004">
      <c r="A46" s="941"/>
      <c r="B46" t="s">
        <v>63</v>
      </c>
      <c r="C46" s="373">
        <f>'１．団体概要'!D16</f>
        <v>0</v>
      </c>
    </row>
    <row r="47" spans="1:6" ht="77.5" customHeight="1" x14ac:dyDescent="0.55000000000000004">
      <c r="A47" s="941"/>
      <c r="B47" t="s">
        <v>79</v>
      </c>
      <c r="C47" s="373">
        <f>'１．団体概要'!D17</f>
        <v>0</v>
      </c>
    </row>
    <row r="48" spans="1:6" ht="84" customHeight="1" x14ac:dyDescent="0.55000000000000004">
      <c r="A48" s="941"/>
      <c r="B48" t="s">
        <v>97</v>
      </c>
      <c r="C48" s="373">
        <f>'１．団体概要'!D18</f>
        <v>0</v>
      </c>
    </row>
    <row r="49" spans="1:7" x14ac:dyDescent="0.55000000000000004">
      <c r="A49" s="941"/>
      <c r="B49" s="942" t="s">
        <v>328</v>
      </c>
      <c r="D49" s="379" t="s">
        <v>78</v>
      </c>
      <c r="E49" s="379" t="s">
        <v>26</v>
      </c>
      <c r="F49" s="379"/>
      <c r="G49" s="379" t="s">
        <v>329</v>
      </c>
    </row>
    <row r="50" spans="1:7" x14ac:dyDescent="0.55000000000000004">
      <c r="A50" s="941"/>
      <c r="B50" s="721"/>
      <c r="C50" s="369" t="str">
        <f>1&amp;"_"&amp;D50&amp;"_"&amp;E50&amp;"千万_"&amp;G50</f>
        <v>1_0_0千万_0</v>
      </c>
      <c r="D50" s="379">
        <f>'１．団体概要'!E20</f>
        <v>0</v>
      </c>
      <c r="E50" s="379">
        <f>'１．団体概要'!I20</f>
        <v>0</v>
      </c>
      <c r="F50" s="379" t="str">
        <f>'１．団体概要'!M20</f>
        <v>千円</v>
      </c>
      <c r="G50" s="379">
        <f>'１．団体概要'!N20</f>
        <v>0</v>
      </c>
    </row>
    <row r="51" spans="1:7" x14ac:dyDescent="0.55000000000000004">
      <c r="A51" s="941"/>
      <c r="B51" s="721"/>
      <c r="C51" s="369" t="str">
        <f>2&amp;"_"&amp;D51&amp;"_"&amp;E51&amp;"千万_"&amp;G51</f>
        <v>2_0_0千万_0</v>
      </c>
      <c r="D51" s="379">
        <f>'１．団体概要'!E21</f>
        <v>0</v>
      </c>
      <c r="E51" s="379">
        <f>'１．団体概要'!I21</f>
        <v>0</v>
      </c>
      <c r="F51" s="379" t="str">
        <f>'１．団体概要'!M21</f>
        <v>千円</v>
      </c>
      <c r="G51" s="379">
        <f>'１．団体概要'!N21</f>
        <v>0</v>
      </c>
    </row>
    <row r="52" spans="1:7" x14ac:dyDescent="0.55000000000000004">
      <c r="A52" s="941"/>
      <c r="B52" s="721"/>
      <c r="C52" s="369" t="str">
        <f>3&amp;"_"&amp;D52&amp;"_"&amp;E52&amp;"千万_"&amp;G52</f>
        <v>3_0_0千万_0</v>
      </c>
      <c r="D52" s="379">
        <f>'１．団体概要'!E22</f>
        <v>0</v>
      </c>
      <c r="E52" s="379">
        <f>'１．団体概要'!I22</f>
        <v>0</v>
      </c>
      <c r="F52" s="379" t="str">
        <f>'１．団体概要'!M22</f>
        <v>千円</v>
      </c>
      <c r="G52" s="379">
        <f>'１．団体概要'!N22</f>
        <v>0</v>
      </c>
    </row>
    <row r="53" spans="1:7" x14ac:dyDescent="0.55000000000000004">
      <c r="A53" s="940" t="s">
        <v>330</v>
      </c>
      <c r="B53" t="s">
        <v>331</v>
      </c>
      <c r="C53">
        <f>'２．自己申告書'!K4</f>
        <v>0</v>
      </c>
    </row>
    <row r="54" spans="1:7" ht="70.5" customHeight="1" x14ac:dyDescent="0.55000000000000004">
      <c r="A54" s="940"/>
      <c r="B54" s="373" t="s">
        <v>332</v>
      </c>
      <c r="C54">
        <f>'２．自己申告書'!K7</f>
        <v>0</v>
      </c>
    </row>
    <row r="55" spans="1:7" x14ac:dyDescent="0.55000000000000004">
      <c r="A55" s="940"/>
      <c r="B55" t="s">
        <v>333</v>
      </c>
      <c r="C55">
        <f>'２．自己申告書'!K8</f>
        <v>0</v>
      </c>
    </row>
    <row r="56" spans="1:7" x14ac:dyDescent="0.55000000000000004">
      <c r="A56" s="940"/>
      <c r="B56" t="s">
        <v>334</v>
      </c>
      <c r="C56">
        <f>'２．自己申告書'!K9</f>
        <v>0</v>
      </c>
    </row>
    <row r="57" spans="1:7" ht="54" x14ac:dyDescent="0.55000000000000004">
      <c r="A57" s="940"/>
      <c r="B57" s="373" t="s">
        <v>335</v>
      </c>
      <c r="C57">
        <f>'２．自己申告書'!K10</f>
        <v>0</v>
      </c>
    </row>
    <row r="58" spans="1:7" ht="36" x14ac:dyDescent="0.55000000000000004">
      <c r="A58" s="940"/>
      <c r="B58" s="373" t="s">
        <v>336</v>
      </c>
      <c r="C58">
        <f>'２．自己申告書'!K13</f>
        <v>0</v>
      </c>
    </row>
    <row r="59" spans="1:7" x14ac:dyDescent="0.55000000000000004">
      <c r="A59" s="940"/>
      <c r="B59" t="s">
        <v>337</v>
      </c>
      <c r="C59">
        <f>'２．自己申告書'!K16</f>
        <v>0</v>
      </c>
    </row>
    <row r="60" spans="1:7" x14ac:dyDescent="0.55000000000000004">
      <c r="A60" s="940"/>
      <c r="B60" t="s">
        <v>338</v>
      </c>
      <c r="C60">
        <f>'２．自己申告書'!K17</f>
        <v>0</v>
      </c>
    </row>
    <row r="61" spans="1:7" x14ac:dyDescent="0.55000000000000004">
      <c r="A61" s="940"/>
      <c r="B61" t="s">
        <v>339</v>
      </c>
      <c r="C61">
        <f>'２．自己申告書'!K18</f>
        <v>0</v>
      </c>
    </row>
    <row r="62" spans="1:7" ht="54" x14ac:dyDescent="0.55000000000000004">
      <c r="A62" s="940"/>
      <c r="B62" s="373" t="s">
        <v>340</v>
      </c>
      <c r="C62">
        <f>'２．自己申告書'!K19</f>
        <v>0</v>
      </c>
    </row>
    <row r="63" spans="1:7" x14ac:dyDescent="0.55000000000000004">
      <c r="A63" s="940"/>
      <c r="B63" t="s">
        <v>341</v>
      </c>
      <c r="C63">
        <f>'２．自己申告書'!K20</f>
        <v>0</v>
      </c>
    </row>
    <row r="64" spans="1:7" ht="57.65" customHeight="1" x14ac:dyDescent="0.55000000000000004">
      <c r="A64" s="940"/>
      <c r="B64" s="373" t="s">
        <v>342</v>
      </c>
      <c r="C64">
        <f>'２．自己申告書'!K21</f>
        <v>0</v>
      </c>
    </row>
    <row r="65" spans="1:11" ht="53.5" customHeight="1" x14ac:dyDescent="0.55000000000000004">
      <c r="A65" s="940"/>
      <c r="B65" s="373" t="s">
        <v>343</v>
      </c>
      <c r="C65">
        <f>'２．自己申告書'!K22</f>
        <v>0</v>
      </c>
    </row>
    <row r="66" spans="1:11" ht="54.65" customHeight="1" x14ac:dyDescent="0.55000000000000004">
      <c r="A66" s="940"/>
      <c r="B66" s="373" t="s">
        <v>344</v>
      </c>
      <c r="C66">
        <f>'２．自己申告書'!K24</f>
        <v>0</v>
      </c>
    </row>
    <row r="67" spans="1:11" ht="49.5" customHeight="1" x14ac:dyDescent="0.55000000000000004">
      <c r="A67" s="940"/>
      <c r="B67" s="373" t="s">
        <v>345</v>
      </c>
      <c r="C67">
        <f>'２．自己申告書'!K25</f>
        <v>0</v>
      </c>
    </row>
    <row r="68" spans="1:11" ht="36" x14ac:dyDescent="0.55000000000000004">
      <c r="A68" s="940"/>
      <c r="B68" s="373" t="s">
        <v>346</v>
      </c>
      <c r="C68">
        <f>'２．自己申告書'!K29</f>
        <v>0</v>
      </c>
    </row>
    <row r="69" spans="1:11" ht="36" x14ac:dyDescent="0.55000000000000004">
      <c r="A69" s="940"/>
      <c r="B69" s="373" t="s">
        <v>347</v>
      </c>
      <c r="C69">
        <f>'２．自己申告書'!K30</f>
        <v>0</v>
      </c>
    </row>
    <row r="70" spans="1:11" ht="36" x14ac:dyDescent="0.55000000000000004">
      <c r="A70" s="940"/>
      <c r="B70" s="373" t="s">
        <v>348</v>
      </c>
      <c r="C70">
        <f>'２．自己申告書'!K31</f>
        <v>0</v>
      </c>
    </row>
    <row r="71" spans="1:11" ht="45" x14ac:dyDescent="0.55000000000000004">
      <c r="A71" s="940"/>
      <c r="B71" s="380" t="s">
        <v>349</v>
      </c>
      <c r="C71">
        <f>'２．自己申告書'!K35</f>
        <v>0</v>
      </c>
    </row>
    <row r="72" spans="1:11" ht="38.5" customHeight="1" x14ac:dyDescent="0.55000000000000004">
      <c r="A72" s="940"/>
      <c r="B72" s="373" t="s">
        <v>350</v>
      </c>
      <c r="C72">
        <f>'２．自己申告書'!K42</f>
        <v>0</v>
      </c>
    </row>
    <row r="73" spans="1:11" x14ac:dyDescent="0.55000000000000004">
      <c r="A73" s="940"/>
      <c r="B73" t="s">
        <v>351</v>
      </c>
      <c r="C73">
        <f>'２．自己申告書'!K46</f>
        <v>0</v>
      </c>
    </row>
    <row r="74" spans="1:11" ht="54" x14ac:dyDescent="0.55000000000000004">
      <c r="A74" s="940"/>
      <c r="B74" s="373" t="s">
        <v>352</v>
      </c>
      <c r="C74">
        <f>'２．自己申告書'!K47</f>
        <v>0</v>
      </c>
    </row>
    <row r="75" spans="1:11" ht="54" x14ac:dyDescent="0.55000000000000004">
      <c r="A75" s="940"/>
      <c r="B75" s="373" t="s">
        <v>353</v>
      </c>
      <c r="C75">
        <f>'２．自己申告書'!K48</f>
        <v>0</v>
      </c>
    </row>
    <row r="76" spans="1:11" ht="54" x14ac:dyDescent="0.55000000000000004">
      <c r="A76" s="940"/>
      <c r="B76" s="373" t="s">
        <v>354</v>
      </c>
      <c r="C76">
        <f>'２．自己申告書'!K49</f>
        <v>0</v>
      </c>
    </row>
    <row r="77" spans="1:11" ht="90" x14ac:dyDescent="0.55000000000000004">
      <c r="A77" s="940"/>
      <c r="B77" s="373" t="s">
        <v>355</v>
      </c>
      <c r="C77">
        <f>'２．自己申告書'!K50</f>
        <v>0</v>
      </c>
    </row>
    <row r="78" spans="1:11" ht="90" x14ac:dyDescent="0.55000000000000004">
      <c r="A78" s="940"/>
      <c r="B78" s="373" t="s">
        <v>356</v>
      </c>
      <c r="C78">
        <f>'２．自己申告書'!K52</f>
        <v>0</v>
      </c>
    </row>
    <row r="79" spans="1:11" ht="79.5" customHeight="1" x14ac:dyDescent="0.55000000000000004">
      <c r="A79" s="940"/>
      <c r="B79" s="373" t="s">
        <v>357</v>
      </c>
      <c r="C79" s="373">
        <f>'２．自己申告書'!K57</f>
        <v>0</v>
      </c>
      <c r="D79" s="373"/>
      <c r="E79" s="373"/>
      <c r="F79" s="373"/>
      <c r="G79" s="373"/>
      <c r="H79" s="373"/>
      <c r="I79" s="373"/>
      <c r="J79" s="373"/>
      <c r="K79" s="373"/>
    </row>
    <row r="80" spans="1:11" x14ac:dyDescent="0.55000000000000004">
      <c r="A80" s="940"/>
      <c r="B80" s="381" t="s">
        <v>358</v>
      </c>
      <c r="C80" s="381">
        <f>'２．自己申告書'!F58</f>
        <v>0</v>
      </c>
      <c r="D80" s="381"/>
      <c r="E80" s="381"/>
      <c r="F80" s="381"/>
      <c r="G80" s="381"/>
      <c r="H80" s="381"/>
      <c r="I80" s="381"/>
      <c r="J80" s="381"/>
    </row>
    <row r="81" spans="1:10" ht="83.5" customHeight="1" x14ac:dyDescent="0.55000000000000004">
      <c r="A81" s="940"/>
      <c r="B81" s="373" t="s">
        <v>359</v>
      </c>
      <c r="C81">
        <f>'２．自己申告書'!K60</f>
        <v>0</v>
      </c>
    </row>
    <row r="82" spans="1:10" ht="21.65" customHeight="1" x14ac:dyDescent="0.55000000000000004">
      <c r="A82" s="940"/>
      <c r="B82" s="381" t="s">
        <v>360</v>
      </c>
      <c r="C82" s="381">
        <f>'２．自己申告書'!F61</f>
        <v>0</v>
      </c>
      <c r="D82" s="381"/>
      <c r="E82" s="381"/>
      <c r="F82" s="381"/>
      <c r="G82" s="381"/>
      <c r="H82" s="381"/>
      <c r="I82" s="381"/>
      <c r="J82" s="381"/>
    </row>
    <row r="83" spans="1:10" ht="72.650000000000006" customHeight="1" x14ac:dyDescent="0.55000000000000004">
      <c r="A83" s="940"/>
      <c r="B83" s="373" t="s">
        <v>361</v>
      </c>
      <c r="C83">
        <f>'２．自己申告書'!K63</f>
        <v>0</v>
      </c>
    </row>
    <row r="84" spans="1:10" ht="34.5" customHeight="1" x14ac:dyDescent="0.55000000000000004">
      <c r="A84" s="940"/>
      <c r="B84" s="373" t="s">
        <v>362</v>
      </c>
      <c r="C84">
        <f>'２．自己申告書'!K64</f>
        <v>0</v>
      </c>
    </row>
    <row r="85" spans="1:10" x14ac:dyDescent="0.55000000000000004">
      <c r="A85" s="940"/>
      <c r="B85" s="381" t="s">
        <v>363</v>
      </c>
      <c r="C85" s="381">
        <f>'２．自己申告書'!F65</f>
        <v>0</v>
      </c>
      <c r="D85" s="381"/>
      <c r="E85" s="381"/>
      <c r="F85" s="381"/>
      <c r="G85" s="381"/>
      <c r="H85" s="381"/>
      <c r="I85" s="381"/>
      <c r="J85" s="381"/>
    </row>
    <row r="86" spans="1:10" ht="36" customHeight="1" x14ac:dyDescent="0.55000000000000004">
      <c r="A86" s="940"/>
      <c r="B86" s="373" t="s">
        <v>364</v>
      </c>
      <c r="C86">
        <f>'２．自己申告書'!K67</f>
        <v>0</v>
      </c>
    </row>
    <row r="87" spans="1:10" ht="36" customHeight="1" x14ac:dyDescent="0.55000000000000004">
      <c r="A87" s="940"/>
      <c r="B87" s="373" t="s">
        <v>365</v>
      </c>
      <c r="C87">
        <f>'２．自己申告書'!K68</f>
        <v>0</v>
      </c>
    </row>
    <row r="88" spans="1:10" ht="36" customHeight="1" x14ac:dyDescent="0.55000000000000004">
      <c r="A88" s="940"/>
      <c r="B88" s="373" t="s">
        <v>366</v>
      </c>
      <c r="C88">
        <f>'２．自己申告書'!K69</f>
        <v>0</v>
      </c>
    </row>
    <row r="89" spans="1:10" ht="36" customHeight="1" x14ac:dyDescent="0.55000000000000004">
      <c r="A89" s="940"/>
      <c r="B89" s="373" t="s">
        <v>367</v>
      </c>
      <c r="C89">
        <f>'２．自己申告書'!K70</f>
        <v>0</v>
      </c>
    </row>
    <row r="90" spans="1:10" ht="28" customHeight="1" x14ac:dyDescent="0.55000000000000004">
      <c r="A90" s="940"/>
      <c r="B90" s="381" t="s">
        <v>368</v>
      </c>
      <c r="C90" s="381">
        <f>'２．自己申告書'!F71</f>
        <v>0</v>
      </c>
      <c r="D90" s="381"/>
      <c r="E90" s="381"/>
      <c r="F90" s="381"/>
      <c r="G90" s="381"/>
      <c r="H90" s="381"/>
      <c r="I90" s="381"/>
      <c r="J90" s="381"/>
    </row>
    <row r="91" spans="1:10" ht="28" customHeight="1" x14ac:dyDescent="0.55000000000000004">
      <c r="A91" s="940"/>
      <c r="B91" t="s">
        <v>369</v>
      </c>
      <c r="C91">
        <f>'２．自己申告書'!K75</f>
        <v>0</v>
      </c>
    </row>
    <row r="92" spans="1:10" ht="84" customHeight="1" x14ac:dyDescent="0.55000000000000004">
      <c r="A92" s="940"/>
      <c r="B92" s="373" t="s">
        <v>370</v>
      </c>
      <c r="C92">
        <f>'２．自己申告書'!K76</f>
        <v>0</v>
      </c>
    </row>
    <row r="93" spans="1:10" ht="87" customHeight="1" x14ac:dyDescent="0.55000000000000004">
      <c r="A93" s="940"/>
      <c r="B93" s="373" t="s">
        <v>371</v>
      </c>
      <c r="C93">
        <f>'２．自己申告書'!K77</f>
        <v>0</v>
      </c>
    </row>
    <row r="94" spans="1:10" ht="54" x14ac:dyDescent="0.55000000000000004">
      <c r="A94" s="940"/>
      <c r="B94" s="373" t="s">
        <v>372</v>
      </c>
      <c r="C94">
        <f>'２．自己申告書'!K78</f>
        <v>0</v>
      </c>
    </row>
    <row r="95" spans="1:10" ht="87.65" customHeight="1" x14ac:dyDescent="0.55000000000000004">
      <c r="A95" s="940"/>
      <c r="B95" s="373" t="s">
        <v>373</v>
      </c>
      <c r="C95">
        <f>'２．自己申告書'!K79</f>
        <v>0</v>
      </c>
    </row>
    <row r="96" spans="1:10" ht="61" customHeight="1" x14ac:dyDescent="0.55000000000000004">
      <c r="A96" s="943" t="s">
        <v>374</v>
      </c>
      <c r="B96" s="373" t="s">
        <v>375</v>
      </c>
      <c r="C96">
        <f>'３．全体計画、４．観点対応'!B4</f>
        <v>0</v>
      </c>
    </row>
    <row r="97" spans="1:3" ht="95.5" customHeight="1" x14ac:dyDescent="0.55000000000000004">
      <c r="A97" s="944"/>
      <c r="B97" s="373" t="s">
        <v>376</v>
      </c>
      <c r="C97">
        <f>'３．全体計画、４．観点対応'!B7</f>
        <v>0</v>
      </c>
    </row>
    <row r="98" spans="1:3" ht="119.15" customHeight="1" x14ac:dyDescent="0.55000000000000004">
      <c r="A98" s="943" t="s">
        <v>377</v>
      </c>
      <c r="B98" s="373" t="s">
        <v>426</v>
      </c>
      <c r="C98">
        <f>'３．全体計画、４．観点対応'!B14</f>
        <v>0</v>
      </c>
    </row>
    <row r="99" spans="1:3" ht="61.5" customHeight="1" x14ac:dyDescent="0.55000000000000004">
      <c r="A99" s="943"/>
      <c r="B99" s="373" t="s">
        <v>439</v>
      </c>
      <c r="C99">
        <f>'３．全体計画、４．観点対応'!D12</f>
        <v>0</v>
      </c>
    </row>
    <row r="100" spans="1:3" ht="61.5" customHeight="1" x14ac:dyDescent="0.55000000000000004">
      <c r="A100" s="943"/>
      <c r="B100" s="373" t="s">
        <v>440</v>
      </c>
      <c r="C100">
        <f>'３．全体計画、４．観点対応'!D13</f>
        <v>0</v>
      </c>
    </row>
    <row r="101" spans="1:3" ht="61.5" customHeight="1" x14ac:dyDescent="0.55000000000000004">
      <c r="A101" s="943"/>
      <c r="B101" s="373" t="s">
        <v>441</v>
      </c>
      <c r="C101">
        <f>'３．全体計画、４．観点対応'!G12</f>
        <v>0</v>
      </c>
    </row>
    <row r="102" spans="1:3" ht="61.5" customHeight="1" x14ac:dyDescent="0.55000000000000004">
      <c r="A102" s="943"/>
      <c r="B102" s="373" t="s">
        <v>442</v>
      </c>
      <c r="C102">
        <f>'３．全体計画、４．観点対応'!G13</f>
        <v>0</v>
      </c>
    </row>
    <row r="103" spans="1:3" ht="85" customHeight="1" x14ac:dyDescent="0.55000000000000004">
      <c r="A103" s="944"/>
      <c r="B103" s="373" t="s">
        <v>378</v>
      </c>
      <c r="C103">
        <f>'３．全体計画、４．観点対応'!B17</f>
        <v>0</v>
      </c>
    </row>
    <row r="104" spans="1:3" ht="84.65" customHeight="1" x14ac:dyDescent="0.55000000000000004">
      <c r="A104" s="944"/>
      <c r="B104" s="373" t="s">
        <v>379</v>
      </c>
      <c r="C104">
        <f>'３．全体計画、４．観点対応'!B20</f>
        <v>0</v>
      </c>
    </row>
    <row r="105" spans="1:3" ht="84.65" customHeight="1" x14ac:dyDescent="0.55000000000000004">
      <c r="A105" s="944"/>
      <c r="B105" s="373" t="s">
        <v>282</v>
      </c>
      <c r="C105">
        <f>'３．全体計画、４．観点対応'!B23</f>
        <v>0</v>
      </c>
    </row>
    <row r="106" spans="1:3" ht="59.15" customHeight="1" x14ac:dyDescent="0.55000000000000004">
      <c r="A106" s="943" t="s">
        <v>255</v>
      </c>
      <c r="B106" s="373" t="s">
        <v>380</v>
      </c>
      <c r="C106">
        <f>'５．プロジェクト詳細'!B5</f>
        <v>0</v>
      </c>
    </row>
    <row r="107" spans="1:3" ht="55" customHeight="1" x14ac:dyDescent="0.55000000000000004">
      <c r="A107" s="943"/>
      <c r="B107" s="373" t="s">
        <v>381</v>
      </c>
      <c r="C107">
        <f>'５．プロジェクト詳細'!B13</f>
        <v>0</v>
      </c>
    </row>
    <row r="108" spans="1:3" ht="48" customHeight="1" x14ac:dyDescent="0.55000000000000004">
      <c r="A108" s="943"/>
      <c r="B108" s="373" t="s">
        <v>382</v>
      </c>
      <c r="C108">
        <f>'５．プロジェクト詳細'!B21</f>
        <v>0</v>
      </c>
    </row>
    <row r="109" spans="1:3" ht="26.15" customHeight="1" x14ac:dyDescent="0.55000000000000004">
      <c r="A109" s="939" t="s">
        <v>256</v>
      </c>
      <c r="B109" t="s">
        <v>383</v>
      </c>
      <c r="C109" t="str">
        <f>'９．成果目標'!E4</f>
        <v>○○　件</v>
      </c>
    </row>
    <row r="110" spans="1:3" ht="36" x14ac:dyDescent="0.55000000000000004">
      <c r="A110" s="940"/>
      <c r="B110" s="373" t="s">
        <v>384</v>
      </c>
      <c r="C110">
        <f>'９．成果目標'!E5</f>
        <v>0</v>
      </c>
    </row>
    <row r="111" spans="1:3" ht="36" x14ac:dyDescent="0.55000000000000004">
      <c r="A111" s="940"/>
      <c r="B111" s="373" t="s">
        <v>385</v>
      </c>
      <c r="C111">
        <f>'９．成果目標'!E6</f>
        <v>0</v>
      </c>
    </row>
    <row r="112" spans="1:3" x14ac:dyDescent="0.55000000000000004">
      <c r="A112" s="940"/>
      <c r="B112" t="s">
        <v>386</v>
      </c>
      <c r="C112" t="str">
        <f>'９．成果目標'!E8</f>
        <v>○○　件</v>
      </c>
    </row>
    <row r="113" spans="1:5" x14ac:dyDescent="0.55000000000000004">
      <c r="A113" s="940"/>
      <c r="B113" s="373" t="s">
        <v>387</v>
      </c>
      <c r="C113">
        <f>'９．成果目標'!E9</f>
        <v>0</v>
      </c>
    </row>
    <row r="114" spans="1:5" x14ac:dyDescent="0.55000000000000004">
      <c r="A114" s="940"/>
      <c r="B114" s="373" t="s">
        <v>388</v>
      </c>
      <c r="C114">
        <f>'９．成果目標'!E10</f>
        <v>0</v>
      </c>
    </row>
    <row r="115" spans="1:5" ht="21.65" customHeight="1" x14ac:dyDescent="0.55000000000000004">
      <c r="A115" s="940"/>
      <c r="B115" t="s">
        <v>389</v>
      </c>
      <c r="C115" t="str">
        <f>'９．成果目標'!E13</f>
        <v>○○　人</v>
      </c>
    </row>
    <row r="116" spans="1:5" x14ac:dyDescent="0.55000000000000004">
      <c r="A116" s="940"/>
      <c r="B116" s="373" t="s">
        <v>390</v>
      </c>
      <c r="C116">
        <f>'９．成果目標'!E14</f>
        <v>0</v>
      </c>
    </row>
    <row r="117" spans="1:5" x14ac:dyDescent="0.55000000000000004">
      <c r="A117" s="940"/>
      <c r="B117" t="s">
        <v>391</v>
      </c>
      <c r="C117">
        <f>'９．成果目標'!E15</f>
        <v>0</v>
      </c>
    </row>
    <row r="118" spans="1:5" x14ac:dyDescent="0.55000000000000004">
      <c r="A118" s="940"/>
      <c r="B118" t="s">
        <v>392</v>
      </c>
      <c r="C118">
        <f>'９．成果目標'!E17</f>
        <v>0</v>
      </c>
    </row>
    <row r="119" spans="1:5" x14ac:dyDescent="0.55000000000000004">
      <c r="A119" s="940"/>
      <c r="B119" t="s">
        <v>393</v>
      </c>
      <c r="C119">
        <f>'９．成果目標'!E18</f>
        <v>0</v>
      </c>
    </row>
    <row r="120" spans="1:5" ht="36" x14ac:dyDescent="0.55000000000000004">
      <c r="A120" s="940"/>
      <c r="B120" s="373" t="s">
        <v>394</v>
      </c>
      <c r="C120">
        <f>'９．成果目標'!E19</f>
        <v>0</v>
      </c>
    </row>
    <row r="121" spans="1:5" x14ac:dyDescent="0.55000000000000004">
      <c r="A121" s="940"/>
      <c r="B121" t="s">
        <v>395</v>
      </c>
      <c r="C121">
        <f>'９．成果目標'!E20</f>
        <v>0</v>
      </c>
    </row>
    <row r="122" spans="1:5" x14ac:dyDescent="0.55000000000000004">
      <c r="A122" s="940"/>
      <c r="B122" t="s">
        <v>396</v>
      </c>
      <c r="C122">
        <f>'９．成果目標'!E22</f>
        <v>0</v>
      </c>
    </row>
    <row r="123" spans="1:5" x14ac:dyDescent="0.55000000000000004">
      <c r="A123" s="940"/>
      <c r="B123" t="s">
        <v>397</v>
      </c>
      <c r="C123">
        <f>'９．成果目標'!E23</f>
        <v>0</v>
      </c>
    </row>
    <row r="124" spans="1:5" x14ac:dyDescent="0.55000000000000004">
      <c r="A124" s="940"/>
      <c r="B124" s="373" t="s">
        <v>398</v>
      </c>
      <c r="C124">
        <f>'９．成果目標'!E24</f>
        <v>0</v>
      </c>
    </row>
    <row r="125" spans="1:5" x14ac:dyDescent="0.55000000000000004">
      <c r="A125" s="940"/>
      <c r="B125" t="s">
        <v>399</v>
      </c>
      <c r="C125">
        <f>'９．成果目標'!E25</f>
        <v>0</v>
      </c>
    </row>
    <row r="126" spans="1:5" ht="27.65" customHeight="1" x14ac:dyDescent="0.55000000000000004">
      <c r="A126" s="939" t="s">
        <v>400</v>
      </c>
      <c r="B126" t="s">
        <v>401</v>
      </c>
      <c r="C126" s="374">
        <f>'１０．収支予算書'!C14</f>
        <v>0</v>
      </c>
      <c r="E126" s="374"/>
    </row>
    <row r="127" spans="1:5" x14ac:dyDescent="0.55000000000000004">
      <c r="A127" s="721"/>
      <c r="B127" t="s">
        <v>402</v>
      </c>
      <c r="C127" s="374">
        <f>'１０．収支予算書'!C15</f>
        <v>0</v>
      </c>
      <c r="E127" s="374"/>
    </row>
    <row r="128" spans="1:5" x14ac:dyDescent="0.55000000000000004">
      <c r="A128" s="721"/>
      <c r="B128" t="s">
        <v>403</v>
      </c>
      <c r="C128" s="374">
        <f>'１０．収支予算書'!C16</f>
        <v>0</v>
      </c>
      <c r="E128" s="374"/>
    </row>
    <row r="129" spans="1:13" x14ac:dyDescent="0.55000000000000004">
      <c r="A129" s="721"/>
      <c r="B129" t="s">
        <v>404</v>
      </c>
      <c r="C129" s="374">
        <f>'１０．収支予算書'!C17</f>
        <v>0</v>
      </c>
      <c r="E129" s="374"/>
    </row>
    <row r="130" spans="1:13" x14ac:dyDescent="0.55000000000000004">
      <c r="A130" s="721"/>
      <c r="B130" t="s">
        <v>405</v>
      </c>
      <c r="C130" s="374">
        <f>'１０．収支予算書'!C18</f>
        <v>0</v>
      </c>
      <c r="E130" s="374"/>
    </row>
    <row r="131" spans="1:13" x14ac:dyDescent="0.55000000000000004">
      <c r="A131" s="721"/>
      <c r="B131" t="s">
        <v>406</v>
      </c>
      <c r="C131" s="374">
        <f>'１０．収支予算書'!C19</f>
        <v>0</v>
      </c>
      <c r="E131" s="374"/>
    </row>
    <row r="132" spans="1:13" x14ac:dyDescent="0.55000000000000004">
      <c r="A132" s="721"/>
      <c r="B132" t="s">
        <v>407</v>
      </c>
      <c r="C132" s="374">
        <f>'１０．収支予算書'!C20</f>
        <v>0</v>
      </c>
      <c r="E132" s="374"/>
    </row>
    <row r="133" spans="1:13" x14ac:dyDescent="0.55000000000000004">
      <c r="A133" s="721"/>
      <c r="B133" t="s">
        <v>408</v>
      </c>
      <c r="C133" s="374">
        <f>'１０．収支予算書'!C21</f>
        <v>0</v>
      </c>
      <c r="E133" s="374"/>
    </row>
    <row r="134" spans="1:13" x14ac:dyDescent="0.55000000000000004">
      <c r="A134" s="721"/>
      <c r="B134" t="s">
        <v>409</v>
      </c>
      <c r="C134" s="374">
        <f>'１０．収支予算書'!C22</f>
        <v>0</v>
      </c>
      <c r="E134" s="374"/>
    </row>
    <row r="135" spans="1:13" x14ac:dyDescent="0.55000000000000004">
      <c r="A135" s="721"/>
      <c r="B135" t="s">
        <v>167</v>
      </c>
      <c r="C135" s="374">
        <f>'１０．収支予算書'!C23</f>
        <v>0</v>
      </c>
      <c r="F135" s="374"/>
    </row>
    <row r="136" spans="1:13" x14ac:dyDescent="0.55000000000000004">
      <c r="A136" s="721"/>
      <c r="B136" t="s">
        <v>410</v>
      </c>
      <c r="C136" s="374">
        <f>'１０．収支予算書'!C24</f>
        <v>0</v>
      </c>
      <c r="F136" s="374"/>
    </row>
    <row r="137" spans="1:13" x14ac:dyDescent="0.55000000000000004">
      <c r="A137" s="721"/>
      <c r="B137" t="s">
        <v>411</v>
      </c>
      <c r="C137" s="374">
        <f>'１０．収支予算書'!C25</f>
        <v>0</v>
      </c>
      <c r="F137" s="374"/>
    </row>
    <row r="138" spans="1:13" x14ac:dyDescent="0.55000000000000004">
      <c r="A138" s="721"/>
      <c r="B138" t="s">
        <v>170</v>
      </c>
      <c r="C138" s="374">
        <f>'１０．収支予算書'!C26</f>
        <v>0</v>
      </c>
      <c r="F138" s="374"/>
    </row>
    <row r="139" spans="1:13" x14ac:dyDescent="0.55000000000000004">
      <c r="A139" s="721"/>
      <c r="B139" t="s">
        <v>171</v>
      </c>
      <c r="C139" s="374">
        <f>'１０．収支予算書'!C27</f>
        <v>0</v>
      </c>
      <c r="F139" s="374"/>
    </row>
    <row r="140" spans="1:13" x14ac:dyDescent="0.55000000000000004">
      <c r="A140" s="721"/>
      <c r="B140" t="s">
        <v>412</v>
      </c>
      <c r="C140" s="374">
        <f>'１０．収支予算書'!C28</f>
        <v>0</v>
      </c>
      <c r="F140" s="374"/>
    </row>
    <row r="141" spans="1:13" x14ac:dyDescent="0.55000000000000004">
      <c r="A141" s="721"/>
      <c r="B141" t="s">
        <v>413</v>
      </c>
      <c r="C141" s="374">
        <f>'１０．収支予算書'!C30</f>
        <v>0</v>
      </c>
      <c r="F141" s="374"/>
    </row>
    <row r="142" spans="1:13" x14ac:dyDescent="0.55000000000000004">
      <c r="A142" s="721"/>
      <c r="B142" t="s">
        <v>175</v>
      </c>
      <c r="C142" s="374">
        <f>'１０．収支予算書'!C31</f>
        <v>0</v>
      </c>
      <c r="F142" s="374"/>
    </row>
    <row r="143" spans="1:13" x14ac:dyDescent="0.55000000000000004">
      <c r="A143" s="941" t="s">
        <v>414</v>
      </c>
      <c r="B143" t="s">
        <v>30</v>
      </c>
      <c r="C143" s="382" t="str">
        <f>誓約書!D12</f>
        <v>令和　　　年　　　月　　　日</v>
      </c>
      <c r="D143" s="382"/>
      <c r="E143" s="382"/>
      <c r="M143" s="373"/>
    </row>
    <row r="144" spans="1:13" x14ac:dyDescent="0.55000000000000004">
      <c r="A144" s="941"/>
      <c r="B144" t="s">
        <v>415</v>
      </c>
      <c r="C144" t="str">
        <f>誓約書!F13&amp;誓約書!F14</f>
        <v/>
      </c>
      <c r="M144" s="374"/>
    </row>
    <row r="145" spans="1:3" x14ac:dyDescent="0.55000000000000004">
      <c r="A145" s="941"/>
      <c r="B145" t="s">
        <v>32</v>
      </c>
      <c r="C145">
        <f>誓約書!F15</f>
        <v>0</v>
      </c>
    </row>
    <row r="146" spans="1:3" x14ac:dyDescent="0.55000000000000004">
      <c r="A146" s="941"/>
      <c r="B146" t="s">
        <v>416</v>
      </c>
      <c r="C146">
        <f>誓約書!F16</f>
        <v>0</v>
      </c>
    </row>
    <row r="148" spans="1:3" x14ac:dyDescent="0.55000000000000004">
      <c r="B148" s="383" t="s">
        <v>417</v>
      </c>
    </row>
    <row r="149" spans="1:3" x14ac:dyDescent="0.55000000000000004">
      <c r="B149" s="383" t="s">
        <v>418</v>
      </c>
    </row>
    <row r="150" spans="1:3" x14ac:dyDescent="0.55000000000000004">
      <c r="B150" s="383" t="s">
        <v>419</v>
      </c>
    </row>
    <row r="151" spans="1:3" x14ac:dyDescent="0.55000000000000004">
      <c r="B151" s="383" t="s">
        <v>420</v>
      </c>
    </row>
    <row r="152" spans="1:3" x14ac:dyDescent="0.55000000000000004">
      <c r="B152" s="383" t="s">
        <v>421</v>
      </c>
    </row>
    <row r="153" spans="1:3" x14ac:dyDescent="0.55000000000000004">
      <c r="B153" s="383" t="s">
        <v>422</v>
      </c>
    </row>
    <row r="154" spans="1:3" x14ac:dyDescent="0.55000000000000004">
      <c r="B154" s="383" t="s">
        <v>423</v>
      </c>
    </row>
  </sheetData>
  <mergeCells count="10">
    <mergeCell ref="B49:B52"/>
    <mergeCell ref="A53:A95"/>
    <mergeCell ref="A96:A97"/>
    <mergeCell ref="A98:A105"/>
    <mergeCell ref="A106:A108"/>
    <mergeCell ref="A109:A125"/>
    <mergeCell ref="A126:A142"/>
    <mergeCell ref="A143:A146"/>
    <mergeCell ref="A1:A26"/>
    <mergeCell ref="A27:A52"/>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E0877-47C2-4CB2-9BC9-637EE2FA7EAD}">
  <sheetPr>
    <tabColor rgb="FF0070C0"/>
    <pageSetUpPr fitToPage="1"/>
  </sheetPr>
  <dimension ref="B1:AG31"/>
  <sheetViews>
    <sheetView view="pageBreakPreview" zoomScaleNormal="70" zoomScaleSheetLayoutView="100" workbookViewId="0">
      <selection activeCell="X31" sqref="X31"/>
    </sheetView>
  </sheetViews>
  <sheetFormatPr defaultColWidth="8.83203125" defaultRowHeight="14" x14ac:dyDescent="0.55000000000000004"/>
  <cols>
    <col min="1" max="1" width="1.58203125" style="83" customWidth="1"/>
    <col min="2" max="3" width="7" style="83" customWidth="1"/>
    <col min="4" max="8" width="6.08203125" style="83" customWidth="1"/>
    <col min="9" max="10" width="4.33203125" style="83" customWidth="1"/>
    <col min="11" max="11" width="2.5" style="83" customWidth="1"/>
    <col min="12" max="13" width="5.83203125" style="83" customWidth="1"/>
    <col min="14" max="14" width="11.58203125" style="83" customWidth="1"/>
    <col min="15" max="15" width="5.83203125" style="83" customWidth="1"/>
    <col min="16" max="16" width="5.08203125" style="83" customWidth="1"/>
    <col min="17" max="20" width="6.08203125" style="83" customWidth="1"/>
    <col min="21" max="21" width="1.58203125" style="83" customWidth="1"/>
    <col min="22" max="22" width="55.58203125" style="83" customWidth="1"/>
    <col min="23" max="33" width="4.5" style="83" hidden="1" customWidth="1"/>
    <col min="34" max="34" width="8.203125E-2" style="83" customWidth="1"/>
    <col min="35" max="40" width="4.5" style="83" customWidth="1"/>
    <col min="41" max="16384" width="8.83203125" style="83"/>
  </cols>
  <sheetData>
    <row r="1" spans="2:32" ht="20.149999999999999" customHeight="1" x14ac:dyDescent="0.55000000000000004">
      <c r="B1" s="38" t="s">
        <v>268</v>
      </c>
      <c r="C1" s="38"/>
      <c r="D1" s="38"/>
      <c r="E1" s="81"/>
      <c r="F1" s="81"/>
      <c r="G1" s="81"/>
      <c r="H1" s="81"/>
      <c r="I1" s="81"/>
      <c r="J1" s="81"/>
      <c r="K1" s="81"/>
      <c r="L1" s="81"/>
      <c r="M1" s="81"/>
      <c r="N1" s="81"/>
      <c r="O1" s="81"/>
      <c r="P1" s="81"/>
      <c r="Q1" s="81"/>
      <c r="R1" s="81"/>
      <c r="S1" s="81"/>
      <c r="T1" s="81"/>
      <c r="U1" s="82"/>
    </row>
    <row r="2" spans="2:32" ht="5.5" customHeight="1" thickBot="1" x14ac:dyDescent="0.6">
      <c r="B2" s="84"/>
      <c r="Q2" s="478"/>
      <c r="R2" s="478"/>
      <c r="S2" s="478"/>
      <c r="T2" s="478"/>
      <c r="U2" s="85"/>
    </row>
    <row r="3" spans="2:32" ht="22.5" customHeight="1" x14ac:dyDescent="0.55000000000000004">
      <c r="B3" s="479" t="s">
        <v>42</v>
      </c>
      <c r="C3" s="480"/>
      <c r="D3" s="481"/>
      <c r="E3" s="482"/>
      <c r="F3" s="482"/>
      <c r="G3" s="482"/>
      <c r="H3" s="482"/>
      <c r="I3" s="482"/>
      <c r="J3" s="482"/>
      <c r="K3" s="482"/>
      <c r="L3" s="482"/>
      <c r="M3" s="482"/>
      <c r="N3" s="482"/>
      <c r="O3" s="482"/>
      <c r="P3" s="482"/>
      <c r="Q3" s="482"/>
      <c r="R3" s="482"/>
      <c r="S3" s="482"/>
      <c r="T3" s="483"/>
      <c r="U3" s="86"/>
    </row>
    <row r="4" spans="2:32" ht="37.5" customHeight="1" x14ac:dyDescent="0.55000000000000004">
      <c r="B4" s="484" t="s">
        <v>85</v>
      </c>
      <c r="C4" s="485"/>
      <c r="D4" s="486"/>
      <c r="E4" s="487"/>
      <c r="F4" s="487"/>
      <c r="G4" s="487"/>
      <c r="H4" s="487"/>
      <c r="I4" s="487"/>
      <c r="J4" s="487"/>
      <c r="K4" s="487"/>
      <c r="L4" s="487"/>
      <c r="M4" s="487"/>
      <c r="N4" s="487"/>
      <c r="O4" s="487"/>
      <c r="P4" s="487"/>
      <c r="Q4" s="487"/>
      <c r="R4" s="487"/>
      <c r="S4" s="487"/>
      <c r="T4" s="488"/>
      <c r="U4" s="87"/>
    </row>
    <row r="5" spans="2:32" ht="22.4" customHeight="1" x14ac:dyDescent="0.55000000000000004">
      <c r="B5" s="489" t="s">
        <v>43</v>
      </c>
      <c r="C5" s="490"/>
      <c r="D5" s="493"/>
      <c r="E5" s="494"/>
      <c r="F5" s="494"/>
      <c r="G5" s="494"/>
      <c r="H5" s="495"/>
      <c r="I5" s="497" t="s">
        <v>42</v>
      </c>
      <c r="J5" s="498"/>
      <c r="K5" s="498"/>
      <c r="L5" s="498"/>
      <c r="M5" s="499"/>
      <c r="N5" s="500"/>
      <c r="O5" s="501"/>
      <c r="P5" s="501"/>
      <c r="Q5" s="501"/>
      <c r="R5" s="501"/>
      <c r="S5" s="501"/>
      <c r="T5" s="502"/>
      <c r="U5" s="87"/>
    </row>
    <row r="6" spans="2:32" ht="22.4" customHeight="1" x14ac:dyDescent="0.55000000000000004">
      <c r="B6" s="491"/>
      <c r="C6" s="492"/>
      <c r="D6" s="486"/>
      <c r="E6" s="487"/>
      <c r="F6" s="487"/>
      <c r="G6" s="487"/>
      <c r="H6" s="496"/>
      <c r="I6" s="503" t="s">
        <v>44</v>
      </c>
      <c r="J6" s="504"/>
      <c r="K6" s="504"/>
      <c r="L6" s="504"/>
      <c r="M6" s="492"/>
      <c r="N6" s="486"/>
      <c r="O6" s="487"/>
      <c r="P6" s="487"/>
      <c r="Q6" s="487"/>
      <c r="R6" s="487"/>
      <c r="S6" s="487"/>
      <c r="T6" s="488"/>
      <c r="U6" s="87"/>
    </row>
    <row r="7" spans="2:32" ht="22.4" customHeight="1" x14ac:dyDescent="0.55000000000000004">
      <c r="B7" s="505" t="s">
        <v>45</v>
      </c>
      <c r="C7" s="506"/>
      <c r="D7" s="145"/>
      <c r="E7" s="88" t="s">
        <v>46</v>
      </c>
      <c r="F7" s="507"/>
      <c r="G7" s="507"/>
      <c r="H7" s="508"/>
      <c r="I7" s="509" t="s">
        <v>212</v>
      </c>
      <c r="J7" s="510"/>
      <c r="K7" s="510"/>
      <c r="L7" s="510"/>
      <c r="M7" s="511"/>
      <c r="N7" s="512"/>
      <c r="O7" s="513"/>
      <c r="P7" s="513"/>
      <c r="Q7" s="513"/>
      <c r="R7" s="513"/>
      <c r="S7" s="513"/>
      <c r="T7" s="514"/>
      <c r="U7" s="86"/>
    </row>
    <row r="8" spans="2:32" ht="22.5" customHeight="1" x14ac:dyDescent="0.55000000000000004">
      <c r="B8" s="515" t="s">
        <v>47</v>
      </c>
      <c r="C8" s="516"/>
      <c r="D8" s="517"/>
      <c r="E8" s="518"/>
      <c r="F8" s="518"/>
      <c r="G8" s="518"/>
      <c r="H8" s="519"/>
      <c r="I8" s="509" t="s">
        <v>213</v>
      </c>
      <c r="J8" s="510"/>
      <c r="K8" s="510"/>
      <c r="L8" s="510"/>
      <c r="M8" s="511"/>
      <c r="N8" s="512"/>
      <c r="O8" s="513"/>
      <c r="P8" s="513"/>
      <c r="Q8" s="513"/>
      <c r="R8" s="513"/>
      <c r="S8" s="513"/>
      <c r="T8" s="514"/>
      <c r="U8" s="86"/>
    </row>
    <row r="9" spans="2:32" ht="22.5" customHeight="1" x14ac:dyDescent="0.55000000000000004">
      <c r="B9" s="491"/>
      <c r="C9" s="504"/>
      <c r="D9" s="520"/>
      <c r="E9" s="521"/>
      <c r="F9" s="521"/>
      <c r="G9" s="521"/>
      <c r="H9" s="522"/>
      <c r="I9" s="523" t="s">
        <v>48</v>
      </c>
      <c r="J9" s="510"/>
      <c r="K9" s="510"/>
      <c r="L9" s="510"/>
      <c r="M9" s="524"/>
      <c r="N9" s="512"/>
      <c r="O9" s="513"/>
      <c r="P9" s="513"/>
      <c r="Q9" s="513"/>
      <c r="R9" s="513"/>
      <c r="S9" s="513"/>
      <c r="T9" s="514"/>
      <c r="U9" s="86"/>
    </row>
    <row r="10" spans="2:32" ht="22.5" customHeight="1" x14ac:dyDescent="0.55000000000000004">
      <c r="B10" s="533" t="s">
        <v>49</v>
      </c>
      <c r="C10" s="524"/>
      <c r="D10" s="534"/>
      <c r="E10" s="535"/>
      <c r="F10" s="535"/>
      <c r="G10" s="536" t="s">
        <v>72</v>
      </c>
      <c r="H10" s="537"/>
      <c r="I10" s="538"/>
      <c r="J10" s="89" t="s">
        <v>73</v>
      </c>
      <c r="K10" s="90"/>
      <c r="L10" s="90"/>
      <c r="M10" s="90"/>
      <c r="N10" s="90"/>
      <c r="O10" s="90"/>
      <c r="P10" s="90"/>
      <c r="Q10" s="90"/>
      <c r="R10" s="90"/>
      <c r="S10" s="90"/>
      <c r="T10" s="91"/>
      <c r="U10" s="92"/>
      <c r="W10" s="83" t="s">
        <v>50</v>
      </c>
      <c r="X10" s="83" t="s">
        <v>51</v>
      </c>
      <c r="Y10" s="83" t="s">
        <v>52</v>
      </c>
      <c r="Z10" s="83" t="s">
        <v>53</v>
      </c>
      <c r="AA10" s="83" t="s">
        <v>54</v>
      </c>
      <c r="AB10" s="83" t="s">
        <v>55</v>
      </c>
      <c r="AC10" s="83" t="s">
        <v>56</v>
      </c>
      <c r="AD10" s="83" t="s">
        <v>57</v>
      </c>
      <c r="AE10" s="83" t="s">
        <v>58</v>
      </c>
      <c r="AF10" s="83" t="s">
        <v>59</v>
      </c>
    </row>
    <row r="11" spans="2:32" ht="22.5" customHeight="1" x14ac:dyDescent="0.55000000000000004">
      <c r="B11" s="533" t="s">
        <v>60</v>
      </c>
      <c r="C11" s="524"/>
      <c r="D11" s="525"/>
      <c r="E11" s="526"/>
      <c r="F11" s="527"/>
      <c r="G11" s="523" t="s">
        <v>61</v>
      </c>
      <c r="H11" s="510"/>
      <c r="I11" s="510"/>
      <c r="J11" s="525"/>
      <c r="K11" s="526"/>
      <c r="L11" s="526"/>
      <c r="M11" s="526"/>
      <c r="N11" s="527"/>
      <c r="O11" s="523" t="s">
        <v>62</v>
      </c>
      <c r="P11" s="510"/>
      <c r="Q11" s="524"/>
      <c r="R11" s="528"/>
      <c r="S11" s="528"/>
      <c r="T11" s="529"/>
      <c r="U11" s="93"/>
    </row>
    <row r="12" spans="2:32" ht="22.5" customHeight="1" x14ac:dyDescent="0.55000000000000004">
      <c r="B12" s="540" t="s">
        <v>131</v>
      </c>
      <c r="C12" s="541"/>
      <c r="D12" s="523" t="s">
        <v>64</v>
      </c>
      <c r="E12" s="510"/>
      <c r="F12" s="510"/>
      <c r="G12" s="510"/>
      <c r="H12" s="524"/>
      <c r="I12" s="523" t="s">
        <v>91</v>
      </c>
      <c r="J12" s="510"/>
      <c r="K12" s="510"/>
      <c r="L12" s="510"/>
      <c r="M12" s="510"/>
      <c r="N12" s="510"/>
      <c r="O12" s="510"/>
      <c r="P12" s="510"/>
      <c r="Q12" s="510"/>
      <c r="R12" s="510"/>
      <c r="S12" s="510"/>
      <c r="T12" s="546"/>
      <c r="U12" s="94"/>
    </row>
    <row r="13" spans="2:32" ht="80.150000000000006" customHeight="1" x14ac:dyDescent="0.55000000000000004">
      <c r="B13" s="542"/>
      <c r="C13" s="543"/>
      <c r="D13" s="547"/>
      <c r="E13" s="548"/>
      <c r="F13" s="548"/>
      <c r="G13" s="548"/>
      <c r="H13" s="549"/>
      <c r="I13" s="550"/>
      <c r="J13" s="551"/>
      <c r="K13" s="551"/>
      <c r="L13" s="551"/>
      <c r="M13" s="551"/>
      <c r="N13" s="551"/>
      <c r="O13" s="551"/>
      <c r="P13" s="551"/>
      <c r="Q13" s="551"/>
      <c r="R13" s="551"/>
      <c r="S13" s="551"/>
      <c r="T13" s="552"/>
      <c r="U13" s="95"/>
    </row>
    <row r="14" spans="2:32" ht="22.5" customHeight="1" x14ac:dyDescent="0.55000000000000004">
      <c r="B14" s="542"/>
      <c r="C14" s="543"/>
      <c r="D14" s="523" t="s">
        <v>65</v>
      </c>
      <c r="E14" s="510"/>
      <c r="F14" s="530"/>
      <c r="G14" s="531"/>
      <c r="H14" s="532"/>
      <c r="I14" s="553"/>
      <c r="J14" s="554"/>
      <c r="K14" s="554"/>
      <c r="L14" s="554"/>
      <c r="M14" s="554"/>
      <c r="N14" s="554"/>
      <c r="O14" s="554"/>
      <c r="P14" s="554"/>
      <c r="Q14" s="554"/>
      <c r="R14" s="554"/>
      <c r="S14" s="554"/>
      <c r="T14" s="555"/>
      <c r="U14" s="95"/>
    </row>
    <row r="15" spans="2:32" ht="22.5" customHeight="1" x14ac:dyDescent="0.55000000000000004">
      <c r="B15" s="544"/>
      <c r="C15" s="545"/>
      <c r="D15" s="523" t="s">
        <v>66</v>
      </c>
      <c r="E15" s="510"/>
      <c r="F15" s="530"/>
      <c r="G15" s="531"/>
      <c r="H15" s="532"/>
      <c r="I15" s="556"/>
      <c r="J15" s="557"/>
      <c r="K15" s="557"/>
      <c r="L15" s="557"/>
      <c r="M15" s="557"/>
      <c r="N15" s="557"/>
      <c r="O15" s="557"/>
      <c r="P15" s="557"/>
      <c r="Q15" s="557"/>
      <c r="R15" s="557"/>
      <c r="S15" s="557"/>
      <c r="T15" s="558"/>
      <c r="U15" s="95"/>
    </row>
    <row r="16" spans="2:32" ht="120" customHeight="1" x14ac:dyDescent="0.55000000000000004">
      <c r="B16" s="533" t="s">
        <v>63</v>
      </c>
      <c r="C16" s="524"/>
      <c r="D16" s="530"/>
      <c r="E16" s="531"/>
      <c r="F16" s="531"/>
      <c r="G16" s="531"/>
      <c r="H16" s="531"/>
      <c r="I16" s="531"/>
      <c r="J16" s="531"/>
      <c r="K16" s="531"/>
      <c r="L16" s="531"/>
      <c r="M16" s="531"/>
      <c r="N16" s="531"/>
      <c r="O16" s="531"/>
      <c r="P16" s="531"/>
      <c r="Q16" s="531"/>
      <c r="R16" s="531"/>
      <c r="S16" s="531"/>
      <c r="T16" s="539"/>
      <c r="U16" s="86"/>
    </row>
    <row r="17" spans="2:21" ht="120" customHeight="1" x14ac:dyDescent="0.55000000000000004">
      <c r="B17" s="533" t="s">
        <v>79</v>
      </c>
      <c r="C17" s="524"/>
      <c r="D17" s="530"/>
      <c r="E17" s="531"/>
      <c r="F17" s="531"/>
      <c r="G17" s="531"/>
      <c r="H17" s="531"/>
      <c r="I17" s="531"/>
      <c r="J17" s="531"/>
      <c r="K17" s="531"/>
      <c r="L17" s="531"/>
      <c r="M17" s="531"/>
      <c r="N17" s="531"/>
      <c r="O17" s="531"/>
      <c r="P17" s="531"/>
      <c r="Q17" s="531"/>
      <c r="R17" s="531"/>
      <c r="S17" s="531"/>
      <c r="T17" s="539"/>
      <c r="U17" s="86"/>
    </row>
    <row r="18" spans="2:21" ht="120" customHeight="1" x14ac:dyDescent="0.55000000000000004">
      <c r="B18" s="533" t="s">
        <v>97</v>
      </c>
      <c r="C18" s="524"/>
      <c r="D18" s="530"/>
      <c r="E18" s="531"/>
      <c r="F18" s="531"/>
      <c r="G18" s="531"/>
      <c r="H18" s="531"/>
      <c r="I18" s="531"/>
      <c r="J18" s="531"/>
      <c r="K18" s="531"/>
      <c r="L18" s="531"/>
      <c r="M18" s="531"/>
      <c r="N18" s="531"/>
      <c r="O18" s="531"/>
      <c r="P18" s="531"/>
      <c r="Q18" s="531"/>
      <c r="R18" s="531"/>
      <c r="S18" s="531"/>
      <c r="T18" s="539"/>
      <c r="U18" s="86"/>
    </row>
    <row r="19" spans="2:21" ht="36" customHeight="1" x14ac:dyDescent="0.55000000000000004">
      <c r="B19" s="489" t="s">
        <v>82</v>
      </c>
      <c r="C19" s="598"/>
      <c r="D19" s="96"/>
      <c r="E19" s="603" t="s">
        <v>78</v>
      </c>
      <c r="F19" s="604"/>
      <c r="G19" s="604"/>
      <c r="H19" s="604"/>
      <c r="I19" s="605" t="s">
        <v>26</v>
      </c>
      <c r="J19" s="604"/>
      <c r="K19" s="604"/>
      <c r="L19" s="604"/>
      <c r="M19" s="606"/>
      <c r="N19" s="607" t="s">
        <v>83</v>
      </c>
      <c r="O19" s="604"/>
      <c r="P19" s="604"/>
      <c r="Q19" s="604"/>
      <c r="R19" s="604"/>
      <c r="S19" s="604"/>
      <c r="T19" s="608"/>
      <c r="U19" s="98"/>
    </row>
    <row r="20" spans="2:21" ht="32.15" customHeight="1" x14ac:dyDescent="0.55000000000000004">
      <c r="B20" s="599"/>
      <c r="C20" s="600"/>
      <c r="D20" s="99">
        <v>1</v>
      </c>
      <c r="E20" s="560"/>
      <c r="F20" s="560"/>
      <c r="G20" s="609"/>
      <c r="H20" s="609"/>
      <c r="I20" s="596"/>
      <c r="J20" s="597"/>
      <c r="K20" s="597"/>
      <c r="L20" s="597"/>
      <c r="M20" s="100" t="s">
        <v>24</v>
      </c>
      <c r="N20" s="593"/>
      <c r="O20" s="594"/>
      <c r="P20" s="594"/>
      <c r="Q20" s="594"/>
      <c r="R20" s="594"/>
      <c r="S20" s="594"/>
      <c r="T20" s="595"/>
      <c r="U20" s="102"/>
    </row>
    <row r="21" spans="2:21" ht="32.15" customHeight="1" x14ac:dyDescent="0.55000000000000004">
      <c r="B21" s="599"/>
      <c r="C21" s="600"/>
      <c r="D21" s="99">
        <v>2</v>
      </c>
      <c r="E21" s="560"/>
      <c r="F21" s="560"/>
      <c r="G21" s="609"/>
      <c r="H21" s="609"/>
      <c r="I21" s="596"/>
      <c r="J21" s="597"/>
      <c r="K21" s="597"/>
      <c r="L21" s="597"/>
      <c r="M21" s="100" t="s">
        <v>24</v>
      </c>
      <c r="N21" s="593"/>
      <c r="O21" s="594"/>
      <c r="P21" s="594"/>
      <c r="Q21" s="594"/>
      <c r="R21" s="594"/>
      <c r="S21" s="594"/>
      <c r="T21" s="595"/>
      <c r="U21" s="102"/>
    </row>
    <row r="22" spans="2:21" ht="32.15" customHeight="1" x14ac:dyDescent="0.55000000000000004">
      <c r="B22" s="601"/>
      <c r="C22" s="602"/>
      <c r="D22" s="99">
        <v>3</v>
      </c>
      <c r="E22" s="560"/>
      <c r="F22" s="560"/>
      <c r="G22" s="609"/>
      <c r="H22" s="609"/>
      <c r="I22" s="597"/>
      <c r="J22" s="597"/>
      <c r="K22" s="597"/>
      <c r="L22" s="597"/>
      <c r="M22" s="100" t="s">
        <v>24</v>
      </c>
      <c r="N22" s="593"/>
      <c r="O22" s="594"/>
      <c r="P22" s="594"/>
      <c r="Q22" s="594"/>
      <c r="R22" s="594"/>
      <c r="S22" s="594"/>
      <c r="T22" s="595"/>
      <c r="U22" s="102"/>
    </row>
    <row r="23" spans="2:21" ht="20.149999999999999" customHeight="1" x14ac:dyDescent="0.55000000000000004">
      <c r="B23" s="566" t="s">
        <v>74</v>
      </c>
      <c r="C23" s="567"/>
      <c r="D23" s="574" t="s">
        <v>67</v>
      </c>
      <c r="E23" s="576" t="s">
        <v>69</v>
      </c>
      <c r="F23" s="576"/>
      <c r="G23" s="576" t="s">
        <v>70</v>
      </c>
      <c r="H23" s="576"/>
      <c r="I23" s="578" t="s">
        <v>75</v>
      </c>
      <c r="J23" s="579"/>
      <c r="K23" s="580"/>
      <c r="L23" s="559" t="s">
        <v>76</v>
      </c>
      <c r="M23" s="490"/>
      <c r="N23" s="503" t="s">
        <v>71</v>
      </c>
      <c r="O23" s="504"/>
      <c r="P23" s="504"/>
      <c r="Q23" s="504"/>
      <c r="R23" s="504"/>
      <c r="S23" s="504"/>
      <c r="T23" s="592"/>
      <c r="U23" s="94"/>
    </row>
    <row r="24" spans="2:21" ht="20.149999999999999" customHeight="1" x14ac:dyDescent="0.55000000000000004">
      <c r="B24" s="568"/>
      <c r="C24" s="569"/>
      <c r="D24" s="575"/>
      <c r="E24" s="577"/>
      <c r="F24" s="577"/>
      <c r="G24" s="577"/>
      <c r="H24" s="577"/>
      <c r="I24" s="503"/>
      <c r="J24" s="504"/>
      <c r="K24" s="492"/>
      <c r="L24" s="503"/>
      <c r="M24" s="492"/>
      <c r="N24" s="97" t="s">
        <v>77</v>
      </c>
      <c r="O24" s="523" t="s">
        <v>78</v>
      </c>
      <c r="P24" s="510"/>
      <c r="Q24" s="510"/>
      <c r="R24" s="510"/>
      <c r="S24" s="510"/>
      <c r="T24" s="546"/>
      <c r="U24" s="94"/>
    </row>
    <row r="25" spans="2:21" ht="32.15" customHeight="1" x14ac:dyDescent="0.55000000000000004">
      <c r="B25" s="570"/>
      <c r="C25" s="571"/>
      <c r="D25" s="103" t="s">
        <v>68</v>
      </c>
      <c r="E25" s="560"/>
      <c r="F25" s="560"/>
      <c r="G25" s="560"/>
      <c r="H25" s="560"/>
      <c r="I25" s="561"/>
      <c r="J25" s="562"/>
      <c r="K25" s="563"/>
      <c r="L25" s="564"/>
      <c r="M25" s="565"/>
      <c r="N25" s="101"/>
      <c r="O25" s="582"/>
      <c r="P25" s="582"/>
      <c r="Q25" s="582"/>
      <c r="R25" s="582"/>
      <c r="S25" s="582"/>
      <c r="T25" s="583"/>
      <c r="U25" s="104"/>
    </row>
    <row r="26" spans="2:21" ht="32.15" customHeight="1" x14ac:dyDescent="0.55000000000000004">
      <c r="B26" s="570"/>
      <c r="C26" s="571"/>
      <c r="D26" s="99" t="s">
        <v>80</v>
      </c>
      <c r="E26" s="560"/>
      <c r="F26" s="560"/>
      <c r="G26" s="560"/>
      <c r="H26" s="560"/>
      <c r="I26" s="561"/>
      <c r="J26" s="562"/>
      <c r="K26" s="563"/>
      <c r="L26" s="564"/>
      <c r="M26" s="565"/>
      <c r="N26" s="101"/>
      <c r="O26" s="582"/>
      <c r="P26" s="582"/>
      <c r="Q26" s="582"/>
      <c r="R26" s="582"/>
      <c r="S26" s="582"/>
      <c r="T26" s="583"/>
      <c r="U26" s="104"/>
    </row>
    <row r="27" spans="2:21" ht="32.15" customHeight="1" thickBot="1" x14ac:dyDescent="0.6">
      <c r="B27" s="572"/>
      <c r="C27" s="573"/>
      <c r="D27" s="105" t="s">
        <v>228</v>
      </c>
      <c r="E27" s="584"/>
      <c r="F27" s="584"/>
      <c r="G27" s="584"/>
      <c r="H27" s="584"/>
      <c r="I27" s="585"/>
      <c r="J27" s="586"/>
      <c r="K27" s="587"/>
      <c r="L27" s="588"/>
      <c r="M27" s="589"/>
      <c r="N27" s="106"/>
      <c r="O27" s="590"/>
      <c r="P27" s="590"/>
      <c r="Q27" s="590"/>
      <c r="R27" s="590"/>
      <c r="S27" s="590"/>
      <c r="T27" s="591"/>
      <c r="U27" s="104"/>
    </row>
    <row r="28" spans="2:21" x14ac:dyDescent="0.55000000000000004">
      <c r="B28" s="581" t="s">
        <v>87</v>
      </c>
      <c r="C28" s="581"/>
      <c r="D28" s="581"/>
      <c r="E28" s="581"/>
      <c r="F28" s="581"/>
      <c r="G28" s="581"/>
      <c r="H28" s="581"/>
      <c r="I28" s="581"/>
      <c r="J28" s="581"/>
      <c r="K28" s="581"/>
      <c r="L28" s="581"/>
      <c r="M28" s="581"/>
      <c r="N28" s="581"/>
      <c r="O28" s="581"/>
      <c r="P28" s="581"/>
      <c r="Q28" s="581"/>
      <c r="R28" s="581"/>
      <c r="S28" s="581"/>
      <c r="T28" s="581"/>
      <c r="U28" s="87"/>
    </row>
    <row r="29" spans="2:21" x14ac:dyDescent="0.55000000000000004">
      <c r="B29" s="107"/>
      <c r="C29" s="107"/>
    </row>
    <row r="30" spans="2:21" x14ac:dyDescent="0.55000000000000004">
      <c r="B30" s="108"/>
      <c r="C30" s="108"/>
    </row>
    <row r="31" spans="2:21" x14ac:dyDescent="0.55000000000000004">
      <c r="B31" s="109"/>
      <c r="C31" s="109"/>
    </row>
  </sheetData>
  <mergeCells count="82">
    <mergeCell ref="N20:T20"/>
    <mergeCell ref="N22:T22"/>
    <mergeCell ref="I20:L20"/>
    <mergeCell ref="I22:L22"/>
    <mergeCell ref="B19:C22"/>
    <mergeCell ref="E19:H19"/>
    <mergeCell ref="I19:M19"/>
    <mergeCell ref="N19:T19"/>
    <mergeCell ref="E20:H20"/>
    <mergeCell ref="E22:H22"/>
    <mergeCell ref="E21:H21"/>
    <mergeCell ref="I21:L21"/>
    <mergeCell ref="N21:T21"/>
    <mergeCell ref="B28:T28"/>
    <mergeCell ref="B18:C18"/>
    <mergeCell ref="D18:T18"/>
    <mergeCell ref="O26:T26"/>
    <mergeCell ref="E27:F27"/>
    <mergeCell ref="G27:H27"/>
    <mergeCell ref="I27:K27"/>
    <mergeCell ref="L27:M27"/>
    <mergeCell ref="O27:T27"/>
    <mergeCell ref="N23:T23"/>
    <mergeCell ref="O24:T24"/>
    <mergeCell ref="E25:F25"/>
    <mergeCell ref="G25:H25"/>
    <mergeCell ref="I25:K25"/>
    <mergeCell ref="L25:M25"/>
    <mergeCell ref="O25:T25"/>
    <mergeCell ref="B23:C27"/>
    <mergeCell ref="D23:D24"/>
    <mergeCell ref="E23:F24"/>
    <mergeCell ref="G23:H24"/>
    <mergeCell ref="I23:K24"/>
    <mergeCell ref="L23:M24"/>
    <mergeCell ref="E26:F26"/>
    <mergeCell ref="G26:H26"/>
    <mergeCell ref="I26:K26"/>
    <mergeCell ref="L26:M26"/>
    <mergeCell ref="B17:C17"/>
    <mergeCell ref="D17:T17"/>
    <mergeCell ref="B16:C16"/>
    <mergeCell ref="D16:T16"/>
    <mergeCell ref="B12:C15"/>
    <mergeCell ref="D12:H12"/>
    <mergeCell ref="I12:T12"/>
    <mergeCell ref="D13:H13"/>
    <mergeCell ref="I13:T15"/>
    <mergeCell ref="D14:E14"/>
    <mergeCell ref="B10:C10"/>
    <mergeCell ref="D10:F10"/>
    <mergeCell ref="G10:I10"/>
    <mergeCell ref="B11:C11"/>
    <mergeCell ref="D11:F11"/>
    <mergeCell ref="G11:I11"/>
    <mergeCell ref="J11:N11"/>
    <mergeCell ref="O11:Q11"/>
    <mergeCell ref="R11:T11"/>
    <mergeCell ref="F14:H14"/>
    <mergeCell ref="D15:E15"/>
    <mergeCell ref="F15:H15"/>
    <mergeCell ref="B7:C7"/>
    <mergeCell ref="F7:H7"/>
    <mergeCell ref="I7:M7"/>
    <mergeCell ref="N7:T7"/>
    <mergeCell ref="B8:C9"/>
    <mergeCell ref="D8:H9"/>
    <mergeCell ref="I8:M8"/>
    <mergeCell ref="N8:T8"/>
    <mergeCell ref="I9:M9"/>
    <mergeCell ref="N9:T9"/>
    <mergeCell ref="B5:C6"/>
    <mergeCell ref="D5:H6"/>
    <mergeCell ref="I5:M5"/>
    <mergeCell ref="N5:T5"/>
    <mergeCell ref="I6:M6"/>
    <mergeCell ref="N6:T6"/>
    <mergeCell ref="Q2:T2"/>
    <mergeCell ref="B3:C3"/>
    <mergeCell ref="D3:T3"/>
    <mergeCell ref="B4:C4"/>
    <mergeCell ref="D4:T4"/>
  </mergeCells>
  <phoneticPr fontId="1"/>
  <conditionalFormatting sqref="G10 J10:U10">
    <cfRule type="expression" dxfId="8" priority="2" stopIfTrue="1">
      <formula>OR($D$10="その他（種類をご記入ください）",$D$10="")</formula>
    </cfRule>
  </conditionalFormatting>
  <dataValidations count="10">
    <dataValidation imeMode="fullKatakana" allowBlank="1" showInputMessage="1" showErrorMessage="1" sqref="N5:U5" xr:uid="{037D4A87-9328-4411-962E-0454BD17EF71}"/>
    <dataValidation allowBlank="1" showInputMessage="1" showErrorMessage="1" prompt="姓と名の間は全角１字スペースを空けてください。" sqref="N6:U6" xr:uid="{A4EFC5BB-A02B-4511-99AE-E18A66B3FB58}"/>
    <dataValidation allowBlank="1" showInputMessage="1" showErrorMessage="1" prompt="法人格の後に全角スペースを入れてください。_x000a_ex.)一般社団法人　○○、株式会社　△△" sqref="D4:U4" xr:uid="{02704857-6771-4F29-B3AF-E7A1BE86A45B}"/>
    <dataValidation imeMode="fullKatakana" allowBlank="1" showInputMessage="1" showErrorMessage="1" prompt="数字もカタカナ表記としてください。" sqref="D3:U3" xr:uid="{98850446-550E-40F3-8BBF-D8210F54F3BC}"/>
    <dataValidation imeMode="halfAlpha" allowBlank="1" showInputMessage="1" showErrorMessage="1" prompt="ハイフンを入れた形式で入力してください。_x000a_ex.) 03-3265-7411" sqref="N7:U7" xr:uid="{5BAFAA3B-606C-4FD9-ACF8-5B116E9F62DA}"/>
    <dataValidation allowBlank="1" showInputMessage="1" promptTitle="団体の種類" prompt="選択してください。その他の場合は右のセルに種類を記載ください。" sqref="D65534 D131070 D196606 D262142 D327678 D393214 D458750 D524286 D589822 D655358 D720894 D786430 D851966 D917502 D983038" xr:uid="{A5D17294-9B39-4364-BD96-73E0B807C92E}"/>
    <dataValidation imeMode="halfAlpha" operator="greaterThanOrEqual" allowBlank="1" showInputMessage="1" showErrorMessage="1" sqref="I25:I27 T65561:U65563 T131097:U131099 T196633:U196635 T262169:U262171 T327705:U327707 T393241:U393243 T458777:U458779 T524313:U524315 T589849:U589851 T655385:U655387 T720921:U720923 T786457:U786459 T851993:U851995 T917529:U917531 T983065:U983067 E65561:M65563 E131097:M131099 E196633:M196635 E262169:M262171 E327705:M327707 E393241:M393243 E458777:M458779 E524313:M524315 E589849:M589851 E655385:M655387 E720921:M720923 E786457:M786459 E851993:M851995 E917529:M917531 E983065:M983067 G25:G27 E25:E27 L25:L27 I20:I21 E19:E22" xr:uid="{843BCD41-6380-4D77-A3C0-4737BC034B8B}"/>
    <dataValidation imeMode="off" allowBlank="1" showInputMessage="1" showErrorMessage="1" sqref="D7 F7:H7" xr:uid="{B4BA272A-C467-4B72-B0FF-3C0DC3E58CC6}"/>
    <dataValidation imeMode="halfAlpha" allowBlank="1" showInputMessage="1" showErrorMessage="1" sqref="T65551:U65559 T131087:U131095 T196623:U196631 T262159:U262167 T327695:U327703 T393231:U393239 T458767:U458775 T524303:U524311 T589839:U589847 T655375:U655383 T720911:U720919 T786447:U786455 T851983:U851991 T917519:U917527 T983055:U983063 I65551:N65559 I131087:N131095 I196623:N196631 I262159:N262167 I327695:N327703 I393231:N393239 I458767:N458775 I524303:N524311 I589839:N589847 I655375:N655383 I720911:N720919 I786447:N786455 I851983:N851991 I917519:N917527 I983055:N983063 N8:U9 R11:U16" xr:uid="{427C66F8-92C7-4182-B5AA-4FB1F3C6B5E7}"/>
    <dataValidation type="list" allowBlank="1" showInputMessage="1" showErrorMessage="1" promptTitle="団体の種類" prompt="選択してください。その他の場合は右のセルに種類を記載ください。" sqref="D10:F10" xr:uid="{54BA1790-9FD0-4871-89F5-DBD4B5627204}">
      <formula1>$W$10:$AF$10</formula1>
    </dataValidation>
  </dataValidations>
  <pageMargins left="0.70866141732283472" right="0.70866141732283472" top="0.74803149606299213" bottom="0.74803149606299213" header="0.31496062992125984" footer="0.31496062992125984"/>
  <pageSetup paperSize="9" scale="71"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9D048-376D-4AAD-92B3-1F4736A1F02C}">
  <sheetPr>
    <tabColor rgb="FF0070C0"/>
    <pageSetUpPr fitToPage="1"/>
  </sheetPr>
  <dimension ref="B1:U79"/>
  <sheetViews>
    <sheetView view="pageBreakPreview" zoomScaleNormal="100" zoomScaleSheetLayoutView="100" workbookViewId="0">
      <selection activeCell="X31" sqref="X31"/>
    </sheetView>
  </sheetViews>
  <sheetFormatPr defaultColWidth="9" defaultRowHeight="14" x14ac:dyDescent="0.55000000000000004"/>
  <cols>
    <col min="1" max="1" width="2" style="110" customWidth="1"/>
    <col min="2" max="2" width="3.58203125" style="110" customWidth="1"/>
    <col min="3" max="4" width="6.58203125" style="110" customWidth="1"/>
    <col min="5" max="5" width="22.58203125" style="110" customWidth="1"/>
    <col min="6" max="6" width="9.08203125" style="110" customWidth="1"/>
    <col min="7" max="7" width="13.08203125" style="110" customWidth="1"/>
    <col min="8" max="8" width="9.08203125" style="110" customWidth="1"/>
    <col min="9" max="9" width="27.58203125" style="110" customWidth="1"/>
    <col min="10" max="10" width="6.58203125" style="110" customWidth="1"/>
    <col min="11" max="11" width="10" style="110" customWidth="1"/>
    <col min="12" max="16384" width="9" style="110"/>
  </cols>
  <sheetData>
    <row r="1" spans="2:11" ht="19.399999999999999" customHeight="1" x14ac:dyDescent="0.55000000000000004">
      <c r="B1" s="674" t="s">
        <v>274</v>
      </c>
      <c r="C1" s="675"/>
      <c r="D1" s="675"/>
      <c r="E1" s="675"/>
      <c r="F1" s="675"/>
      <c r="G1" s="675"/>
      <c r="H1" s="675"/>
      <c r="I1" s="675"/>
      <c r="J1" s="675"/>
      <c r="K1" s="675"/>
    </row>
    <row r="2" spans="2:11" ht="6" customHeight="1" x14ac:dyDescent="0.55000000000000004">
      <c r="B2" s="133"/>
      <c r="C2" s="133"/>
      <c r="D2" s="133"/>
      <c r="E2" s="133"/>
      <c r="F2" s="133"/>
      <c r="G2" s="133"/>
      <c r="H2" s="133"/>
      <c r="I2" s="133"/>
      <c r="J2" s="133"/>
      <c r="K2" s="133"/>
    </row>
    <row r="3" spans="2:11" ht="23.15" customHeight="1" thickBot="1" x14ac:dyDescent="0.6">
      <c r="B3" s="110" t="s">
        <v>132</v>
      </c>
      <c r="C3" s="113"/>
      <c r="D3" s="113"/>
      <c r="E3" s="113"/>
      <c r="F3" s="113"/>
      <c r="G3" s="113"/>
      <c r="H3" s="113"/>
      <c r="I3" s="113"/>
      <c r="J3" s="113"/>
    </row>
    <row r="4" spans="2:11" ht="23.15" customHeight="1" thickBot="1" x14ac:dyDescent="0.6">
      <c r="C4" s="676" t="s">
        <v>214</v>
      </c>
      <c r="D4" s="677"/>
      <c r="E4" s="677"/>
      <c r="F4" s="677"/>
      <c r="G4" s="677"/>
      <c r="H4" s="677"/>
      <c r="I4" s="677"/>
      <c r="J4" s="677"/>
      <c r="K4" s="114"/>
    </row>
    <row r="5" spans="2:11" ht="23.15" customHeight="1" x14ac:dyDescent="0.55000000000000004">
      <c r="C5" s="111"/>
      <c r="D5" s="111"/>
      <c r="E5" s="111"/>
      <c r="F5" s="111"/>
      <c r="G5" s="111"/>
      <c r="H5" s="111"/>
      <c r="I5" s="111"/>
      <c r="J5" s="111"/>
    </row>
    <row r="6" spans="2:11" ht="23.15" customHeight="1" thickBot="1" x14ac:dyDescent="0.6">
      <c r="B6" s="110" t="s">
        <v>133</v>
      </c>
      <c r="C6" s="111"/>
      <c r="D6" s="111"/>
      <c r="E6" s="111"/>
      <c r="F6" s="111"/>
      <c r="G6" s="111"/>
      <c r="H6" s="111"/>
      <c r="I6" s="111"/>
      <c r="J6" s="111"/>
    </row>
    <row r="7" spans="2:11" s="3" customFormat="1" ht="23.15" customHeight="1" x14ac:dyDescent="0.55000000000000004">
      <c r="C7" s="678" t="s">
        <v>275</v>
      </c>
      <c r="D7" s="679"/>
      <c r="E7" s="679"/>
      <c r="F7" s="679"/>
      <c r="G7" s="679"/>
      <c r="H7" s="679"/>
      <c r="I7" s="679"/>
      <c r="J7" s="680"/>
      <c r="K7" s="115"/>
    </row>
    <row r="8" spans="2:11" s="3" customFormat="1" ht="23.15" customHeight="1" x14ac:dyDescent="0.55000000000000004">
      <c r="C8" s="681" t="s">
        <v>98</v>
      </c>
      <c r="D8" s="682"/>
      <c r="E8" s="682"/>
      <c r="F8" s="682"/>
      <c r="G8" s="682"/>
      <c r="H8" s="682"/>
      <c r="I8" s="682"/>
      <c r="J8" s="683"/>
      <c r="K8" s="116"/>
    </row>
    <row r="9" spans="2:11" s="3" customFormat="1" ht="23.15" customHeight="1" x14ac:dyDescent="0.55000000000000004">
      <c r="C9" s="681" t="s">
        <v>99</v>
      </c>
      <c r="D9" s="682"/>
      <c r="E9" s="682"/>
      <c r="F9" s="682"/>
      <c r="G9" s="682"/>
      <c r="H9" s="682"/>
      <c r="I9" s="682"/>
      <c r="J9" s="683"/>
      <c r="K9" s="116"/>
    </row>
    <row r="10" spans="2:11" s="3" customFormat="1" ht="23.15" customHeight="1" thickBot="1" x14ac:dyDescent="0.6">
      <c r="C10" s="684" t="s">
        <v>100</v>
      </c>
      <c r="D10" s="685"/>
      <c r="E10" s="685"/>
      <c r="F10" s="685"/>
      <c r="G10" s="685"/>
      <c r="H10" s="685"/>
      <c r="I10" s="685"/>
      <c r="J10" s="686"/>
      <c r="K10" s="117"/>
    </row>
    <row r="11" spans="2:11" s="3" customFormat="1" ht="4" customHeight="1" x14ac:dyDescent="0.55000000000000004">
      <c r="C11" s="40"/>
      <c r="D11" s="40"/>
      <c r="E11" s="40"/>
      <c r="F11" s="40"/>
      <c r="G11" s="40"/>
      <c r="H11" s="40"/>
      <c r="I11" s="40"/>
      <c r="J11" s="40"/>
    </row>
    <row r="12" spans="2:11" s="3" customFormat="1" ht="23.15" customHeight="1" thickBot="1" x14ac:dyDescent="0.6">
      <c r="C12" s="3" t="s">
        <v>223</v>
      </c>
      <c r="D12" s="40"/>
      <c r="E12" s="40"/>
      <c r="F12" s="40"/>
      <c r="G12" s="40"/>
      <c r="H12" s="40"/>
      <c r="I12" s="40"/>
      <c r="J12" s="40"/>
    </row>
    <row r="13" spans="2:11" ht="23.15" customHeight="1" thickBot="1" x14ac:dyDescent="0.6">
      <c r="C13" s="671" t="s">
        <v>215</v>
      </c>
      <c r="D13" s="672"/>
      <c r="E13" s="672"/>
      <c r="F13" s="672"/>
      <c r="G13" s="672"/>
      <c r="H13" s="672"/>
      <c r="I13" s="672"/>
      <c r="J13" s="673"/>
      <c r="K13" s="114"/>
    </row>
    <row r="14" spans="2:11" ht="23.15" customHeight="1" x14ac:dyDescent="0.55000000000000004">
      <c r="C14" s="111"/>
      <c r="D14" s="111"/>
      <c r="E14" s="111"/>
      <c r="F14" s="111"/>
      <c r="G14" s="111"/>
      <c r="H14" s="111"/>
      <c r="I14" s="111"/>
      <c r="J14" s="111"/>
    </row>
    <row r="15" spans="2:11" ht="23.15" customHeight="1" thickBot="1" x14ac:dyDescent="0.6">
      <c r="B15" s="110" t="s">
        <v>134</v>
      </c>
      <c r="C15" s="111"/>
      <c r="D15" s="111"/>
      <c r="E15" s="111"/>
      <c r="F15" s="111"/>
      <c r="G15" s="111"/>
      <c r="H15" s="111"/>
      <c r="I15" s="111"/>
      <c r="J15" s="111"/>
    </row>
    <row r="16" spans="2:11" ht="23.15" customHeight="1" x14ac:dyDescent="0.55000000000000004">
      <c r="C16" s="621" t="s">
        <v>101</v>
      </c>
      <c r="D16" s="622"/>
      <c r="E16" s="622"/>
      <c r="F16" s="622"/>
      <c r="G16" s="622"/>
      <c r="H16" s="622"/>
      <c r="I16" s="622"/>
      <c r="J16" s="622"/>
      <c r="K16" s="120"/>
    </row>
    <row r="17" spans="2:21" ht="23.15" customHeight="1" x14ac:dyDescent="0.55000000000000004">
      <c r="C17" s="612" t="s">
        <v>102</v>
      </c>
      <c r="D17" s="613"/>
      <c r="E17" s="613"/>
      <c r="F17" s="613"/>
      <c r="G17" s="613"/>
      <c r="H17" s="613"/>
      <c r="I17" s="613"/>
      <c r="J17" s="613"/>
      <c r="K17" s="121"/>
    </row>
    <row r="18" spans="2:21" ht="23.15" customHeight="1" x14ac:dyDescent="0.55000000000000004">
      <c r="C18" s="612" t="s">
        <v>103</v>
      </c>
      <c r="D18" s="613"/>
      <c r="E18" s="613"/>
      <c r="F18" s="613"/>
      <c r="G18" s="613"/>
      <c r="H18" s="613"/>
      <c r="I18" s="613"/>
      <c r="J18" s="613"/>
      <c r="K18" s="121"/>
    </row>
    <row r="19" spans="2:21" ht="23.15" customHeight="1" x14ac:dyDescent="0.55000000000000004">
      <c r="C19" s="667" t="s">
        <v>104</v>
      </c>
      <c r="D19" s="668"/>
      <c r="E19" s="668"/>
      <c r="F19" s="668"/>
      <c r="G19" s="668"/>
      <c r="H19" s="668"/>
      <c r="I19" s="668"/>
      <c r="J19" s="669"/>
      <c r="K19" s="121"/>
    </row>
    <row r="20" spans="2:21" ht="23.15" customHeight="1" x14ac:dyDescent="0.55000000000000004">
      <c r="C20" s="651" t="s">
        <v>216</v>
      </c>
      <c r="D20" s="652"/>
      <c r="E20" s="652"/>
      <c r="F20" s="652"/>
      <c r="G20" s="652"/>
      <c r="H20" s="652"/>
      <c r="I20" s="652"/>
      <c r="J20" s="653"/>
      <c r="K20" s="122"/>
    </row>
    <row r="21" spans="2:21" ht="23.15" customHeight="1" x14ac:dyDescent="0.55000000000000004">
      <c r="C21" s="670" t="s">
        <v>105</v>
      </c>
      <c r="D21" s="613"/>
      <c r="E21" s="613"/>
      <c r="F21" s="613"/>
      <c r="G21" s="613"/>
      <c r="H21" s="613"/>
      <c r="I21" s="613"/>
      <c r="J21" s="613"/>
      <c r="K21" s="121"/>
    </row>
    <row r="22" spans="2:21" ht="23.15" customHeight="1" x14ac:dyDescent="0.55000000000000004">
      <c r="C22" s="651" t="s">
        <v>217</v>
      </c>
      <c r="D22" s="652"/>
      <c r="E22" s="652"/>
      <c r="F22" s="652"/>
      <c r="G22" s="652"/>
      <c r="H22" s="652"/>
      <c r="I22" s="652"/>
      <c r="J22" s="653"/>
      <c r="K22" s="637"/>
    </row>
    <row r="23" spans="2:21" ht="36" customHeight="1" x14ac:dyDescent="0.55000000000000004">
      <c r="C23" s="123"/>
      <c r="D23" s="665" t="s">
        <v>106</v>
      </c>
      <c r="E23" s="647"/>
      <c r="F23" s="647"/>
      <c r="G23" s="647"/>
      <c r="H23" s="647"/>
      <c r="I23" s="647"/>
      <c r="J23" s="648"/>
      <c r="K23" s="645"/>
      <c r="M23" s="666"/>
      <c r="N23" s="666"/>
      <c r="O23" s="666"/>
      <c r="P23" s="666"/>
      <c r="Q23" s="666"/>
      <c r="R23" s="666"/>
      <c r="S23" s="666"/>
      <c r="T23" s="666"/>
      <c r="U23" s="666"/>
    </row>
    <row r="24" spans="2:21" ht="23.15" customHeight="1" x14ac:dyDescent="0.55000000000000004">
      <c r="C24" s="612" t="s">
        <v>107</v>
      </c>
      <c r="D24" s="613"/>
      <c r="E24" s="613"/>
      <c r="F24" s="613"/>
      <c r="G24" s="613"/>
      <c r="H24" s="613"/>
      <c r="I24" s="613"/>
      <c r="J24" s="613"/>
      <c r="K24" s="121"/>
    </row>
    <row r="25" spans="2:21" ht="23.15" customHeight="1" thickBot="1" x14ac:dyDescent="0.6">
      <c r="C25" s="657" t="s">
        <v>108</v>
      </c>
      <c r="D25" s="658"/>
      <c r="E25" s="658"/>
      <c r="F25" s="658"/>
      <c r="G25" s="658"/>
      <c r="H25" s="658"/>
      <c r="I25" s="658"/>
      <c r="J25" s="658"/>
      <c r="K25" s="119"/>
    </row>
    <row r="26" spans="2:21" ht="23.15" customHeight="1" x14ac:dyDescent="0.55000000000000004">
      <c r="C26" s="111"/>
      <c r="D26" s="111"/>
      <c r="E26" s="111"/>
      <c r="F26" s="111"/>
      <c r="G26" s="111"/>
      <c r="H26" s="111"/>
      <c r="I26" s="111"/>
      <c r="J26" s="111"/>
    </row>
    <row r="27" spans="2:21" ht="23.15" customHeight="1" x14ac:dyDescent="0.55000000000000004">
      <c r="B27" s="112" t="s">
        <v>109</v>
      </c>
    </row>
    <row r="28" spans="2:21" ht="23.15" customHeight="1" thickBot="1" x14ac:dyDescent="0.6">
      <c r="B28" s="110" t="s">
        <v>135</v>
      </c>
      <c r="C28" s="111"/>
      <c r="D28" s="111"/>
      <c r="E28" s="111"/>
      <c r="F28" s="111"/>
      <c r="G28" s="111"/>
      <c r="H28" s="111"/>
      <c r="I28" s="111"/>
      <c r="J28" s="111"/>
    </row>
    <row r="29" spans="2:21" ht="23.15" customHeight="1" x14ac:dyDescent="0.55000000000000004">
      <c r="C29" s="621" t="s">
        <v>110</v>
      </c>
      <c r="D29" s="622"/>
      <c r="E29" s="622"/>
      <c r="F29" s="622"/>
      <c r="G29" s="622"/>
      <c r="H29" s="622"/>
      <c r="I29" s="622"/>
      <c r="J29" s="622"/>
      <c r="K29" s="120"/>
    </row>
    <row r="30" spans="2:21" ht="23.15" customHeight="1" x14ac:dyDescent="0.55000000000000004">
      <c r="C30" s="612" t="s">
        <v>111</v>
      </c>
      <c r="D30" s="613"/>
      <c r="E30" s="613"/>
      <c r="F30" s="613"/>
      <c r="G30" s="613"/>
      <c r="H30" s="613"/>
      <c r="I30" s="613"/>
      <c r="J30" s="613"/>
      <c r="K30" s="121"/>
    </row>
    <row r="31" spans="2:21" ht="23.15" customHeight="1" x14ac:dyDescent="0.55000000000000004">
      <c r="C31" s="619" t="s">
        <v>112</v>
      </c>
      <c r="D31" s="620"/>
      <c r="E31" s="620"/>
      <c r="F31" s="620"/>
      <c r="G31" s="620"/>
      <c r="H31" s="620"/>
      <c r="I31" s="620"/>
      <c r="J31" s="620"/>
      <c r="K31" s="637"/>
    </row>
    <row r="32" spans="2:21" ht="36.65" customHeight="1" thickBot="1" x14ac:dyDescent="0.6">
      <c r="C32" s="124"/>
      <c r="D32" s="640" t="s">
        <v>113</v>
      </c>
      <c r="E32" s="640"/>
      <c r="F32" s="640"/>
      <c r="G32" s="640"/>
      <c r="H32" s="640"/>
      <c r="I32" s="640"/>
      <c r="J32" s="641"/>
      <c r="K32" s="638"/>
    </row>
    <row r="33" spans="2:11" ht="23.15" customHeight="1" x14ac:dyDescent="0.55000000000000004">
      <c r="C33" s="111"/>
      <c r="D33" s="111"/>
      <c r="E33" s="111"/>
      <c r="F33" s="111"/>
      <c r="G33" s="111"/>
      <c r="H33" s="111"/>
      <c r="I33" s="111"/>
      <c r="J33" s="111"/>
    </row>
    <row r="34" spans="2:11" ht="23.25" customHeight="1" thickBot="1" x14ac:dyDescent="0.6">
      <c r="B34" s="110" t="s">
        <v>136</v>
      </c>
      <c r="C34" s="111"/>
      <c r="D34" s="111"/>
      <c r="E34" s="111"/>
      <c r="F34" s="111"/>
      <c r="G34" s="111"/>
      <c r="H34" s="111"/>
      <c r="I34" s="111"/>
      <c r="J34" s="111"/>
    </row>
    <row r="35" spans="2:11" ht="23.15" customHeight="1" x14ac:dyDescent="0.55000000000000004">
      <c r="C35" s="642" t="s">
        <v>218</v>
      </c>
      <c r="D35" s="643"/>
      <c r="E35" s="643"/>
      <c r="F35" s="643"/>
      <c r="G35" s="643"/>
      <c r="H35" s="643"/>
      <c r="I35" s="643"/>
      <c r="J35" s="644"/>
      <c r="K35" s="659"/>
    </row>
    <row r="36" spans="2:11" ht="23.15" customHeight="1" x14ac:dyDescent="0.55000000000000004">
      <c r="C36" s="661" t="s">
        <v>114</v>
      </c>
      <c r="D36" s="662"/>
      <c r="E36" s="662"/>
      <c r="F36" s="662"/>
      <c r="G36" s="662"/>
      <c r="H36" s="662"/>
      <c r="I36" s="662"/>
      <c r="J36" s="662"/>
      <c r="K36" s="660"/>
    </row>
    <row r="37" spans="2:11" ht="6" customHeight="1" x14ac:dyDescent="0.55000000000000004">
      <c r="C37" s="125"/>
      <c r="D37" s="126"/>
      <c r="E37" s="126"/>
      <c r="F37" s="126"/>
      <c r="G37" s="126"/>
      <c r="H37" s="126"/>
      <c r="I37" s="126"/>
      <c r="J37" s="127"/>
      <c r="K37" s="660"/>
    </row>
    <row r="38" spans="2:11" ht="23.15" customHeight="1" x14ac:dyDescent="0.55000000000000004">
      <c r="C38" s="128"/>
      <c r="D38" s="663" t="s">
        <v>115</v>
      </c>
      <c r="E38" s="663"/>
      <c r="F38" s="663"/>
      <c r="G38" s="663"/>
      <c r="H38" s="663"/>
      <c r="I38" s="663"/>
      <c r="J38" s="664"/>
      <c r="K38" s="660"/>
    </row>
    <row r="39" spans="2:11" ht="23.15" customHeight="1" x14ac:dyDescent="0.55000000000000004">
      <c r="C39" s="125"/>
      <c r="D39" s="663" t="s">
        <v>116</v>
      </c>
      <c r="E39" s="663"/>
      <c r="F39" s="663"/>
      <c r="G39" s="663"/>
      <c r="H39" s="663"/>
      <c r="I39" s="663"/>
      <c r="J39" s="664"/>
      <c r="K39" s="660"/>
    </row>
    <row r="40" spans="2:11" ht="23.15" customHeight="1" x14ac:dyDescent="0.55000000000000004">
      <c r="C40" s="125"/>
      <c r="D40" s="663" t="s">
        <v>117</v>
      </c>
      <c r="E40" s="663"/>
      <c r="F40" s="663"/>
      <c r="G40" s="663"/>
      <c r="H40" s="663"/>
      <c r="I40" s="663"/>
      <c r="J40" s="664"/>
      <c r="K40" s="660"/>
    </row>
    <row r="41" spans="2:11" ht="6" customHeight="1" x14ac:dyDescent="0.55000000000000004">
      <c r="C41" s="125"/>
      <c r="D41" s="129"/>
      <c r="E41" s="129"/>
      <c r="F41" s="129"/>
      <c r="G41" s="129"/>
      <c r="H41" s="129"/>
      <c r="I41" s="129"/>
      <c r="J41" s="130"/>
      <c r="K41" s="660"/>
    </row>
    <row r="42" spans="2:11" ht="23.15" customHeight="1" thickBot="1" x14ac:dyDescent="0.6">
      <c r="C42" s="657" t="s">
        <v>118</v>
      </c>
      <c r="D42" s="658"/>
      <c r="E42" s="658"/>
      <c r="F42" s="658"/>
      <c r="G42" s="658"/>
      <c r="H42" s="658"/>
      <c r="I42" s="658"/>
      <c r="J42" s="658"/>
      <c r="K42" s="131"/>
    </row>
    <row r="43" spans="2:11" ht="23.15" customHeight="1" x14ac:dyDescent="0.55000000000000004">
      <c r="C43" s="111"/>
      <c r="D43" s="111"/>
      <c r="E43" s="111"/>
      <c r="F43" s="111"/>
      <c r="G43" s="111"/>
      <c r="H43" s="111"/>
      <c r="I43" s="111"/>
      <c r="J43" s="111"/>
    </row>
    <row r="44" spans="2:11" ht="23.15" customHeight="1" x14ac:dyDescent="0.55000000000000004">
      <c r="B44" s="112" t="s">
        <v>119</v>
      </c>
    </row>
    <row r="45" spans="2:11" ht="23.15" customHeight="1" thickBot="1" x14ac:dyDescent="0.6">
      <c r="B45" s="110" t="s">
        <v>137</v>
      </c>
      <c r="C45" s="111"/>
      <c r="D45" s="111"/>
      <c r="E45" s="111"/>
      <c r="F45" s="111"/>
      <c r="G45" s="111"/>
      <c r="H45" s="111"/>
      <c r="I45" s="111"/>
      <c r="J45" s="111"/>
    </row>
    <row r="46" spans="2:11" ht="23.15" customHeight="1" x14ac:dyDescent="0.55000000000000004">
      <c r="C46" s="632" t="s">
        <v>219</v>
      </c>
      <c r="D46" s="633"/>
      <c r="E46" s="633"/>
      <c r="F46" s="633"/>
      <c r="G46" s="633"/>
      <c r="H46" s="633"/>
      <c r="I46" s="633"/>
      <c r="J46" s="633"/>
      <c r="K46" s="118"/>
    </row>
    <row r="47" spans="2:11" ht="23.15" customHeight="1" x14ac:dyDescent="0.55000000000000004">
      <c r="C47" s="651" t="s">
        <v>220</v>
      </c>
      <c r="D47" s="652"/>
      <c r="E47" s="652"/>
      <c r="F47" s="652"/>
      <c r="G47" s="652"/>
      <c r="H47" s="652"/>
      <c r="I47" s="652"/>
      <c r="J47" s="653"/>
      <c r="K47" s="122"/>
    </row>
    <row r="48" spans="2:11" ht="23.15" customHeight="1" x14ac:dyDescent="0.55000000000000004">
      <c r="C48" s="651" t="s">
        <v>221</v>
      </c>
      <c r="D48" s="652"/>
      <c r="E48" s="652"/>
      <c r="F48" s="652"/>
      <c r="G48" s="652"/>
      <c r="H48" s="652"/>
      <c r="I48" s="652"/>
      <c r="J48" s="653"/>
      <c r="K48" s="122"/>
    </row>
    <row r="49" spans="2:11" s="132" customFormat="1" ht="23.15" customHeight="1" x14ac:dyDescent="0.55000000000000004">
      <c r="C49" s="654" t="s">
        <v>222</v>
      </c>
      <c r="D49" s="655"/>
      <c r="E49" s="655"/>
      <c r="F49" s="655"/>
      <c r="G49" s="655"/>
      <c r="H49" s="655"/>
      <c r="I49" s="655"/>
      <c r="J49" s="656"/>
      <c r="K49" s="351"/>
    </row>
    <row r="50" spans="2:11" ht="23.15" customHeight="1" x14ac:dyDescent="0.55000000000000004">
      <c r="C50" s="619" t="s">
        <v>120</v>
      </c>
      <c r="D50" s="620"/>
      <c r="E50" s="620"/>
      <c r="F50" s="620"/>
      <c r="G50" s="620"/>
      <c r="H50" s="620"/>
      <c r="I50" s="620"/>
      <c r="J50" s="620"/>
      <c r="K50" s="637"/>
    </row>
    <row r="51" spans="2:11" ht="23.15" customHeight="1" x14ac:dyDescent="0.55000000000000004">
      <c r="C51" s="646" t="s">
        <v>121</v>
      </c>
      <c r="D51" s="647"/>
      <c r="E51" s="647"/>
      <c r="F51" s="647"/>
      <c r="G51" s="647"/>
      <c r="H51" s="647"/>
      <c r="I51" s="647"/>
      <c r="J51" s="648"/>
      <c r="K51" s="645"/>
    </row>
    <row r="52" spans="2:11" ht="23.15" customHeight="1" x14ac:dyDescent="0.55000000000000004">
      <c r="C52" s="619" t="s">
        <v>122</v>
      </c>
      <c r="D52" s="620"/>
      <c r="E52" s="620"/>
      <c r="F52" s="620"/>
      <c r="G52" s="620"/>
      <c r="H52" s="620"/>
      <c r="I52" s="620"/>
      <c r="J52" s="620"/>
      <c r="K52" s="637"/>
    </row>
    <row r="53" spans="2:11" ht="23.15" customHeight="1" thickBot="1" x14ac:dyDescent="0.6">
      <c r="C53" s="639" t="s">
        <v>121</v>
      </c>
      <c r="D53" s="640"/>
      <c r="E53" s="640"/>
      <c r="F53" s="640"/>
      <c r="G53" s="640"/>
      <c r="H53" s="640"/>
      <c r="I53" s="640"/>
      <c r="J53" s="641"/>
      <c r="K53" s="638"/>
    </row>
    <row r="54" spans="2:11" ht="23.15" customHeight="1" x14ac:dyDescent="0.55000000000000004">
      <c r="C54" s="111"/>
      <c r="D54" s="111"/>
      <c r="E54" s="111"/>
      <c r="F54" s="111"/>
      <c r="G54" s="111"/>
      <c r="H54" s="111"/>
      <c r="I54" s="111"/>
      <c r="J54" s="111"/>
    </row>
    <row r="55" spans="2:11" ht="23.15" customHeight="1" x14ac:dyDescent="0.55000000000000004">
      <c r="B55" s="110" t="s">
        <v>273</v>
      </c>
      <c r="C55" s="111"/>
      <c r="D55" s="111"/>
      <c r="E55" s="111"/>
    </row>
    <row r="56" spans="2:11" ht="23.15" customHeight="1" thickBot="1" x14ac:dyDescent="0.6">
      <c r="C56" s="649" t="s">
        <v>269</v>
      </c>
      <c r="D56" s="650"/>
      <c r="E56" s="650"/>
      <c r="F56" s="650"/>
      <c r="G56" s="650"/>
      <c r="H56" s="650"/>
      <c r="I56" s="650"/>
      <c r="J56" s="650"/>
      <c r="K56" s="650"/>
    </row>
    <row r="57" spans="2:11" ht="23.15" customHeight="1" x14ac:dyDescent="0.55000000000000004">
      <c r="C57" s="621" t="s">
        <v>270</v>
      </c>
      <c r="D57" s="622"/>
      <c r="E57" s="622"/>
      <c r="F57" s="622"/>
      <c r="G57" s="622"/>
      <c r="H57" s="622"/>
      <c r="I57" s="622"/>
      <c r="J57" s="622"/>
      <c r="K57" s="367"/>
    </row>
    <row r="58" spans="2:11" ht="30" customHeight="1" thickBot="1" x14ac:dyDescent="0.6">
      <c r="C58" s="629" t="s">
        <v>259</v>
      </c>
      <c r="D58" s="630"/>
      <c r="E58" s="631"/>
      <c r="F58" s="614"/>
      <c r="G58" s="615"/>
      <c r="H58" s="615"/>
      <c r="I58" s="615"/>
      <c r="J58" s="615"/>
      <c r="K58" s="616"/>
    </row>
    <row r="59" spans="2:11" ht="30" customHeight="1" thickBot="1" x14ac:dyDescent="0.6">
      <c r="C59" s="617" t="s">
        <v>271</v>
      </c>
      <c r="D59" s="618"/>
      <c r="E59" s="618"/>
      <c r="F59" s="618"/>
      <c r="G59" s="618"/>
      <c r="H59" s="618"/>
      <c r="I59" s="618"/>
      <c r="J59" s="618"/>
      <c r="K59" s="618"/>
    </row>
    <row r="60" spans="2:11" ht="30" customHeight="1" x14ac:dyDescent="0.55000000000000004">
      <c r="C60" s="621" t="s">
        <v>272</v>
      </c>
      <c r="D60" s="622"/>
      <c r="E60" s="622"/>
      <c r="F60" s="622"/>
      <c r="G60" s="622"/>
      <c r="H60" s="622"/>
      <c r="I60" s="622"/>
      <c r="J60" s="622"/>
      <c r="K60" s="367"/>
    </row>
    <row r="61" spans="2:11" ht="30" customHeight="1" thickBot="1" x14ac:dyDescent="0.6">
      <c r="C61" s="629" t="s">
        <v>259</v>
      </c>
      <c r="D61" s="630"/>
      <c r="E61" s="631"/>
      <c r="F61" s="614"/>
      <c r="G61" s="615"/>
      <c r="H61" s="615"/>
      <c r="I61" s="615"/>
      <c r="J61" s="615"/>
      <c r="K61" s="616"/>
    </row>
    <row r="62" spans="2:11" ht="23.15" customHeight="1" thickBot="1" x14ac:dyDescent="0.6">
      <c r="C62" s="113" t="s">
        <v>266</v>
      </c>
      <c r="D62" s="113"/>
      <c r="E62" s="113"/>
      <c r="F62" s="113"/>
      <c r="G62" s="113"/>
      <c r="H62" s="113"/>
      <c r="I62" s="113"/>
      <c r="J62" s="113"/>
    </row>
    <row r="63" spans="2:11" ht="30" customHeight="1" x14ac:dyDescent="0.55000000000000004">
      <c r="C63" s="642" t="s">
        <v>260</v>
      </c>
      <c r="D63" s="643"/>
      <c r="E63" s="643"/>
      <c r="F63" s="643"/>
      <c r="G63" s="643"/>
      <c r="H63" s="643"/>
      <c r="I63" s="643"/>
      <c r="J63" s="644"/>
      <c r="K63" s="118"/>
    </row>
    <row r="64" spans="2:11" s="132" customFormat="1" ht="23.15" customHeight="1" x14ac:dyDescent="0.55000000000000004">
      <c r="C64" s="634" t="s">
        <v>261</v>
      </c>
      <c r="D64" s="635"/>
      <c r="E64" s="635"/>
      <c r="F64" s="635"/>
      <c r="G64" s="635"/>
      <c r="H64" s="635"/>
      <c r="I64" s="635"/>
      <c r="J64" s="636"/>
      <c r="K64" s="368"/>
    </row>
    <row r="65" spans="2:11" ht="30" customHeight="1" thickBot="1" x14ac:dyDescent="0.6">
      <c r="C65" s="623" t="s">
        <v>259</v>
      </c>
      <c r="D65" s="624"/>
      <c r="E65" s="625"/>
      <c r="F65" s="626"/>
      <c r="G65" s="627"/>
      <c r="H65" s="627"/>
      <c r="I65" s="627"/>
      <c r="J65" s="627"/>
      <c r="K65" s="628"/>
    </row>
    <row r="66" spans="2:11" ht="23.15" customHeight="1" thickBot="1" x14ac:dyDescent="0.6">
      <c r="C66" s="617" t="s">
        <v>265</v>
      </c>
      <c r="D66" s="618"/>
      <c r="E66" s="618"/>
      <c r="F66" s="618"/>
      <c r="G66" s="618"/>
      <c r="H66" s="618"/>
      <c r="I66" s="618"/>
      <c r="J66" s="618"/>
      <c r="K66" s="618"/>
    </row>
    <row r="67" spans="2:11" ht="23.15" customHeight="1" x14ac:dyDescent="0.55000000000000004">
      <c r="C67" s="632" t="s">
        <v>267</v>
      </c>
      <c r="D67" s="633"/>
      <c r="E67" s="633"/>
      <c r="F67" s="633"/>
      <c r="G67" s="633"/>
      <c r="H67" s="633"/>
      <c r="I67" s="633"/>
      <c r="J67" s="633"/>
      <c r="K67" s="118"/>
    </row>
    <row r="68" spans="2:11" ht="23.15" customHeight="1" x14ac:dyDescent="0.55000000000000004">
      <c r="C68" s="619" t="s">
        <v>262</v>
      </c>
      <c r="D68" s="620"/>
      <c r="E68" s="620"/>
      <c r="F68" s="620"/>
      <c r="G68" s="620"/>
      <c r="H68" s="620"/>
      <c r="I68" s="620"/>
      <c r="J68" s="620"/>
      <c r="K68" s="121"/>
    </row>
    <row r="69" spans="2:11" ht="23.15" customHeight="1" x14ac:dyDescent="0.55000000000000004">
      <c r="C69" s="619" t="s">
        <v>263</v>
      </c>
      <c r="D69" s="620"/>
      <c r="E69" s="620"/>
      <c r="F69" s="620"/>
      <c r="G69" s="620"/>
      <c r="H69" s="620"/>
      <c r="I69" s="620"/>
      <c r="J69" s="620"/>
      <c r="K69" s="121"/>
    </row>
    <row r="70" spans="2:11" ht="23.15" customHeight="1" x14ac:dyDescent="0.55000000000000004">
      <c r="C70" s="612" t="s">
        <v>264</v>
      </c>
      <c r="D70" s="613"/>
      <c r="E70" s="613"/>
      <c r="F70" s="613"/>
      <c r="G70" s="613"/>
      <c r="H70" s="613"/>
      <c r="I70" s="613"/>
      <c r="J70" s="613"/>
      <c r="K70" s="121"/>
    </row>
    <row r="71" spans="2:11" ht="30" customHeight="1" thickBot="1" x14ac:dyDescent="0.6">
      <c r="C71" s="623" t="s">
        <v>259</v>
      </c>
      <c r="D71" s="624"/>
      <c r="E71" s="625"/>
      <c r="F71" s="626"/>
      <c r="G71" s="627"/>
      <c r="H71" s="627"/>
      <c r="I71" s="627"/>
      <c r="J71" s="627"/>
      <c r="K71" s="628"/>
    </row>
    <row r="72" spans="2:11" ht="23.15" customHeight="1" x14ac:dyDescent="0.55000000000000004">
      <c r="C72" s="111"/>
      <c r="D72" s="111"/>
      <c r="E72" s="111"/>
    </row>
    <row r="73" spans="2:11" ht="23.15" customHeight="1" x14ac:dyDescent="0.55000000000000004">
      <c r="B73" s="112" t="s">
        <v>123</v>
      </c>
    </row>
    <row r="74" spans="2:11" ht="23.15" customHeight="1" thickBot="1" x14ac:dyDescent="0.6">
      <c r="B74" s="110" t="s">
        <v>127</v>
      </c>
      <c r="C74" s="111"/>
      <c r="D74" s="111"/>
      <c r="E74" s="111"/>
      <c r="F74" s="111"/>
      <c r="G74" s="111"/>
      <c r="H74" s="111"/>
      <c r="I74" s="111"/>
      <c r="J74" s="111"/>
    </row>
    <row r="75" spans="2:11" ht="23.15" customHeight="1" x14ac:dyDescent="0.55000000000000004">
      <c r="C75" s="621" t="s">
        <v>124</v>
      </c>
      <c r="D75" s="622"/>
      <c r="E75" s="622"/>
      <c r="F75" s="622"/>
      <c r="G75" s="622"/>
      <c r="H75" s="622"/>
      <c r="I75" s="622"/>
      <c r="J75" s="622"/>
      <c r="K75" s="120"/>
    </row>
    <row r="76" spans="2:11" ht="42.65" customHeight="1" x14ac:dyDescent="0.55000000000000004">
      <c r="C76" s="612" t="s">
        <v>258</v>
      </c>
      <c r="D76" s="613"/>
      <c r="E76" s="613"/>
      <c r="F76" s="613"/>
      <c r="G76" s="613"/>
      <c r="H76" s="613"/>
      <c r="I76" s="613"/>
      <c r="J76" s="613"/>
      <c r="K76" s="121"/>
    </row>
    <row r="77" spans="2:11" ht="42.65" customHeight="1" x14ac:dyDescent="0.55000000000000004">
      <c r="C77" s="612" t="s">
        <v>125</v>
      </c>
      <c r="D77" s="613"/>
      <c r="E77" s="613"/>
      <c r="F77" s="613"/>
      <c r="G77" s="613"/>
      <c r="H77" s="613"/>
      <c r="I77" s="613"/>
      <c r="J77" s="613"/>
      <c r="K77" s="122"/>
    </row>
    <row r="78" spans="2:11" ht="23.15" customHeight="1" x14ac:dyDescent="0.55000000000000004">
      <c r="C78" s="619" t="s">
        <v>126</v>
      </c>
      <c r="D78" s="620"/>
      <c r="E78" s="620"/>
      <c r="F78" s="620"/>
      <c r="G78" s="620"/>
      <c r="H78" s="620"/>
      <c r="I78" s="620"/>
      <c r="J78" s="620"/>
      <c r="K78" s="121"/>
    </row>
    <row r="79" spans="2:11" ht="42.65" customHeight="1" thickBot="1" x14ac:dyDescent="0.6">
      <c r="C79" s="610" t="s">
        <v>290</v>
      </c>
      <c r="D79" s="611"/>
      <c r="E79" s="611"/>
      <c r="F79" s="611"/>
      <c r="G79" s="611"/>
      <c r="H79" s="611"/>
      <c r="I79" s="611"/>
      <c r="J79" s="611"/>
      <c r="K79" s="119"/>
    </row>
  </sheetData>
  <mergeCells count="65">
    <mergeCell ref="C13:J13"/>
    <mergeCell ref="C16:J16"/>
    <mergeCell ref="B1:K1"/>
    <mergeCell ref="C4:J4"/>
    <mergeCell ref="C7:J7"/>
    <mergeCell ref="C8:J8"/>
    <mergeCell ref="C9:J9"/>
    <mergeCell ref="C10:J10"/>
    <mergeCell ref="C17:J17"/>
    <mergeCell ref="C18:J18"/>
    <mergeCell ref="C19:J19"/>
    <mergeCell ref="C20:J20"/>
    <mergeCell ref="C21:J21"/>
    <mergeCell ref="K22:K23"/>
    <mergeCell ref="D23:J23"/>
    <mergeCell ref="M23:U23"/>
    <mergeCell ref="C25:J25"/>
    <mergeCell ref="C29:J29"/>
    <mergeCell ref="C24:J24"/>
    <mergeCell ref="C22:J22"/>
    <mergeCell ref="C30:J30"/>
    <mergeCell ref="C31:J31"/>
    <mergeCell ref="K31:K32"/>
    <mergeCell ref="D32:J32"/>
    <mergeCell ref="C42:J42"/>
    <mergeCell ref="K35:K41"/>
    <mergeCell ref="C36:J36"/>
    <mergeCell ref="D38:J38"/>
    <mergeCell ref="D39:J39"/>
    <mergeCell ref="D40:J40"/>
    <mergeCell ref="C46:J46"/>
    <mergeCell ref="C47:J47"/>
    <mergeCell ref="C48:J48"/>
    <mergeCell ref="C49:J49"/>
    <mergeCell ref="C35:J35"/>
    <mergeCell ref="C50:J50"/>
    <mergeCell ref="K50:K51"/>
    <mergeCell ref="C51:J51"/>
    <mergeCell ref="C57:J57"/>
    <mergeCell ref="C60:J60"/>
    <mergeCell ref="C58:E58"/>
    <mergeCell ref="C56:K56"/>
    <mergeCell ref="C76:J76"/>
    <mergeCell ref="C77:J77"/>
    <mergeCell ref="C78:J78"/>
    <mergeCell ref="C52:J52"/>
    <mergeCell ref="K52:K53"/>
    <mergeCell ref="C53:J53"/>
    <mergeCell ref="C63:J63"/>
    <mergeCell ref="C79:J79"/>
    <mergeCell ref="C70:J70"/>
    <mergeCell ref="F58:K58"/>
    <mergeCell ref="F61:K61"/>
    <mergeCell ref="C66:K66"/>
    <mergeCell ref="C69:J69"/>
    <mergeCell ref="C75:J75"/>
    <mergeCell ref="C68:J68"/>
    <mergeCell ref="C71:E71"/>
    <mergeCell ref="F71:K71"/>
    <mergeCell ref="C65:E65"/>
    <mergeCell ref="F65:K65"/>
    <mergeCell ref="C59:K59"/>
    <mergeCell ref="C61:E61"/>
    <mergeCell ref="C67:J67"/>
    <mergeCell ref="C64:J64"/>
  </mergeCells>
  <phoneticPr fontId="1"/>
  <dataValidations count="3">
    <dataValidation type="list" allowBlank="1" showInputMessage="1" showErrorMessage="1" sqref="K75:K79" xr:uid="{98754AD1-753B-4A85-BE42-9EFE7887FE7A}">
      <formula1>"該当しない,該当する"</formula1>
    </dataValidation>
    <dataValidation type="list" allowBlank="1" showInputMessage="1" showErrorMessage="1" sqref="K16:K22 K4 K24:K25 K7:K10 K13 K29:K31 K42 K35 K67:K70 K46:K49 K63:K64 K57 K60" xr:uid="{B6ACAFE1-DF81-4A2D-94C5-7AB2FE19D047}">
      <formula1>"はい,いいえ"</formula1>
    </dataValidation>
    <dataValidation type="list" allowBlank="1" showInputMessage="1" showErrorMessage="1" sqref="K50:K53" xr:uid="{3F765BF6-70E8-45AE-93DB-642AC101F0EA}">
      <formula1>"はい,いいえ,なし"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42"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8" r:id="rId4" name="Check Box 2">
              <controlPr defaultSize="0" autoFill="0" autoLine="0" autoPict="0">
                <anchor moveWithCells="1">
                  <from>
                    <xdr:col>3</xdr:col>
                    <xdr:colOff>31750</xdr:colOff>
                    <xdr:row>36</xdr:row>
                    <xdr:rowOff>114300</xdr:rowOff>
                  </from>
                  <to>
                    <xdr:col>4</xdr:col>
                    <xdr:colOff>146050</xdr:colOff>
                    <xdr:row>38</xdr:row>
                    <xdr:rowOff>69850</xdr:rowOff>
                  </to>
                </anchor>
              </controlPr>
            </control>
          </mc:Choice>
        </mc:AlternateContent>
        <mc:AlternateContent xmlns:mc="http://schemas.openxmlformats.org/markup-compatibility/2006">
          <mc:Choice Requires="x14">
            <control shapeId="24579" r:id="rId5" name="Check Box 3">
              <controlPr defaultSize="0" autoFill="0" autoLine="0" autoPict="0">
                <anchor moveWithCells="1">
                  <from>
                    <xdr:col>3</xdr:col>
                    <xdr:colOff>31750</xdr:colOff>
                    <xdr:row>37</xdr:row>
                    <xdr:rowOff>222250</xdr:rowOff>
                  </from>
                  <to>
                    <xdr:col>4</xdr:col>
                    <xdr:colOff>146050</xdr:colOff>
                    <xdr:row>39</xdr:row>
                    <xdr:rowOff>0</xdr:rowOff>
                  </to>
                </anchor>
              </controlPr>
            </control>
          </mc:Choice>
        </mc:AlternateContent>
        <mc:AlternateContent xmlns:mc="http://schemas.openxmlformats.org/markup-compatibility/2006">
          <mc:Choice Requires="x14">
            <control shapeId="24580" r:id="rId6" name="Check Box 4">
              <controlPr defaultSize="0" autoFill="0" autoLine="0" autoPict="0">
                <anchor moveWithCells="1">
                  <from>
                    <xdr:col>3</xdr:col>
                    <xdr:colOff>31750</xdr:colOff>
                    <xdr:row>38</xdr:row>
                    <xdr:rowOff>228600</xdr:rowOff>
                  </from>
                  <to>
                    <xdr:col>4</xdr:col>
                    <xdr:colOff>146050</xdr:colOff>
                    <xdr:row>39</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0C71E-5C23-4DF2-8183-F55AB8097F10}">
  <sheetPr>
    <tabColor rgb="FF0070C0"/>
    <pageSetUpPr fitToPage="1"/>
  </sheetPr>
  <dimension ref="B1:T24"/>
  <sheetViews>
    <sheetView view="pageBreakPreview" topLeftCell="A7" zoomScaleNormal="100" zoomScaleSheetLayoutView="100" workbookViewId="0">
      <selection activeCell="H13" sqref="H13:J13"/>
    </sheetView>
  </sheetViews>
  <sheetFormatPr defaultColWidth="9" defaultRowHeight="14" x14ac:dyDescent="0.55000000000000004"/>
  <cols>
    <col min="1" max="1" width="1.58203125" style="41" customWidth="1"/>
    <col min="2" max="2" width="7" style="41" customWidth="1"/>
    <col min="3" max="10" width="13.5" style="41" customWidth="1"/>
    <col min="11" max="11" width="1.58203125" style="41" customWidth="1"/>
    <col min="12" max="16384" width="9" style="41"/>
  </cols>
  <sheetData>
    <row r="1" spans="2:12" ht="20.149999999999999" customHeight="1" x14ac:dyDescent="0.55000000000000004">
      <c r="B1" s="698" t="s">
        <v>276</v>
      </c>
      <c r="C1" s="698"/>
      <c r="D1" s="698"/>
      <c r="E1" s="698"/>
      <c r="F1" s="698"/>
      <c r="G1" s="698"/>
      <c r="H1" s="698"/>
      <c r="I1" s="698"/>
      <c r="J1" s="698"/>
      <c r="K1" s="20"/>
    </row>
    <row r="2" spans="2:12" ht="4" customHeight="1" thickBot="1" x14ac:dyDescent="0.6">
      <c r="C2" s="20"/>
      <c r="D2" s="20"/>
      <c r="E2" s="20"/>
      <c r="F2" s="20"/>
      <c r="G2" s="20"/>
      <c r="H2" s="20"/>
      <c r="I2" s="20"/>
      <c r="J2" s="20"/>
      <c r="K2" s="20"/>
    </row>
    <row r="3" spans="2:12" ht="18" customHeight="1" x14ac:dyDescent="0.55000000000000004">
      <c r="B3" s="699" t="s">
        <v>285</v>
      </c>
      <c r="C3" s="700"/>
      <c r="D3" s="700"/>
      <c r="E3" s="700"/>
      <c r="F3" s="700"/>
      <c r="G3" s="700"/>
      <c r="H3" s="700"/>
      <c r="I3" s="700"/>
      <c r="J3" s="701"/>
      <c r="K3" s="134"/>
    </row>
    <row r="4" spans="2:12" ht="126" customHeight="1" thickBot="1" x14ac:dyDescent="0.25">
      <c r="B4" s="695"/>
      <c r="C4" s="696"/>
      <c r="D4" s="696"/>
      <c r="E4" s="696"/>
      <c r="F4" s="696"/>
      <c r="G4" s="696"/>
      <c r="H4" s="696"/>
      <c r="I4" s="696"/>
      <c r="J4" s="697"/>
      <c r="K4" s="20"/>
      <c r="L4" s="155" t="s">
        <v>143</v>
      </c>
    </row>
    <row r="5" spans="2:12" ht="6" customHeight="1" thickBot="1" x14ac:dyDescent="0.6">
      <c r="B5" s="135"/>
      <c r="C5" s="31"/>
      <c r="D5" s="31"/>
      <c r="E5" s="31"/>
      <c r="F5" s="31"/>
      <c r="G5" s="31"/>
      <c r="H5" s="20"/>
      <c r="I5" s="20"/>
      <c r="J5" s="20"/>
      <c r="K5" s="20"/>
    </row>
    <row r="6" spans="2:12" ht="33" customHeight="1" x14ac:dyDescent="0.55000000000000004">
      <c r="B6" s="702" t="s">
        <v>254</v>
      </c>
      <c r="C6" s="703"/>
      <c r="D6" s="703"/>
      <c r="E6" s="703"/>
      <c r="F6" s="703"/>
      <c r="G6" s="703"/>
      <c r="H6" s="703"/>
      <c r="I6" s="703"/>
      <c r="J6" s="704"/>
      <c r="K6" s="20"/>
    </row>
    <row r="7" spans="2:12" ht="124.5" customHeight="1" thickBot="1" x14ac:dyDescent="0.25">
      <c r="B7" s="695"/>
      <c r="C7" s="696"/>
      <c r="D7" s="696"/>
      <c r="E7" s="696"/>
      <c r="F7" s="696"/>
      <c r="G7" s="696"/>
      <c r="H7" s="696"/>
      <c r="I7" s="696"/>
      <c r="J7" s="697"/>
      <c r="K7" s="20"/>
      <c r="L7" s="155" t="s">
        <v>143</v>
      </c>
    </row>
    <row r="8" spans="2:12" ht="5.5" customHeight="1" x14ac:dyDescent="0.55000000000000004">
      <c r="C8" s="20"/>
      <c r="D8" s="20"/>
      <c r="E8" s="20"/>
      <c r="F8" s="20"/>
      <c r="G8" s="20"/>
      <c r="H8" s="20"/>
      <c r="I8" s="20"/>
      <c r="J8" s="20"/>
      <c r="K8" s="20"/>
    </row>
    <row r="9" spans="2:12" ht="19.399999999999999" customHeight="1" x14ac:dyDescent="0.55000000000000004">
      <c r="B9" s="698" t="s">
        <v>286</v>
      </c>
      <c r="C9" s="698"/>
      <c r="D9" s="698"/>
      <c r="E9" s="698"/>
      <c r="F9" s="698"/>
      <c r="G9" s="698"/>
      <c r="H9" s="698"/>
      <c r="I9" s="698"/>
      <c r="J9" s="698"/>
      <c r="K9" s="20"/>
    </row>
    <row r="10" spans="2:12" ht="4" customHeight="1" thickBot="1" x14ac:dyDescent="0.6">
      <c r="C10" s="20"/>
      <c r="D10" s="20"/>
      <c r="E10" s="20"/>
      <c r="F10" s="20"/>
      <c r="G10" s="20"/>
      <c r="H10" s="20"/>
      <c r="I10" s="20"/>
      <c r="J10" s="20"/>
      <c r="K10" s="136"/>
    </row>
    <row r="11" spans="2:12" ht="62.5" customHeight="1" thickBot="1" x14ac:dyDescent="0.6">
      <c r="B11" s="690" t="s">
        <v>425</v>
      </c>
      <c r="C11" s="705"/>
      <c r="D11" s="705"/>
      <c r="E11" s="705"/>
      <c r="F11" s="705"/>
      <c r="G11" s="705"/>
      <c r="H11" s="705"/>
      <c r="I11" s="705"/>
      <c r="J11" s="706"/>
      <c r="K11" s="137"/>
    </row>
    <row r="12" spans="2:12" ht="20.149999999999999" customHeight="1" thickBot="1" x14ac:dyDescent="0.6">
      <c r="B12" s="710" t="s">
        <v>432</v>
      </c>
      <c r="C12" s="711"/>
      <c r="D12" s="384"/>
      <c r="E12" s="718" t="s">
        <v>427</v>
      </c>
      <c r="F12" s="719"/>
      <c r="G12" s="384"/>
      <c r="H12" s="714" t="s">
        <v>430</v>
      </c>
      <c r="I12" s="715"/>
      <c r="J12" s="716"/>
      <c r="K12" s="137"/>
    </row>
    <row r="13" spans="2:12" ht="20.149999999999999" customHeight="1" thickBot="1" x14ac:dyDescent="0.6">
      <c r="B13" s="712"/>
      <c r="C13" s="713"/>
      <c r="D13" s="384"/>
      <c r="E13" s="718" t="s">
        <v>428</v>
      </c>
      <c r="F13" s="719"/>
      <c r="G13" s="384"/>
      <c r="H13" s="714" t="s">
        <v>429</v>
      </c>
      <c r="I13" s="715"/>
      <c r="J13" s="717"/>
      <c r="K13" s="137"/>
    </row>
    <row r="14" spans="2:12" ht="123" customHeight="1" thickBot="1" x14ac:dyDescent="0.25">
      <c r="B14" s="707"/>
      <c r="C14" s="708"/>
      <c r="D14" s="708"/>
      <c r="E14" s="708"/>
      <c r="F14" s="708"/>
      <c r="G14" s="708"/>
      <c r="H14" s="708"/>
      <c r="I14" s="708"/>
      <c r="J14" s="709"/>
      <c r="K14" s="138"/>
      <c r="L14" s="155" t="s">
        <v>143</v>
      </c>
    </row>
    <row r="15" spans="2:12" ht="6" customHeight="1" thickBot="1" x14ac:dyDescent="0.6">
      <c r="C15" s="20"/>
      <c r="D15" s="20"/>
      <c r="E15" s="20"/>
      <c r="F15" s="20"/>
      <c r="G15" s="20"/>
      <c r="H15" s="20"/>
      <c r="I15" s="20"/>
      <c r="J15" s="20"/>
      <c r="K15" s="20"/>
    </row>
    <row r="16" spans="2:12" ht="32.15" customHeight="1" thickBot="1" x14ac:dyDescent="0.6">
      <c r="B16" s="690" t="s">
        <v>291</v>
      </c>
      <c r="C16" s="705"/>
      <c r="D16" s="705"/>
      <c r="E16" s="705"/>
      <c r="F16" s="705"/>
      <c r="G16" s="705"/>
      <c r="H16" s="705"/>
      <c r="I16" s="705"/>
      <c r="J16" s="706"/>
      <c r="K16" s="137"/>
    </row>
    <row r="17" spans="2:20" ht="124.5" customHeight="1" thickBot="1" x14ac:dyDescent="0.25">
      <c r="B17" s="687"/>
      <c r="C17" s="688"/>
      <c r="D17" s="688"/>
      <c r="E17" s="688"/>
      <c r="F17" s="688"/>
      <c r="G17" s="688"/>
      <c r="H17" s="688"/>
      <c r="I17" s="688"/>
      <c r="J17" s="689"/>
      <c r="K17" s="138"/>
      <c r="L17" s="155" t="s">
        <v>143</v>
      </c>
    </row>
    <row r="18" spans="2:20" ht="5.5" customHeight="1" thickBot="1" x14ac:dyDescent="0.6">
      <c r="C18" s="20"/>
      <c r="D18" s="20"/>
      <c r="E18" s="20"/>
      <c r="F18" s="20"/>
      <c r="G18" s="20"/>
      <c r="H18" s="20"/>
      <c r="I18" s="20"/>
      <c r="J18" s="20"/>
      <c r="K18" s="20"/>
    </row>
    <row r="19" spans="2:20" ht="47.5" customHeight="1" thickBot="1" x14ac:dyDescent="0.6">
      <c r="B19" s="690" t="s">
        <v>277</v>
      </c>
      <c r="C19" s="691"/>
      <c r="D19" s="691"/>
      <c r="E19" s="691"/>
      <c r="F19" s="691"/>
      <c r="G19" s="691"/>
      <c r="H19" s="691"/>
      <c r="I19" s="691"/>
      <c r="J19" s="692"/>
      <c r="K19" s="138"/>
    </row>
    <row r="20" spans="2:20" ht="125.5" customHeight="1" thickBot="1" x14ac:dyDescent="0.25">
      <c r="B20" s="687"/>
      <c r="C20" s="693"/>
      <c r="D20" s="693"/>
      <c r="E20" s="693"/>
      <c r="F20" s="693"/>
      <c r="G20" s="693"/>
      <c r="H20" s="693"/>
      <c r="I20" s="693"/>
      <c r="J20" s="694"/>
      <c r="K20" s="138"/>
      <c r="L20" s="155" t="s">
        <v>143</v>
      </c>
    </row>
    <row r="21" spans="2:20" ht="5.5" customHeight="1" thickBot="1" x14ac:dyDescent="0.6">
      <c r="C21" s="20"/>
      <c r="D21" s="20"/>
      <c r="E21" s="20"/>
      <c r="F21" s="20"/>
      <c r="G21" s="20"/>
      <c r="H21" s="20"/>
      <c r="I21" s="20"/>
      <c r="J21" s="20"/>
      <c r="K21" s="20"/>
    </row>
    <row r="22" spans="2:20" ht="33" customHeight="1" thickBot="1" x14ac:dyDescent="0.6">
      <c r="B22" s="690" t="s">
        <v>282</v>
      </c>
      <c r="C22" s="691"/>
      <c r="D22" s="691"/>
      <c r="E22" s="691"/>
      <c r="F22" s="691"/>
      <c r="G22" s="691"/>
      <c r="H22" s="691"/>
      <c r="I22" s="691"/>
      <c r="J22" s="692"/>
      <c r="K22" s="137"/>
    </row>
    <row r="23" spans="2:20" ht="124.5" customHeight="1" thickBot="1" x14ac:dyDescent="0.25">
      <c r="B23" s="687"/>
      <c r="C23" s="688"/>
      <c r="D23" s="688"/>
      <c r="E23" s="688"/>
      <c r="F23" s="688"/>
      <c r="G23" s="688"/>
      <c r="H23" s="688"/>
      <c r="I23" s="688"/>
      <c r="J23" s="689"/>
      <c r="K23" s="138"/>
      <c r="L23" s="155" t="s">
        <v>143</v>
      </c>
    </row>
    <row r="24" spans="2:20" s="3" customFormat="1" ht="18" customHeight="1" x14ac:dyDescent="0.55000000000000004">
      <c r="B24" s="581" t="s">
        <v>87</v>
      </c>
      <c r="C24" s="581"/>
      <c r="D24" s="581"/>
      <c r="E24" s="581"/>
      <c r="F24" s="581"/>
      <c r="G24" s="581"/>
      <c r="H24" s="581"/>
      <c r="I24" s="581"/>
      <c r="J24" s="581"/>
      <c r="K24" s="581"/>
      <c r="L24" s="581"/>
      <c r="M24" s="581"/>
      <c r="N24" s="581"/>
      <c r="O24" s="581"/>
      <c r="P24" s="581"/>
      <c r="Q24" s="581"/>
      <c r="R24" s="581"/>
      <c r="S24" s="581"/>
      <c r="T24" s="581"/>
    </row>
  </sheetData>
  <sheetProtection formatCells="0" formatColumns="0" formatRows="0" insertColumns="0" insertRows="0" insertHyperlinks="0" deleteColumns="0" deleteRows="0" sort="0" autoFilter="0" pivotTables="0"/>
  <mergeCells count="20">
    <mergeCell ref="B9:J9"/>
    <mergeCell ref="B11:J11"/>
    <mergeCell ref="B14:J14"/>
    <mergeCell ref="B16:J16"/>
    <mergeCell ref="B17:J17"/>
    <mergeCell ref="B12:C13"/>
    <mergeCell ref="H12:J12"/>
    <mergeCell ref="H13:J13"/>
    <mergeCell ref="E12:F12"/>
    <mergeCell ref="E13:F13"/>
    <mergeCell ref="B7:J7"/>
    <mergeCell ref="B1:J1"/>
    <mergeCell ref="B3:J3"/>
    <mergeCell ref="B4:J4"/>
    <mergeCell ref="B6:J6"/>
    <mergeCell ref="B24:T24"/>
    <mergeCell ref="B23:J23"/>
    <mergeCell ref="B19:J19"/>
    <mergeCell ref="B20:J20"/>
    <mergeCell ref="B22:J22"/>
  </mergeCells>
  <phoneticPr fontId="1"/>
  <dataValidations count="1">
    <dataValidation type="list" allowBlank="1" showInputMessage="1" showErrorMessage="1" sqref="D12:D13 G12:G13" xr:uid="{BD00D51F-D8F5-42EC-A4F1-7FFEFCF68A16}">
      <formula1>"○"</formula1>
    </dataValidation>
  </dataValidations>
  <pageMargins left="0.70866141732283472" right="0.70866141732283472" top="0.55118110236220474" bottom="0.55118110236220474" header="0.31496062992125984" footer="0.31496062992125984"/>
  <pageSetup paperSize="9" scale="69" fitToHeight="0" orientation="portrait" useFirstPageNumber="1" r:id="rId1"/>
  <rowBreaks count="1" manualBreakCount="1">
    <brk id="32" min="1"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AB1C1-9B25-4BDF-8156-EF080C15FA99}">
  <sheetPr>
    <tabColor rgb="FF0070C0"/>
    <pageSetUpPr fitToPage="1"/>
  </sheetPr>
  <dimension ref="B1:T26"/>
  <sheetViews>
    <sheetView view="pageBreakPreview" zoomScaleNormal="100" zoomScaleSheetLayoutView="100" workbookViewId="0">
      <selection activeCell="X31" sqref="X31"/>
    </sheetView>
  </sheetViews>
  <sheetFormatPr defaultColWidth="8.08203125" defaultRowHeight="14" x14ac:dyDescent="0.55000000000000004"/>
  <cols>
    <col min="1" max="1" width="1.58203125" style="18" customWidth="1"/>
    <col min="2" max="4" width="13" style="18" customWidth="1"/>
    <col min="5" max="8" width="19.08203125" style="18" customWidth="1"/>
    <col min="9" max="9" width="1.58203125" style="18" customWidth="1"/>
    <col min="10" max="16384" width="8.08203125" style="18"/>
  </cols>
  <sheetData>
    <row r="1" spans="2:12" ht="20.149999999999999" customHeight="1" x14ac:dyDescent="0.55000000000000004">
      <c r="B1" s="674" t="s">
        <v>255</v>
      </c>
      <c r="C1" s="730"/>
      <c r="D1" s="730"/>
      <c r="E1" s="730"/>
      <c r="F1" s="730"/>
      <c r="G1" s="730"/>
      <c r="H1" s="730"/>
      <c r="I1" s="730"/>
      <c r="J1" s="730"/>
      <c r="K1" s="730"/>
    </row>
    <row r="2" spans="2:12" ht="6" customHeight="1" thickBot="1" x14ac:dyDescent="0.6">
      <c r="B2" s="142"/>
      <c r="C2" s="143"/>
      <c r="D2" s="143"/>
      <c r="E2" s="143"/>
      <c r="F2" s="143"/>
      <c r="G2" s="143"/>
      <c r="H2" s="143"/>
      <c r="I2" s="143"/>
      <c r="J2" s="143"/>
      <c r="K2" s="143"/>
    </row>
    <row r="3" spans="2:12" ht="18.649999999999999" customHeight="1" x14ac:dyDescent="0.55000000000000004">
      <c r="B3" s="352" t="s">
        <v>281</v>
      </c>
      <c r="C3" s="352"/>
      <c r="D3" s="353"/>
      <c r="E3" s="354"/>
      <c r="F3" s="354"/>
      <c r="G3" s="354"/>
      <c r="H3" s="355"/>
      <c r="I3" s="362"/>
      <c r="J3" s="362"/>
      <c r="K3" s="362"/>
    </row>
    <row r="4" spans="2:12" ht="18.649999999999999" customHeight="1" x14ac:dyDescent="0.55000000000000004">
      <c r="B4" s="727" t="s">
        <v>142</v>
      </c>
      <c r="C4" s="728"/>
      <c r="D4" s="728"/>
      <c r="E4" s="728"/>
      <c r="F4" s="728"/>
      <c r="G4" s="728"/>
      <c r="H4" s="729"/>
      <c r="I4" s="363"/>
      <c r="J4" s="363"/>
      <c r="K4" s="363"/>
      <c r="L4" s="731"/>
    </row>
    <row r="5" spans="2:12" ht="57.65" customHeight="1" x14ac:dyDescent="0.55000000000000004">
      <c r="B5" s="720"/>
      <c r="C5" s="721"/>
      <c r="D5" s="721"/>
      <c r="E5" s="721"/>
      <c r="F5" s="721"/>
      <c r="G5" s="721"/>
      <c r="H5" s="722"/>
      <c r="I5" s="138"/>
      <c r="J5" s="138"/>
      <c r="K5" s="138"/>
      <c r="L5" s="731"/>
    </row>
    <row r="6" spans="2:12" ht="57.65" customHeight="1" x14ac:dyDescent="0.55000000000000004">
      <c r="B6" s="723"/>
      <c r="C6" s="721"/>
      <c r="D6" s="721"/>
      <c r="E6" s="721"/>
      <c r="F6" s="721"/>
      <c r="G6" s="721"/>
      <c r="H6" s="722"/>
      <c r="I6" s="138"/>
      <c r="J6" s="138"/>
      <c r="K6" s="138"/>
      <c r="L6" s="731"/>
    </row>
    <row r="7" spans="2:12" ht="57.65" customHeight="1" x14ac:dyDescent="0.55000000000000004">
      <c r="B7" s="723"/>
      <c r="C7" s="721"/>
      <c r="D7" s="721"/>
      <c r="E7" s="721"/>
      <c r="F7" s="721"/>
      <c r="G7" s="721"/>
      <c r="H7" s="722"/>
      <c r="I7" s="138"/>
      <c r="J7" s="138"/>
      <c r="K7" s="138"/>
      <c r="L7" s="731"/>
    </row>
    <row r="8" spans="2:12" ht="57.65" customHeight="1" x14ac:dyDescent="0.55000000000000004">
      <c r="B8" s="723"/>
      <c r="C8" s="721"/>
      <c r="D8" s="721"/>
      <c r="E8" s="721"/>
      <c r="F8" s="721"/>
      <c r="G8" s="721"/>
      <c r="H8" s="722"/>
      <c r="I8" s="138"/>
      <c r="J8" s="138"/>
      <c r="K8" s="138"/>
      <c r="L8" s="731"/>
    </row>
    <row r="9" spans="2:12" ht="57.65" customHeight="1" thickBot="1" x14ac:dyDescent="0.6">
      <c r="B9" s="724"/>
      <c r="C9" s="725"/>
      <c r="D9" s="725"/>
      <c r="E9" s="725"/>
      <c r="F9" s="725"/>
      <c r="G9" s="725"/>
      <c r="H9" s="726"/>
      <c r="I9" s="138"/>
      <c r="J9" s="138"/>
      <c r="K9" s="138"/>
      <c r="L9" s="731"/>
    </row>
    <row r="10" spans="2:12" ht="6.65" customHeight="1" thickBot="1" x14ac:dyDescent="0.6">
      <c r="B10" s="142"/>
      <c r="C10" s="143"/>
      <c r="D10" s="143"/>
      <c r="E10" s="143"/>
      <c r="F10" s="143"/>
      <c r="G10" s="143"/>
      <c r="H10" s="143"/>
      <c r="I10" s="143"/>
      <c r="J10" s="143"/>
      <c r="K10" s="143"/>
      <c r="L10" s="144"/>
    </row>
    <row r="11" spans="2:12" ht="18.75" customHeight="1" x14ac:dyDescent="0.55000000000000004">
      <c r="B11" s="352" t="s">
        <v>278</v>
      </c>
      <c r="C11" s="353"/>
      <c r="D11" s="353"/>
      <c r="E11" s="354"/>
      <c r="F11" s="354"/>
      <c r="G11" s="354"/>
      <c r="H11" s="355"/>
      <c r="I11" s="362"/>
      <c r="J11" s="362"/>
      <c r="K11" s="362"/>
    </row>
    <row r="12" spans="2:12" ht="18.75" customHeight="1" x14ac:dyDescent="0.55000000000000004">
      <c r="B12" s="727" t="s">
        <v>142</v>
      </c>
      <c r="C12" s="728"/>
      <c r="D12" s="728"/>
      <c r="E12" s="728"/>
      <c r="F12" s="728"/>
      <c r="G12" s="728"/>
      <c r="H12" s="729"/>
      <c r="I12" s="363"/>
      <c r="J12" s="363"/>
      <c r="K12" s="363"/>
    </row>
    <row r="13" spans="2:12" ht="57.65" customHeight="1" x14ac:dyDescent="0.55000000000000004">
      <c r="B13" s="720"/>
      <c r="C13" s="721"/>
      <c r="D13" s="721"/>
      <c r="E13" s="721"/>
      <c r="F13" s="721"/>
      <c r="G13" s="721"/>
      <c r="H13" s="722"/>
      <c r="I13" s="138"/>
      <c r="J13" s="138"/>
      <c r="K13" s="138"/>
    </row>
    <row r="14" spans="2:12" ht="57.65" customHeight="1" x14ac:dyDescent="0.55000000000000004">
      <c r="B14" s="723"/>
      <c r="C14" s="721"/>
      <c r="D14" s="721"/>
      <c r="E14" s="721"/>
      <c r="F14" s="721"/>
      <c r="G14" s="721"/>
      <c r="H14" s="722"/>
      <c r="I14" s="138"/>
      <c r="J14" s="138"/>
      <c r="K14" s="138"/>
    </row>
    <row r="15" spans="2:12" ht="57.65" customHeight="1" x14ac:dyDescent="0.55000000000000004">
      <c r="B15" s="723"/>
      <c r="C15" s="721"/>
      <c r="D15" s="721"/>
      <c r="E15" s="721"/>
      <c r="F15" s="721"/>
      <c r="G15" s="721"/>
      <c r="H15" s="722"/>
      <c r="I15" s="138"/>
      <c r="J15" s="138"/>
      <c r="K15" s="138"/>
    </row>
    <row r="16" spans="2:12" ht="57.65" customHeight="1" x14ac:dyDescent="0.55000000000000004">
      <c r="B16" s="723"/>
      <c r="C16" s="721"/>
      <c r="D16" s="721"/>
      <c r="E16" s="721"/>
      <c r="F16" s="721"/>
      <c r="G16" s="721"/>
      <c r="H16" s="722"/>
      <c r="I16" s="138"/>
      <c r="J16" s="138"/>
      <c r="K16" s="138"/>
    </row>
    <row r="17" spans="2:20" ht="57.65" customHeight="1" thickBot="1" x14ac:dyDescent="0.6">
      <c r="B17" s="724"/>
      <c r="C17" s="725"/>
      <c r="D17" s="725"/>
      <c r="E17" s="725"/>
      <c r="F17" s="725"/>
      <c r="G17" s="725"/>
      <c r="H17" s="726"/>
      <c r="I17" s="138"/>
      <c r="J17" s="138"/>
      <c r="K17" s="138"/>
    </row>
    <row r="18" spans="2:20" ht="6" customHeight="1" thickBot="1" x14ac:dyDescent="0.6"/>
    <row r="19" spans="2:20" ht="18.75" customHeight="1" x14ac:dyDescent="0.55000000000000004">
      <c r="B19" s="352" t="s">
        <v>279</v>
      </c>
      <c r="C19" s="353"/>
      <c r="D19" s="353"/>
      <c r="E19" s="354"/>
      <c r="F19" s="354"/>
      <c r="G19" s="354"/>
      <c r="H19" s="355"/>
      <c r="I19" s="362"/>
      <c r="J19" s="362"/>
      <c r="K19" s="362"/>
    </row>
    <row r="20" spans="2:20" ht="18.75" customHeight="1" x14ac:dyDescent="0.55000000000000004">
      <c r="B20" s="727" t="s">
        <v>142</v>
      </c>
      <c r="C20" s="728"/>
      <c r="D20" s="728"/>
      <c r="E20" s="728"/>
      <c r="F20" s="728"/>
      <c r="G20" s="728"/>
      <c r="H20" s="729"/>
      <c r="I20" s="363"/>
      <c r="J20" s="363"/>
      <c r="K20" s="363"/>
    </row>
    <row r="21" spans="2:20" ht="57.65" customHeight="1" x14ac:dyDescent="0.55000000000000004">
      <c r="B21" s="720"/>
      <c r="C21" s="721"/>
      <c r="D21" s="721"/>
      <c r="E21" s="721"/>
      <c r="F21" s="721"/>
      <c r="G21" s="721"/>
      <c r="H21" s="722"/>
      <c r="I21" s="138"/>
      <c r="J21" s="138"/>
      <c r="K21" s="138"/>
    </row>
    <row r="22" spans="2:20" ht="57.65" customHeight="1" x14ac:dyDescent="0.55000000000000004">
      <c r="B22" s="723"/>
      <c r="C22" s="721"/>
      <c r="D22" s="721"/>
      <c r="E22" s="721"/>
      <c r="F22" s="721"/>
      <c r="G22" s="721"/>
      <c r="H22" s="722"/>
      <c r="I22" s="138"/>
      <c r="J22" s="138"/>
      <c r="K22" s="138"/>
    </row>
    <row r="23" spans="2:20" ht="57.65" customHeight="1" x14ac:dyDescent="0.55000000000000004">
      <c r="B23" s="723"/>
      <c r="C23" s="721"/>
      <c r="D23" s="721"/>
      <c r="E23" s="721"/>
      <c r="F23" s="721"/>
      <c r="G23" s="721"/>
      <c r="H23" s="722"/>
      <c r="I23" s="138"/>
      <c r="J23" s="138"/>
      <c r="K23" s="138"/>
    </row>
    <row r="24" spans="2:20" ht="57.65" customHeight="1" x14ac:dyDescent="0.55000000000000004">
      <c r="B24" s="723"/>
      <c r="C24" s="721"/>
      <c r="D24" s="721"/>
      <c r="E24" s="721"/>
      <c r="F24" s="721"/>
      <c r="G24" s="721"/>
      <c r="H24" s="722"/>
      <c r="I24" s="138"/>
      <c r="J24" s="138"/>
      <c r="K24" s="138"/>
    </row>
    <row r="25" spans="2:20" ht="57.65" customHeight="1" thickBot="1" x14ac:dyDescent="0.6">
      <c r="B25" s="724"/>
      <c r="C25" s="725"/>
      <c r="D25" s="725"/>
      <c r="E25" s="725"/>
      <c r="F25" s="725"/>
      <c r="G25" s="725"/>
      <c r="H25" s="726"/>
      <c r="I25" s="138"/>
      <c r="J25" s="138"/>
      <c r="K25" s="138"/>
    </row>
    <row r="26" spans="2:20" x14ac:dyDescent="0.55000000000000004">
      <c r="B26" s="581" t="s">
        <v>87</v>
      </c>
      <c r="C26" s="581"/>
      <c r="D26" s="581"/>
      <c r="E26" s="581"/>
      <c r="F26" s="581"/>
      <c r="G26" s="581"/>
      <c r="H26" s="581"/>
      <c r="I26" s="581"/>
      <c r="J26" s="581"/>
      <c r="K26" s="581"/>
      <c r="L26" s="581"/>
      <c r="M26" s="581"/>
      <c r="N26" s="581"/>
      <c r="O26" s="581"/>
      <c r="P26" s="581"/>
      <c r="Q26" s="581"/>
      <c r="R26" s="581"/>
      <c r="S26" s="581"/>
      <c r="T26" s="581"/>
    </row>
  </sheetData>
  <mergeCells count="9">
    <mergeCell ref="B21:H25"/>
    <mergeCell ref="B12:H12"/>
    <mergeCell ref="B13:H17"/>
    <mergeCell ref="B26:T26"/>
    <mergeCell ref="B1:K1"/>
    <mergeCell ref="L4:L9"/>
    <mergeCell ref="B5:H9"/>
    <mergeCell ref="B4:H4"/>
    <mergeCell ref="B20:H20"/>
  </mergeCells>
  <phoneticPr fontId="1"/>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70C8E-9C55-4C17-9CBA-50859B9AF30B}">
  <sheetPr>
    <tabColor rgb="FF0070C0"/>
    <pageSetUpPr fitToPage="1"/>
  </sheetPr>
  <dimension ref="A1:U20"/>
  <sheetViews>
    <sheetView view="pageBreakPreview" zoomScaleNormal="70" zoomScaleSheetLayoutView="100" workbookViewId="0">
      <selection activeCell="X31" sqref="X31"/>
    </sheetView>
  </sheetViews>
  <sheetFormatPr defaultColWidth="8.08203125" defaultRowHeight="14" x14ac:dyDescent="0.55000000000000004"/>
  <cols>
    <col min="1" max="1" width="1.83203125" style="18" customWidth="1"/>
    <col min="2" max="2" width="25" style="18" customWidth="1"/>
    <col min="3" max="14" width="7.5" style="18" customWidth="1"/>
    <col min="15" max="16384" width="8.08203125" style="18"/>
  </cols>
  <sheetData>
    <row r="1" spans="1:21" ht="19.399999999999999" customHeight="1" x14ac:dyDescent="0.55000000000000004">
      <c r="B1" s="38" t="s">
        <v>280</v>
      </c>
      <c r="C1" s="140"/>
      <c r="D1" s="39"/>
      <c r="E1" s="39"/>
      <c r="F1" s="39"/>
      <c r="G1" s="39"/>
      <c r="H1" s="39"/>
      <c r="I1" s="39"/>
      <c r="J1" s="39"/>
      <c r="K1" s="39"/>
      <c r="L1" s="39"/>
      <c r="M1" s="39"/>
      <c r="N1" s="141"/>
    </row>
    <row r="2" spans="1:21" ht="6" customHeight="1" thickBot="1" x14ac:dyDescent="0.6">
      <c r="A2" s="32"/>
      <c r="B2" s="32"/>
      <c r="C2" s="32"/>
    </row>
    <row r="3" spans="1:21" x14ac:dyDescent="0.55000000000000004">
      <c r="B3" s="732" t="s">
        <v>253</v>
      </c>
      <c r="C3" s="734" t="s">
        <v>247</v>
      </c>
      <c r="D3" s="734"/>
      <c r="E3" s="734"/>
      <c r="F3" s="734"/>
      <c r="G3" s="734"/>
      <c r="H3" s="734"/>
      <c r="I3" s="734"/>
      <c r="J3" s="734"/>
      <c r="K3" s="734"/>
      <c r="L3" s="734"/>
      <c r="M3" s="734"/>
      <c r="N3" s="735"/>
    </row>
    <row r="4" spans="1:21" ht="14.5" thickBot="1" x14ac:dyDescent="0.6">
      <c r="B4" s="733"/>
      <c r="C4" s="42" t="s">
        <v>7</v>
      </c>
      <c r="D4" s="43" t="s">
        <v>8</v>
      </c>
      <c r="E4" s="43" t="s">
        <v>9</v>
      </c>
      <c r="F4" s="43" t="s">
        <v>10</v>
      </c>
      <c r="G4" s="43" t="s">
        <v>11</v>
      </c>
      <c r="H4" s="43" t="s">
        <v>12</v>
      </c>
      <c r="I4" s="43" t="s">
        <v>13</v>
      </c>
      <c r="J4" s="43" t="s">
        <v>14</v>
      </c>
      <c r="K4" s="43" t="s">
        <v>15</v>
      </c>
      <c r="L4" s="43" t="s">
        <v>16</v>
      </c>
      <c r="M4" s="43" t="s">
        <v>17</v>
      </c>
      <c r="N4" s="44" t="s">
        <v>18</v>
      </c>
    </row>
    <row r="5" spans="1:21" ht="95.15" customHeight="1" x14ac:dyDescent="0.55000000000000004">
      <c r="B5" s="365"/>
      <c r="C5" s="736"/>
      <c r="D5" s="737"/>
      <c r="E5" s="738"/>
      <c r="F5" s="46"/>
      <c r="G5" s="45"/>
      <c r="H5" s="46"/>
      <c r="I5" s="45"/>
      <c r="J5" s="46"/>
      <c r="K5" s="46"/>
      <c r="L5" s="46"/>
      <c r="M5" s="46"/>
      <c r="N5" s="47"/>
    </row>
    <row r="6" spans="1:21" ht="95.15" customHeight="1" x14ac:dyDescent="0.55000000000000004">
      <c r="B6" s="365"/>
      <c r="C6" s="739"/>
      <c r="D6" s="740"/>
      <c r="E6" s="741"/>
      <c r="F6" s="49"/>
      <c r="G6" s="48"/>
      <c r="H6" s="48"/>
      <c r="I6" s="48"/>
      <c r="J6" s="48"/>
      <c r="K6" s="48"/>
      <c r="L6" s="48"/>
      <c r="M6" s="48"/>
      <c r="N6" s="50"/>
    </row>
    <row r="7" spans="1:21" ht="95.15" customHeight="1" thickBot="1" x14ac:dyDescent="0.6">
      <c r="B7" s="366"/>
      <c r="C7" s="742"/>
      <c r="D7" s="743"/>
      <c r="E7" s="744"/>
      <c r="F7" s="51"/>
      <c r="G7" s="51"/>
      <c r="H7" s="51"/>
      <c r="I7" s="51"/>
      <c r="J7" s="51"/>
      <c r="K7" s="51"/>
      <c r="L7" s="51"/>
      <c r="M7" s="51"/>
      <c r="N7" s="52"/>
    </row>
    <row r="8" spans="1:21" ht="6" customHeight="1" thickBot="1" x14ac:dyDescent="0.6"/>
    <row r="9" spans="1:21" x14ac:dyDescent="0.55000000000000004">
      <c r="B9" s="732" t="s">
        <v>253</v>
      </c>
      <c r="C9" s="734" t="s">
        <v>248</v>
      </c>
      <c r="D9" s="734"/>
      <c r="E9" s="734"/>
      <c r="F9" s="734"/>
      <c r="G9" s="734"/>
      <c r="H9" s="734"/>
      <c r="I9" s="734"/>
      <c r="J9" s="734"/>
      <c r="K9" s="734"/>
      <c r="L9" s="734"/>
      <c r="M9" s="734"/>
      <c r="N9" s="735"/>
    </row>
    <row r="10" spans="1:21" ht="14.5" thickBot="1" x14ac:dyDescent="0.6">
      <c r="B10" s="733"/>
      <c r="C10" s="42" t="s">
        <v>7</v>
      </c>
      <c r="D10" s="43" t="s">
        <v>8</v>
      </c>
      <c r="E10" s="43" t="s">
        <v>9</v>
      </c>
      <c r="F10" s="43" t="s">
        <v>10</v>
      </c>
      <c r="G10" s="43" t="s">
        <v>11</v>
      </c>
      <c r="H10" s="43" t="s">
        <v>12</v>
      </c>
      <c r="I10" s="43" t="s">
        <v>13</v>
      </c>
      <c r="J10" s="43" t="s">
        <v>14</v>
      </c>
      <c r="K10" s="43" t="s">
        <v>15</v>
      </c>
      <c r="L10" s="43" t="s">
        <v>16</v>
      </c>
      <c r="M10" s="43" t="s">
        <v>17</v>
      </c>
      <c r="N10" s="44" t="s">
        <v>18</v>
      </c>
      <c r="U10" s="18" t="s">
        <v>92</v>
      </c>
    </row>
    <row r="11" spans="1:21" ht="95.15" customHeight="1" x14ac:dyDescent="0.55000000000000004">
      <c r="B11" s="365"/>
      <c r="C11" s="53"/>
      <c r="D11" s="46"/>
      <c r="E11" s="46"/>
      <c r="F11" s="46"/>
      <c r="G11" s="46"/>
      <c r="H11" s="46"/>
      <c r="I11" s="46"/>
      <c r="J11" s="46"/>
      <c r="K11" s="46"/>
      <c r="L11" s="46"/>
      <c r="M11" s="46"/>
      <c r="N11" s="47"/>
    </row>
    <row r="12" spans="1:21" ht="95.15" customHeight="1" x14ac:dyDescent="0.55000000000000004">
      <c r="B12" s="365"/>
      <c r="C12" s="54"/>
      <c r="D12" s="48"/>
      <c r="E12" s="48"/>
      <c r="F12" s="48"/>
      <c r="G12" s="48"/>
      <c r="H12" s="48"/>
      <c r="I12" s="48"/>
      <c r="J12" s="48"/>
      <c r="K12" s="48"/>
      <c r="L12" s="48"/>
      <c r="M12" s="48"/>
      <c r="N12" s="50"/>
    </row>
    <row r="13" spans="1:21" ht="95.15" customHeight="1" thickBot="1" x14ac:dyDescent="0.6">
      <c r="B13" s="366"/>
      <c r="C13" s="55"/>
      <c r="D13" s="51"/>
      <c r="E13" s="51"/>
      <c r="F13" s="51"/>
      <c r="G13" s="51"/>
      <c r="H13" s="51"/>
      <c r="I13" s="51"/>
      <c r="J13" s="51"/>
      <c r="K13" s="51"/>
      <c r="L13" s="51"/>
      <c r="M13" s="51"/>
      <c r="N13" s="52"/>
    </row>
    <row r="14" spans="1:21" ht="5.5" customHeight="1" thickBot="1" x14ac:dyDescent="0.6"/>
    <row r="15" spans="1:21" x14ac:dyDescent="0.55000000000000004">
      <c r="B15" s="732" t="s">
        <v>253</v>
      </c>
      <c r="C15" s="734" t="s">
        <v>249</v>
      </c>
      <c r="D15" s="734"/>
      <c r="E15" s="734"/>
      <c r="F15" s="734"/>
      <c r="G15" s="734"/>
      <c r="H15" s="734"/>
      <c r="I15" s="734"/>
      <c r="J15" s="734"/>
      <c r="K15" s="734"/>
      <c r="L15" s="734"/>
      <c r="M15" s="734"/>
      <c r="N15" s="735"/>
    </row>
    <row r="16" spans="1:21" ht="14.5" thickBot="1" x14ac:dyDescent="0.6">
      <c r="B16" s="733"/>
      <c r="C16" s="42" t="s">
        <v>7</v>
      </c>
      <c r="D16" s="43" t="s">
        <v>8</v>
      </c>
      <c r="E16" s="43" t="s">
        <v>9</v>
      </c>
      <c r="F16" s="43" t="s">
        <v>10</v>
      </c>
      <c r="G16" s="43" t="s">
        <v>11</v>
      </c>
      <c r="H16" s="43" t="s">
        <v>12</v>
      </c>
      <c r="I16" s="43" t="s">
        <v>13</v>
      </c>
      <c r="J16" s="43" t="s">
        <v>14</v>
      </c>
      <c r="K16" s="43" t="s">
        <v>15</v>
      </c>
      <c r="L16" s="43" t="s">
        <v>16</v>
      </c>
      <c r="M16" s="43" t="s">
        <v>17</v>
      </c>
      <c r="N16" s="44" t="s">
        <v>18</v>
      </c>
    </row>
    <row r="17" spans="2:14" ht="95.15" customHeight="1" x14ac:dyDescent="0.55000000000000004">
      <c r="B17" s="365"/>
      <c r="C17" s="56"/>
      <c r="D17" s="57"/>
      <c r="E17" s="57"/>
      <c r="F17" s="57"/>
      <c r="G17" s="57"/>
      <c r="H17" s="57"/>
      <c r="I17" s="57"/>
      <c r="J17" s="57"/>
      <c r="K17" s="57"/>
      <c r="L17" s="57"/>
      <c r="M17" s="57"/>
      <c r="N17" s="58"/>
    </row>
    <row r="18" spans="2:14" ht="95.15" customHeight="1" x14ac:dyDescent="0.55000000000000004">
      <c r="B18" s="365"/>
      <c r="C18" s="54"/>
      <c r="D18" s="48"/>
      <c r="E18" s="48"/>
      <c r="F18" s="48"/>
      <c r="G18" s="48"/>
      <c r="H18" s="48"/>
      <c r="I18" s="48"/>
      <c r="J18" s="48"/>
      <c r="K18" s="48"/>
      <c r="L18" s="48"/>
      <c r="M18" s="48"/>
      <c r="N18" s="50"/>
    </row>
    <row r="19" spans="2:14" ht="95.15" customHeight="1" thickBot="1" x14ac:dyDescent="0.6">
      <c r="B19" s="366"/>
      <c r="C19" s="55"/>
      <c r="D19" s="51"/>
      <c r="E19" s="51"/>
      <c r="F19" s="51"/>
      <c r="G19" s="51"/>
      <c r="H19" s="51"/>
      <c r="I19" s="51"/>
      <c r="J19" s="51"/>
      <c r="K19" s="51"/>
      <c r="L19" s="51"/>
      <c r="M19" s="51"/>
      <c r="N19" s="52"/>
    </row>
    <row r="20" spans="2:14" ht="17.149999999999999" customHeight="1" x14ac:dyDescent="0.55000000000000004"/>
  </sheetData>
  <mergeCells count="7">
    <mergeCell ref="B15:B16"/>
    <mergeCell ref="C15:N15"/>
    <mergeCell ref="C5:E7"/>
    <mergeCell ref="B3:B4"/>
    <mergeCell ref="C3:N3"/>
    <mergeCell ref="B9:B10"/>
    <mergeCell ref="C9:N9"/>
  </mergeCells>
  <phoneticPr fontId="1"/>
  <pageMargins left="0.7" right="0.7" top="0.75" bottom="0.75" header="0.3" footer="0.3"/>
  <pageSetup paperSize="9" scale="6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34E88-E128-452A-BEDE-50DD87B8BE72}">
  <sheetPr>
    <tabColor rgb="FF0070C0"/>
    <pageSetUpPr fitToPage="1"/>
  </sheetPr>
  <dimension ref="B1:Q30"/>
  <sheetViews>
    <sheetView view="pageBreakPreview" zoomScaleNormal="100" zoomScaleSheetLayoutView="100" workbookViewId="0">
      <selection activeCell="X31" sqref="X31"/>
    </sheetView>
  </sheetViews>
  <sheetFormatPr defaultColWidth="9" defaultRowHeight="14" x14ac:dyDescent="0.55000000000000004"/>
  <cols>
    <col min="1" max="1" width="1.58203125" style="3" customWidth="1"/>
    <col min="2" max="2" width="18.08203125" style="3" customWidth="1"/>
    <col min="3" max="4" width="7" style="3" customWidth="1"/>
    <col min="5" max="5" width="13.08203125" style="3" customWidth="1"/>
    <col min="6" max="6" width="15.08203125" style="3" customWidth="1"/>
    <col min="7" max="7" width="18.58203125" style="3" customWidth="1"/>
    <col min="8" max="10" width="12.5" style="3" customWidth="1"/>
    <col min="11" max="11" width="1.58203125" style="3" customWidth="1"/>
    <col min="12" max="16384" width="9" style="3"/>
  </cols>
  <sheetData>
    <row r="1" spans="2:17" ht="19.399999999999999" customHeight="1" x14ac:dyDescent="0.55000000000000004">
      <c r="B1" s="38" t="s">
        <v>288</v>
      </c>
      <c r="C1" s="37"/>
      <c r="D1" s="37"/>
      <c r="E1" s="37"/>
      <c r="F1" s="37"/>
      <c r="G1" s="37"/>
      <c r="H1" s="37"/>
      <c r="I1" s="37"/>
      <c r="J1" s="37"/>
      <c r="L1" s="41"/>
      <c r="M1" s="41"/>
      <c r="N1" s="41"/>
      <c r="O1" s="41"/>
      <c r="P1" s="24"/>
      <c r="Q1" s="24"/>
    </row>
    <row r="2" spans="2:17" ht="5.15" customHeight="1" x14ac:dyDescent="0.55000000000000004">
      <c r="L2" s="41"/>
      <c r="M2" s="41"/>
      <c r="N2" s="41"/>
      <c r="O2" s="41"/>
      <c r="P2" s="24"/>
      <c r="Q2" s="24"/>
    </row>
    <row r="3" spans="2:17" ht="20.5" thickBot="1" x14ac:dyDescent="0.6">
      <c r="B3" s="3" t="s">
        <v>287</v>
      </c>
      <c r="E3" s="24"/>
      <c r="F3" s="24"/>
      <c r="G3" s="24"/>
      <c r="H3" s="24"/>
      <c r="I3" s="24"/>
      <c r="J3" s="24"/>
      <c r="K3" s="24"/>
    </row>
    <row r="4" spans="2:17" ht="17.5" customHeight="1" x14ac:dyDescent="0.55000000000000004">
      <c r="B4" s="356" t="s">
        <v>40</v>
      </c>
      <c r="C4" s="357" t="s">
        <v>19</v>
      </c>
      <c r="D4" s="357" t="s">
        <v>41</v>
      </c>
      <c r="E4" s="357" t="s">
        <v>20</v>
      </c>
      <c r="F4" s="357" t="s">
        <v>21</v>
      </c>
      <c r="G4" s="358" t="s">
        <v>240</v>
      </c>
      <c r="H4" s="766" t="s">
        <v>94</v>
      </c>
      <c r="I4" s="767"/>
      <c r="J4" s="768"/>
      <c r="K4" s="59"/>
    </row>
    <row r="5" spans="2:17" ht="50.15" customHeight="1" x14ac:dyDescent="0.55000000000000004">
      <c r="B5" s="21"/>
      <c r="C5" s="146"/>
      <c r="D5" s="146"/>
      <c r="E5" s="147"/>
      <c r="F5" s="147"/>
      <c r="G5" s="147"/>
      <c r="H5" s="760"/>
      <c r="I5" s="761"/>
      <c r="J5" s="762"/>
      <c r="K5" s="139"/>
    </row>
    <row r="6" spans="2:17" ht="50.15" customHeight="1" x14ac:dyDescent="0.55000000000000004">
      <c r="B6" s="21"/>
      <c r="C6" s="146"/>
      <c r="D6" s="146"/>
      <c r="E6" s="147"/>
      <c r="F6" s="147"/>
      <c r="G6" s="147"/>
      <c r="H6" s="760"/>
      <c r="I6" s="761"/>
      <c r="J6" s="762"/>
      <c r="K6" s="139"/>
    </row>
    <row r="7" spans="2:17" ht="50.15" customHeight="1" x14ac:dyDescent="0.55000000000000004">
      <c r="B7" s="21"/>
      <c r="C7" s="146"/>
      <c r="D7" s="146"/>
      <c r="E7" s="147"/>
      <c r="F7" s="147"/>
      <c r="G7" s="147"/>
      <c r="H7" s="760"/>
      <c r="I7" s="761"/>
      <c r="J7" s="762"/>
      <c r="K7" s="139"/>
    </row>
    <row r="8" spans="2:17" ht="50.15" customHeight="1" x14ac:dyDescent="0.55000000000000004">
      <c r="B8" s="21"/>
      <c r="C8" s="146"/>
      <c r="D8" s="146"/>
      <c r="E8" s="147"/>
      <c r="F8" s="147"/>
      <c r="G8" s="147"/>
      <c r="H8" s="760"/>
      <c r="I8" s="761"/>
      <c r="J8" s="762"/>
      <c r="K8" s="139"/>
    </row>
    <row r="9" spans="2:17" ht="50.15" customHeight="1" x14ac:dyDescent="0.55000000000000004">
      <c r="B9" s="21"/>
      <c r="C9" s="146"/>
      <c r="D9" s="146"/>
      <c r="E9" s="147"/>
      <c r="F9" s="147"/>
      <c r="G9" s="147"/>
      <c r="H9" s="760"/>
      <c r="I9" s="761"/>
      <c r="J9" s="762"/>
      <c r="K9" s="139"/>
    </row>
    <row r="10" spans="2:17" ht="50.15" customHeight="1" x14ac:dyDescent="0.55000000000000004">
      <c r="B10" s="21"/>
      <c r="C10" s="146"/>
      <c r="D10" s="146"/>
      <c r="E10" s="147"/>
      <c r="F10" s="147"/>
      <c r="G10" s="147"/>
      <c r="H10" s="760"/>
      <c r="I10" s="761"/>
      <c r="J10" s="762"/>
      <c r="K10" s="139"/>
    </row>
    <row r="11" spans="2:17" ht="50.15" customHeight="1" thickBot="1" x14ac:dyDescent="0.6">
      <c r="B11" s="22"/>
      <c r="C11" s="148"/>
      <c r="D11" s="148"/>
      <c r="E11" s="149"/>
      <c r="F11" s="149"/>
      <c r="G11" s="149"/>
      <c r="H11" s="763"/>
      <c r="I11" s="764"/>
      <c r="J11" s="765"/>
      <c r="K11" s="139"/>
    </row>
    <row r="12" spans="2:17" ht="15.65" customHeight="1" x14ac:dyDescent="0.55000000000000004">
      <c r="B12" s="156"/>
      <c r="E12" s="24"/>
      <c r="F12" s="24"/>
      <c r="G12" s="24"/>
      <c r="H12" s="24"/>
      <c r="I12" s="24"/>
      <c r="J12" s="24"/>
      <c r="K12" s="24"/>
    </row>
    <row r="13" spans="2:17" x14ac:dyDescent="0.55000000000000004">
      <c r="B13" s="38" t="s">
        <v>289</v>
      </c>
      <c r="C13" s="38"/>
      <c r="D13" s="38"/>
      <c r="E13" s="38"/>
      <c r="F13" s="38"/>
      <c r="G13" s="38"/>
      <c r="H13" s="38"/>
      <c r="I13" s="37"/>
      <c r="J13" s="37"/>
    </row>
    <row r="14" spans="2:17" ht="5.15" customHeight="1" x14ac:dyDescent="0.55000000000000004"/>
    <row r="15" spans="2:17" ht="20.5" thickBot="1" x14ac:dyDescent="0.6">
      <c r="B15" s="3" t="s">
        <v>138</v>
      </c>
      <c r="E15" s="24"/>
      <c r="F15" s="24"/>
      <c r="G15" s="24"/>
      <c r="H15" s="24"/>
    </row>
    <row r="16" spans="2:17" ht="18" x14ac:dyDescent="0.55000000000000004">
      <c r="B16" s="356" t="s">
        <v>4</v>
      </c>
      <c r="C16" s="749" t="s">
        <v>19</v>
      </c>
      <c r="D16" s="757"/>
      <c r="E16" s="357" t="s">
        <v>20</v>
      </c>
      <c r="F16" s="357" t="s">
        <v>38</v>
      </c>
      <c r="G16" s="358" t="s">
        <v>239</v>
      </c>
      <c r="H16" s="749" t="s">
        <v>94</v>
      </c>
      <c r="I16" s="749"/>
      <c r="J16" s="750"/>
    </row>
    <row r="17" spans="2:10" ht="50.5" customHeight="1" x14ac:dyDescent="0.55000000000000004">
      <c r="B17" s="21"/>
      <c r="C17" s="745"/>
      <c r="D17" s="746"/>
      <c r="E17" s="150"/>
      <c r="F17" s="150"/>
      <c r="G17" s="151"/>
      <c r="H17" s="751"/>
      <c r="I17" s="752"/>
      <c r="J17" s="753"/>
    </row>
    <row r="18" spans="2:10" ht="50.5" customHeight="1" thickBot="1" x14ac:dyDescent="0.6">
      <c r="B18" s="22"/>
      <c r="C18" s="747"/>
      <c r="D18" s="748"/>
      <c r="E18" s="152"/>
      <c r="F18" s="152"/>
      <c r="G18" s="153"/>
      <c r="H18" s="754"/>
      <c r="I18" s="755"/>
      <c r="J18" s="756"/>
    </row>
    <row r="19" spans="2:10" ht="5.15" customHeight="1" x14ac:dyDescent="0.55000000000000004">
      <c r="C19" s="23"/>
      <c r="E19" s="24"/>
      <c r="F19" s="24"/>
      <c r="G19" s="25"/>
      <c r="H19" s="25"/>
    </row>
    <row r="20" spans="2:10" ht="20.5" thickBot="1" x14ac:dyDescent="0.6">
      <c r="B20" s="3" t="s">
        <v>139</v>
      </c>
      <c r="E20" s="24"/>
      <c r="F20" s="24"/>
      <c r="G20" s="24"/>
      <c r="H20" s="24"/>
    </row>
    <row r="21" spans="2:10" ht="18" x14ac:dyDescent="0.55000000000000004">
      <c r="B21" s="359" t="s">
        <v>4</v>
      </c>
      <c r="C21" s="758" t="s">
        <v>19</v>
      </c>
      <c r="D21" s="759"/>
      <c r="E21" s="27" t="s">
        <v>20</v>
      </c>
      <c r="F21" s="27" t="s">
        <v>38</v>
      </c>
      <c r="G21" s="358" t="s">
        <v>239</v>
      </c>
      <c r="H21" s="749" t="s">
        <v>94</v>
      </c>
      <c r="I21" s="749"/>
      <c r="J21" s="750"/>
    </row>
    <row r="22" spans="2:10" ht="51" customHeight="1" x14ac:dyDescent="0.55000000000000004">
      <c r="B22" s="21"/>
      <c r="C22" s="745"/>
      <c r="D22" s="746"/>
      <c r="E22" s="150"/>
      <c r="F22" s="151"/>
      <c r="G22" s="151"/>
      <c r="H22" s="751"/>
      <c r="I22" s="752"/>
      <c r="J22" s="753"/>
    </row>
    <row r="23" spans="2:10" ht="51" customHeight="1" x14ac:dyDescent="0.55000000000000004">
      <c r="B23" s="21"/>
      <c r="C23" s="745"/>
      <c r="D23" s="746"/>
      <c r="E23" s="150"/>
      <c r="F23" s="151"/>
      <c r="G23" s="151"/>
      <c r="H23" s="751"/>
      <c r="I23" s="752"/>
      <c r="J23" s="753"/>
    </row>
    <row r="24" spans="2:10" ht="51" customHeight="1" x14ac:dyDescent="0.55000000000000004">
      <c r="B24" s="21"/>
      <c r="C24" s="745"/>
      <c r="D24" s="746"/>
      <c r="E24" s="150"/>
      <c r="F24" s="151"/>
      <c r="G24" s="151"/>
      <c r="H24" s="751"/>
      <c r="I24" s="752"/>
      <c r="J24" s="753"/>
    </row>
    <row r="25" spans="2:10" ht="51" customHeight="1" x14ac:dyDescent="0.55000000000000004">
      <c r="B25" s="21"/>
      <c r="C25" s="745"/>
      <c r="D25" s="746"/>
      <c r="E25" s="150"/>
      <c r="F25" s="151"/>
      <c r="G25" s="151"/>
      <c r="H25" s="751"/>
      <c r="I25" s="752"/>
      <c r="J25" s="753"/>
    </row>
    <row r="26" spans="2:10" ht="51" customHeight="1" x14ac:dyDescent="0.55000000000000004">
      <c r="B26" s="21"/>
      <c r="C26" s="745"/>
      <c r="D26" s="746"/>
      <c r="E26" s="150"/>
      <c r="F26" s="151"/>
      <c r="G26" s="151"/>
      <c r="H26" s="751"/>
      <c r="I26" s="752"/>
      <c r="J26" s="753"/>
    </row>
    <row r="27" spans="2:10" ht="51" customHeight="1" x14ac:dyDescent="0.55000000000000004">
      <c r="B27" s="21"/>
      <c r="C27" s="745"/>
      <c r="D27" s="746"/>
      <c r="E27" s="150"/>
      <c r="F27" s="151"/>
      <c r="G27" s="151"/>
      <c r="H27" s="751"/>
      <c r="I27" s="752"/>
      <c r="J27" s="753"/>
    </row>
    <row r="28" spans="2:10" ht="51" customHeight="1" x14ac:dyDescent="0.55000000000000004">
      <c r="B28" s="21"/>
      <c r="C28" s="745"/>
      <c r="D28" s="746"/>
      <c r="E28" s="150"/>
      <c r="F28" s="151"/>
      <c r="G28" s="151"/>
      <c r="H28" s="751"/>
      <c r="I28" s="752"/>
      <c r="J28" s="753"/>
    </row>
    <row r="29" spans="2:10" ht="51" customHeight="1" thickBot="1" x14ac:dyDescent="0.6">
      <c r="B29" s="22"/>
      <c r="C29" s="747"/>
      <c r="D29" s="748"/>
      <c r="E29" s="152"/>
      <c r="F29" s="153"/>
      <c r="G29" s="153"/>
      <c r="H29" s="754"/>
      <c r="I29" s="755"/>
      <c r="J29" s="756"/>
    </row>
    <row r="30" spans="2:10" x14ac:dyDescent="0.55000000000000004">
      <c r="B30" s="156" t="s">
        <v>144</v>
      </c>
    </row>
  </sheetData>
  <sheetProtection formatCells="0" formatRows="0" insertRows="0"/>
  <mergeCells count="32">
    <mergeCell ref="H10:J10"/>
    <mergeCell ref="H11:J11"/>
    <mergeCell ref="H4:J4"/>
    <mergeCell ref="H5:J5"/>
    <mergeCell ref="H6:J6"/>
    <mergeCell ref="H7:J7"/>
    <mergeCell ref="H8:J8"/>
    <mergeCell ref="H9:J9"/>
    <mergeCell ref="C23:D23"/>
    <mergeCell ref="C24:D24"/>
    <mergeCell ref="C25:D25"/>
    <mergeCell ref="C26:D26"/>
    <mergeCell ref="C16:D16"/>
    <mergeCell ref="C17:D17"/>
    <mergeCell ref="C18:D18"/>
    <mergeCell ref="C21:D21"/>
    <mergeCell ref="C27:D27"/>
    <mergeCell ref="C28:D28"/>
    <mergeCell ref="C29:D29"/>
    <mergeCell ref="H16:J16"/>
    <mergeCell ref="H21:J21"/>
    <mergeCell ref="H17:J17"/>
    <mergeCell ref="H18:J18"/>
    <mergeCell ref="H22:J22"/>
    <mergeCell ref="H23:J23"/>
    <mergeCell ref="H24:J24"/>
    <mergeCell ref="H25:J25"/>
    <mergeCell ref="H26:J26"/>
    <mergeCell ref="H27:J27"/>
    <mergeCell ref="H28:J28"/>
    <mergeCell ref="H29:J29"/>
    <mergeCell ref="C22:D22"/>
  </mergeCells>
  <phoneticPr fontId="1"/>
  <dataValidations count="2">
    <dataValidation type="list" allowBlank="1" showInputMessage="1" showErrorMessage="1" sqref="D5:D11" xr:uid="{3F38BB83-38CE-4F40-AE1A-5ABF48A89B87}">
      <formula1>"産,官,学"</formula1>
    </dataValidation>
    <dataValidation type="list" allowBlank="1" showInputMessage="1" showErrorMessage="1" sqref="C5:C11 D18 D23:D29" xr:uid="{3EC07102-FE1E-429A-A99E-74D29943C31E}">
      <formula1>"内諾済,打診中,検討中"</formula1>
    </dataValidation>
  </dataValidations>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E35E8-07A0-4169-A300-F1E57C8918B1}">
  <sheetPr>
    <tabColor rgb="FF0070C0"/>
    <pageSetUpPr fitToPage="1"/>
  </sheetPr>
  <dimension ref="B1:I25"/>
  <sheetViews>
    <sheetView view="pageBreakPreview" zoomScaleNormal="100" zoomScaleSheetLayoutView="100" workbookViewId="0">
      <selection activeCell="X31" sqref="X31"/>
    </sheetView>
  </sheetViews>
  <sheetFormatPr defaultColWidth="8.08203125" defaultRowHeight="14" x14ac:dyDescent="0.55000000000000004"/>
  <cols>
    <col min="1" max="1" width="1.58203125" style="18" customWidth="1"/>
    <col min="2" max="4" width="13" style="18" customWidth="1"/>
    <col min="5" max="8" width="19.08203125" style="18" customWidth="1"/>
    <col min="9" max="9" width="1.58203125" style="18" customWidth="1"/>
    <col min="10" max="16384" width="8.08203125" style="18"/>
  </cols>
  <sheetData>
    <row r="1" spans="2:9" ht="20.149999999999999" customHeight="1" x14ac:dyDescent="0.55000000000000004">
      <c r="B1" s="38" t="s">
        <v>256</v>
      </c>
      <c r="C1" s="37"/>
      <c r="D1" s="37"/>
      <c r="E1" s="37"/>
      <c r="F1" s="39"/>
      <c r="G1" s="39"/>
      <c r="H1" s="39"/>
    </row>
    <row r="2" spans="2:9" ht="6" customHeight="1" x14ac:dyDescent="0.55000000000000004">
      <c r="B2" s="32"/>
      <c r="C2" s="32"/>
      <c r="D2" s="32"/>
    </row>
    <row r="3" spans="2:9" ht="21.65" customHeight="1" thickBot="1" x14ac:dyDescent="0.6">
      <c r="B3" s="32" t="s">
        <v>245</v>
      </c>
      <c r="C3" s="32"/>
      <c r="D3" s="32"/>
    </row>
    <row r="4" spans="2:9" ht="30" customHeight="1" x14ac:dyDescent="0.55000000000000004">
      <c r="B4" s="786" t="s">
        <v>241</v>
      </c>
      <c r="C4" s="787"/>
      <c r="D4" s="33" t="s">
        <v>35</v>
      </c>
      <c r="E4" s="775" t="s">
        <v>36</v>
      </c>
      <c r="F4" s="775"/>
      <c r="G4" s="775"/>
      <c r="H4" s="776"/>
      <c r="I4" s="34"/>
    </row>
    <row r="5" spans="2:9" ht="60" customHeight="1" x14ac:dyDescent="0.55000000000000004">
      <c r="B5" s="788"/>
      <c r="C5" s="789"/>
      <c r="D5" s="35" t="s">
        <v>37</v>
      </c>
      <c r="E5" s="777"/>
      <c r="F5" s="777"/>
      <c r="G5" s="777"/>
      <c r="H5" s="778"/>
      <c r="I5" s="19"/>
    </row>
    <row r="6" spans="2:9" ht="60" customHeight="1" thickBot="1" x14ac:dyDescent="0.6">
      <c r="B6" s="790"/>
      <c r="C6" s="791"/>
      <c r="D6" s="36" t="s">
        <v>86</v>
      </c>
      <c r="E6" s="779"/>
      <c r="F6" s="779"/>
      <c r="G6" s="779"/>
      <c r="H6" s="780"/>
      <c r="I6" s="19"/>
    </row>
    <row r="7" spans="2:9" ht="13.5" customHeight="1" thickBot="1" x14ac:dyDescent="0.6">
      <c r="B7" s="361"/>
      <c r="C7" s="361"/>
      <c r="D7" s="19"/>
      <c r="E7" s="361"/>
      <c r="F7" s="361"/>
      <c r="G7" s="361"/>
      <c r="H7" s="361"/>
      <c r="I7" s="19"/>
    </row>
    <row r="8" spans="2:9" ht="31" customHeight="1" x14ac:dyDescent="0.55000000000000004">
      <c r="B8" s="769" t="s">
        <v>242</v>
      </c>
      <c r="C8" s="770"/>
      <c r="D8" s="33" t="s">
        <v>35</v>
      </c>
      <c r="E8" s="775" t="s">
        <v>36</v>
      </c>
      <c r="F8" s="775"/>
      <c r="G8" s="775"/>
      <c r="H8" s="776"/>
      <c r="I8" s="34"/>
    </row>
    <row r="9" spans="2:9" ht="60.65" customHeight="1" x14ac:dyDescent="0.55000000000000004">
      <c r="B9" s="771"/>
      <c r="C9" s="772"/>
      <c r="D9" s="35" t="s">
        <v>37</v>
      </c>
      <c r="E9" s="777"/>
      <c r="F9" s="777"/>
      <c r="G9" s="777"/>
      <c r="H9" s="778"/>
      <c r="I9" s="19"/>
    </row>
    <row r="10" spans="2:9" ht="60.65" customHeight="1" thickBot="1" x14ac:dyDescent="0.6">
      <c r="B10" s="773"/>
      <c r="C10" s="774"/>
      <c r="D10" s="36" t="s">
        <v>86</v>
      </c>
      <c r="E10" s="779"/>
      <c r="F10" s="779"/>
      <c r="G10" s="779"/>
      <c r="H10" s="780"/>
      <c r="I10" s="19"/>
    </row>
    <row r="11" spans="2:9" ht="5.15" customHeight="1" x14ac:dyDescent="0.55000000000000004">
      <c r="B11" s="19"/>
      <c r="C11" s="19"/>
      <c r="D11" s="19"/>
      <c r="E11" s="361"/>
      <c r="F11" s="361"/>
      <c r="G11" s="361"/>
      <c r="H11" s="361"/>
      <c r="I11" s="19"/>
    </row>
    <row r="12" spans="2:9" ht="21.65" customHeight="1" thickBot="1" x14ac:dyDescent="0.6">
      <c r="B12" s="32" t="s">
        <v>246</v>
      </c>
      <c r="C12" s="19"/>
      <c r="D12" s="19"/>
      <c r="E12" s="361"/>
      <c r="F12" s="361"/>
      <c r="G12" s="361"/>
      <c r="H12" s="361"/>
      <c r="I12" s="19"/>
    </row>
    <row r="13" spans="2:9" ht="30.65" customHeight="1" x14ac:dyDescent="0.55000000000000004">
      <c r="B13" s="769" t="s">
        <v>243</v>
      </c>
      <c r="C13" s="770"/>
      <c r="D13" s="33" t="s">
        <v>35</v>
      </c>
      <c r="E13" s="775" t="s">
        <v>244</v>
      </c>
      <c r="F13" s="775"/>
      <c r="G13" s="775"/>
      <c r="H13" s="776"/>
      <c r="I13" s="19"/>
    </row>
    <row r="14" spans="2:9" ht="61" customHeight="1" x14ac:dyDescent="0.55000000000000004">
      <c r="B14" s="771"/>
      <c r="C14" s="772"/>
      <c r="D14" s="35" t="s">
        <v>37</v>
      </c>
      <c r="E14" s="777"/>
      <c r="F14" s="777"/>
      <c r="G14" s="777"/>
      <c r="H14" s="778"/>
      <c r="I14" s="19"/>
    </row>
    <row r="15" spans="2:9" ht="61" customHeight="1" thickBot="1" x14ac:dyDescent="0.6">
      <c r="B15" s="773"/>
      <c r="C15" s="774"/>
      <c r="D15" s="36" t="s">
        <v>86</v>
      </c>
      <c r="E15" s="779"/>
      <c r="F15" s="779"/>
      <c r="G15" s="779"/>
      <c r="H15" s="780"/>
      <c r="I15" s="19"/>
    </row>
    <row r="16" spans="2:9" ht="13.5" customHeight="1" thickBot="1" x14ac:dyDescent="0.6"/>
    <row r="17" spans="2:8" ht="30" customHeight="1" x14ac:dyDescent="0.55000000000000004">
      <c r="B17" s="769" t="s">
        <v>250</v>
      </c>
      <c r="C17" s="770"/>
      <c r="D17" s="33" t="s">
        <v>252</v>
      </c>
      <c r="E17" s="775"/>
      <c r="F17" s="775"/>
      <c r="G17" s="775"/>
      <c r="H17" s="776"/>
    </row>
    <row r="18" spans="2:8" ht="30" customHeight="1" x14ac:dyDescent="0.55000000000000004">
      <c r="B18" s="781"/>
      <c r="C18" s="782"/>
      <c r="D18" s="360" t="s">
        <v>35</v>
      </c>
      <c r="E18" s="783"/>
      <c r="F18" s="784"/>
      <c r="G18" s="784"/>
      <c r="H18" s="785"/>
    </row>
    <row r="19" spans="2:8" ht="60.65" customHeight="1" x14ac:dyDescent="0.55000000000000004">
      <c r="B19" s="771"/>
      <c r="C19" s="772"/>
      <c r="D19" s="35" t="s">
        <v>37</v>
      </c>
      <c r="E19" s="777"/>
      <c r="F19" s="777"/>
      <c r="G19" s="777"/>
      <c r="H19" s="778"/>
    </row>
    <row r="20" spans="2:8" ht="60.65" customHeight="1" thickBot="1" x14ac:dyDescent="0.6">
      <c r="B20" s="773"/>
      <c r="C20" s="774"/>
      <c r="D20" s="36" t="s">
        <v>86</v>
      </c>
      <c r="E20" s="779"/>
      <c r="F20" s="779"/>
      <c r="G20" s="779"/>
      <c r="H20" s="780"/>
    </row>
    <row r="21" spans="2:8" ht="14.5" thickBot="1" x14ac:dyDescent="0.6"/>
    <row r="22" spans="2:8" ht="29.15" customHeight="1" x14ac:dyDescent="0.55000000000000004">
      <c r="B22" s="769" t="s">
        <v>251</v>
      </c>
      <c r="C22" s="770"/>
      <c r="D22" s="33" t="s">
        <v>252</v>
      </c>
      <c r="E22" s="775"/>
      <c r="F22" s="775"/>
      <c r="G22" s="775"/>
      <c r="H22" s="776"/>
    </row>
    <row r="23" spans="2:8" ht="29.15" customHeight="1" x14ac:dyDescent="0.55000000000000004">
      <c r="B23" s="781"/>
      <c r="C23" s="782"/>
      <c r="D23" s="364" t="s">
        <v>35</v>
      </c>
      <c r="E23" s="783"/>
      <c r="F23" s="784"/>
      <c r="G23" s="784"/>
      <c r="H23" s="785"/>
    </row>
    <row r="24" spans="2:8" ht="60.65" customHeight="1" x14ac:dyDescent="0.55000000000000004">
      <c r="B24" s="771"/>
      <c r="C24" s="772"/>
      <c r="D24" s="35" t="s">
        <v>37</v>
      </c>
      <c r="E24" s="777"/>
      <c r="F24" s="777"/>
      <c r="G24" s="777"/>
      <c r="H24" s="778"/>
    </row>
    <row r="25" spans="2:8" ht="60.65" customHeight="1" thickBot="1" x14ac:dyDescent="0.6">
      <c r="B25" s="773"/>
      <c r="C25" s="774"/>
      <c r="D25" s="36" t="s">
        <v>86</v>
      </c>
      <c r="E25" s="779"/>
      <c r="F25" s="779"/>
      <c r="G25" s="779"/>
      <c r="H25" s="780"/>
    </row>
  </sheetData>
  <mergeCells count="22">
    <mergeCell ref="B4:C6"/>
    <mergeCell ref="E4:H4"/>
    <mergeCell ref="E5:H5"/>
    <mergeCell ref="E6:H6"/>
    <mergeCell ref="B8:C10"/>
    <mergeCell ref="E8:H8"/>
    <mergeCell ref="E9:H9"/>
    <mergeCell ref="E10:H10"/>
    <mergeCell ref="B13:C15"/>
    <mergeCell ref="E13:H13"/>
    <mergeCell ref="E14:H14"/>
    <mergeCell ref="E15:H15"/>
    <mergeCell ref="B22:C25"/>
    <mergeCell ref="E22:H22"/>
    <mergeCell ref="E23:H23"/>
    <mergeCell ref="E24:H24"/>
    <mergeCell ref="E25:H25"/>
    <mergeCell ref="B17:C20"/>
    <mergeCell ref="E17:H17"/>
    <mergeCell ref="E18:H18"/>
    <mergeCell ref="E19:H19"/>
    <mergeCell ref="E20:H20"/>
  </mergeCells>
  <phoneticPr fontId="1"/>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FDB09-E703-48C0-B26E-F6F2FB2890FF}">
  <sheetPr>
    <tabColor rgb="FF0070C0"/>
    <pageSetUpPr fitToPage="1"/>
  </sheetPr>
  <dimension ref="A1:K43"/>
  <sheetViews>
    <sheetView view="pageBreakPreview" zoomScaleNormal="100" zoomScaleSheetLayoutView="100" workbookViewId="0">
      <selection activeCell="X31" sqref="X31"/>
    </sheetView>
  </sheetViews>
  <sheetFormatPr defaultColWidth="9" defaultRowHeight="13" x14ac:dyDescent="0.55000000000000004"/>
  <cols>
    <col min="1" max="1" width="20.58203125" style="159" customWidth="1"/>
    <col min="2" max="2" width="37" style="159" customWidth="1"/>
    <col min="3" max="3" width="34.08203125" style="192" customWidth="1"/>
    <col min="4" max="4" width="7.33203125" style="159" customWidth="1"/>
    <col min="5" max="5" width="11.5" style="159" customWidth="1"/>
    <col min="6" max="6" width="15.58203125" style="159" customWidth="1"/>
    <col min="7" max="16384" width="9" style="159"/>
  </cols>
  <sheetData>
    <row r="1" spans="1:11" s="18" customFormat="1" ht="19.75" customHeight="1" x14ac:dyDescent="0.55000000000000004">
      <c r="A1" s="796" t="s">
        <v>257</v>
      </c>
      <c r="B1" s="796"/>
      <c r="C1" s="796"/>
      <c r="D1" s="38"/>
      <c r="E1" s="38"/>
      <c r="F1" s="38"/>
      <c r="G1" s="38"/>
      <c r="H1" s="38"/>
      <c r="I1" s="38"/>
      <c r="J1" s="38"/>
      <c r="K1" s="38"/>
    </row>
    <row r="2" spans="1:11" ht="10.5" customHeight="1" x14ac:dyDescent="0.55000000000000004">
      <c r="C2" s="159"/>
    </row>
    <row r="3" spans="1:11" ht="15" customHeight="1" x14ac:dyDescent="0.55000000000000004">
      <c r="A3" s="160" t="s">
        <v>145</v>
      </c>
      <c r="C3" s="159"/>
    </row>
    <row r="4" spans="1:11" ht="15" customHeight="1" x14ac:dyDescent="0.55000000000000004">
      <c r="A4" s="160"/>
      <c r="C4" s="159"/>
    </row>
    <row r="5" spans="1:11" s="161" customFormat="1" ht="15.75" customHeight="1" x14ac:dyDescent="0.55000000000000004">
      <c r="A5" s="161" t="s">
        <v>238</v>
      </c>
      <c r="C5" s="162"/>
      <c r="D5" s="163"/>
      <c r="E5" s="164"/>
    </row>
    <row r="6" spans="1:11" s="161" customFormat="1" ht="15.75" customHeight="1" x14ac:dyDescent="0.55000000000000004">
      <c r="A6" s="797" t="s">
        <v>146</v>
      </c>
      <c r="B6" s="797"/>
      <c r="C6" s="797"/>
      <c r="D6" s="163"/>
      <c r="E6" s="164"/>
    </row>
    <row r="7" spans="1:11" s="161" customFormat="1" ht="15.75" customHeight="1" x14ac:dyDescent="0.55000000000000004">
      <c r="A7" s="165" t="s">
        <v>147</v>
      </c>
      <c r="B7" s="166"/>
    </row>
    <row r="8" spans="1:11" s="161" customFormat="1" ht="15.75" customHeight="1" x14ac:dyDescent="0.55000000000000004">
      <c r="A8" s="165" t="s">
        <v>148</v>
      </c>
      <c r="B8" s="166"/>
    </row>
    <row r="9" spans="1:11" s="161" customFormat="1" ht="15.75" customHeight="1" x14ac:dyDescent="0.55000000000000004">
      <c r="A9" s="165" t="s">
        <v>149</v>
      </c>
      <c r="B9" s="166"/>
    </row>
    <row r="10" spans="1:11" s="161" customFormat="1" ht="15.75" customHeight="1" thickBot="1" x14ac:dyDescent="0.6">
      <c r="A10" s="165"/>
      <c r="B10" s="166"/>
      <c r="E10" s="167" t="s">
        <v>150</v>
      </c>
    </row>
    <row r="11" spans="1:11" s="161" customFormat="1" ht="30" customHeight="1" thickBot="1" x14ac:dyDescent="0.6">
      <c r="A11" s="165"/>
      <c r="B11" s="168" t="s">
        <v>151</v>
      </c>
      <c r="C11" s="169" t="s">
        <v>424</v>
      </c>
      <c r="E11" s="170" t="str">
        <f>LEFT(C11,1)</f>
        <v>選</v>
      </c>
    </row>
    <row r="12" spans="1:11" ht="15" customHeight="1" thickBot="1" x14ac:dyDescent="0.6">
      <c r="C12" s="171"/>
    </row>
    <row r="13" spans="1:11" s="175" customFormat="1" ht="30" customHeight="1" x14ac:dyDescent="0.55000000000000004">
      <c r="A13" s="172" t="s">
        <v>152</v>
      </c>
      <c r="B13" s="173" t="s">
        <v>153</v>
      </c>
      <c r="C13" s="174" t="s">
        <v>154</v>
      </c>
    </row>
    <row r="14" spans="1:11" ht="18.75" customHeight="1" x14ac:dyDescent="0.55000000000000004">
      <c r="A14" s="176" t="s">
        <v>155</v>
      </c>
      <c r="B14" s="177" t="s">
        <v>156</v>
      </c>
      <c r="C14" s="178">
        <f>'経費予定額(令和8年度・1年目) '!L18+'経費予定額(令和9年度・2年目)'!L18+'経費予定額(令和10年度・3年目)'!L18</f>
        <v>0</v>
      </c>
    </row>
    <row r="15" spans="1:11" ht="18.75" customHeight="1" x14ac:dyDescent="0.55000000000000004">
      <c r="A15" s="798" t="s">
        <v>157</v>
      </c>
      <c r="B15" s="177" t="s">
        <v>158</v>
      </c>
      <c r="C15" s="179">
        <f>'経費予定額(令和8年度・1年目) '!L23+'経費予定額(令和9年度・2年目)'!L23+'経費予定額(令和10年度・3年目)'!L23</f>
        <v>0</v>
      </c>
    </row>
    <row r="16" spans="1:11" ht="18.75" customHeight="1" x14ac:dyDescent="0.55000000000000004">
      <c r="A16" s="799"/>
      <c r="B16" s="177" t="s">
        <v>159</v>
      </c>
      <c r="C16" s="179">
        <f>'経費予定額(令和8年度・1年目) '!L28+'経費予定額(令和9年度・2年目)'!L28+'経費予定額(令和10年度・3年目)'!L28</f>
        <v>0</v>
      </c>
    </row>
    <row r="17" spans="1:6" ht="18.75" customHeight="1" x14ac:dyDescent="0.55000000000000004">
      <c r="A17" s="799"/>
      <c r="B17" s="177" t="s">
        <v>160</v>
      </c>
      <c r="C17" s="179">
        <f>'経費予定額(令和8年度・1年目) '!L33+'経費予定額(令和9年度・2年目)'!L33+'経費予定額(令和10年度・3年目)'!L33</f>
        <v>0</v>
      </c>
    </row>
    <row r="18" spans="1:6" ht="18.75" customHeight="1" x14ac:dyDescent="0.55000000000000004">
      <c r="A18" s="799"/>
      <c r="B18" s="177" t="s">
        <v>161</v>
      </c>
      <c r="C18" s="179">
        <f>'経費予定額(令和8年度・1年目) '!L38+'経費予定額(令和9年度・2年目)'!L38+'経費予定額(令和10年度・3年目)'!L38</f>
        <v>0</v>
      </c>
    </row>
    <row r="19" spans="1:6" ht="18.75" customHeight="1" x14ac:dyDescent="0.55000000000000004">
      <c r="A19" s="799"/>
      <c r="B19" s="177" t="s">
        <v>162</v>
      </c>
      <c r="C19" s="179">
        <f>'経費予定額(令和8年度・1年目) '!L43+'経費予定額(令和9年度・2年目)'!L43+'経費予定額(令和10年度・3年目)'!L43</f>
        <v>0</v>
      </c>
    </row>
    <row r="20" spans="1:6" ht="18.75" customHeight="1" x14ac:dyDescent="0.55000000000000004">
      <c r="A20" s="799"/>
      <c r="B20" s="177" t="s">
        <v>163</v>
      </c>
      <c r="C20" s="179">
        <f>'経費予定額(令和8年度・1年目) '!L48+'経費予定額(令和9年度・2年目)'!L48+'経費予定額(令和10年度・3年目)'!L48</f>
        <v>0</v>
      </c>
    </row>
    <row r="21" spans="1:6" ht="18.75" customHeight="1" x14ac:dyDescent="0.55000000000000004">
      <c r="A21" s="799"/>
      <c r="B21" s="177" t="s">
        <v>164</v>
      </c>
      <c r="C21" s="179">
        <f>'経費予定額(令和8年度・1年目) '!L53+'経費予定額(令和9年度・2年目)'!L53+'経費予定額(令和10年度・3年目)'!L53</f>
        <v>0</v>
      </c>
    </row>
    <row r="22" spans="1:6" ht="18.75" customHeight="1" x14ac:dyDescent="0.55000000000000004">
      <c r="A22" s="799"/>
      <c r="B22" s="177" t="s">
        <v>165</v>
      </c>
      <c r="C22" s="179">
        <f>'経費予定額(令和8年度・1年目) '!L58+'経費予定額(令和9年度・2年目)'!L58+'経費予定額(令和10年度・3年目)'!L58</f>
        <v>0</v>
      </c>
      <c r="E22" s="159" t="s">
        <v>166</v>
      </c>
      <c r="F22" s="180">
        <f>SUM(C15:C22)</f>
        <v>0</v>
      </c>
    </row>
    <row r="23" spans="1:6" ht="18.75" customHeight="1" x14ac:dyDescent="0.55000000000000004">
      <c r="A23" s="800" t="s">
        <v>167</v>
      </c>
      <c r="B23" s="801"/>
      <c r="C23" s="181">
        <f>'経費予定額(令和8年度・1年目) '!L59+'経費予定額(令和9年度・2年目)'!L59+'経費予定額(令和10年度・3年目)'!L59</f>
        <v>0</v>
      </c>
    </row>
    <row r="24" spans="1:6" ht="22.5" customHeight="1" x14ac:dyDescent="0.55000000000000004">
      <c r="A24" s="800" t="s">
        <v>168</v>
      </c>
      <c r="B24" s="801"/>
      <c r="C24" s="182">
        <f>SUM(C14:C23)</f>
        <v>0</v>
      </c>
    </row>
    <row r="25" spans="1:6" ht="22.5" customHeight="1" thickBot="1" x14ac:dyDescent="0.6">
      <c r="A25" s="800" t="s">
        <v>169</v>
      </c>
      <c r="B25" s="801"/>
      <c r="C25" s="182">
        <f>'経費予定額(令和8年度・1年目) '!L64+'経費予定額(令和9年度・2年目)'!L64+'経費予定額(令和10年度・3年目)'!L64</f>
        <v>0</v>
      </c>
    </row>
    <row r="26" spans="1:6" ht="22.5" customHeight="1" thickTop="1" thickBot="1" x14ac:dyDescent="0.6">
      <c r="A26" s="792" t="s">
        <v>170</v>
      </c>
      <c r="B26" s="793"/>
      <c r="C26" s="183">
        <f>IF(OR($E$11="2",$E$11="3"),$C$24,$C$24-$C$25)</f>
        <v>0</v>
      </c>
    </row>
    <row r="27" spans="1:6" ht="22.5" customHeight="1" thickTop="1" thickBot="1" x14ac:dyDescent="0.6">
      <c r="A27" s="792" t="s">
        <v>171</v>
      </c>
      <c r="B27" s="793"/>
      <c r="C27" s="184">
        <f>'経費予定額(令和8年度・1年目) '!L71+'経費予定額(令和9年度・2年目)'!L71+'経費予定額(令和10年度・3年目)'!L71</f>
        <v>0</v>
      </c>
    </row>
    <row r="28" spans="1:6" ht="22.5" customHeight="1" thickTop="1" thickBot="1" x14ac:dyDescent="0.6">
      <c r="A28" s="794" t="s">
        <v>172</v>
      </c>
      <c r="B28" s="795"/>
      <c r="C28" s="185">
        <f>C24-C27</f>
        <v>0</v>
      </c>
    </row>
    <row r="29" spans="1:6" ht="13.5" thickBot="1" x14ac:dyDescent="0.6">
      <c r="C29" s="186"/>
    </row>
    <row r="30" spans="1:6" ht="22.5" customHeight="1" thickBot="1" x14ac:dyDescent="0.6">
      <c r="B30" s="187" t="s">
        <v>173</v>
      </c>
      <c r="C30" s="188">
        <f>MIN(200000, C31)</f>
        <v>0</v>
      </c>
      <c r="D30" s="189" t="s">
        <v>174</v>
      </c>
    </row>
    <row r="31" spans="1:6" ht="22.5" customHeight="1" x14ac:dyDescent="0.55000000000000004">
      <c r="B31" s="190" t="s">
        <v>175</v>
      </c>
      <c r="C31" s="191">
        <f>MIN(C26,C28)</f>
        <v>0</v>
      </c>
      <c r="D31" s="189" t="s">
        <v>176</v>
      </c>
    </row>
    <row r="34" ht="71.5" customHeight="1" x14ac:dyDescent="0.55000000000000004"/>
    <row r="37" ht="45" customHeight="1" x14ac:dyDescent="0.55000000000000004"/>
    <row r="40" ht="45" customHeight="1" x14ac:dyDescent="0.55000000000000004"/>
    <row r="43" ht="98.5" customHeight="1" x14ac:dyDescent="0.55000000000000004"/>
  </sheetData>
  <mergeCells count="9">
    <mergeCell ref="A26:B26"/>
    <mergeCell ref="A27:B27"/>
    <mergeCell ref="A28:B28"/>
    <mergeCell ref="A1:C1"/>
    <mergeCell ref="A6:C6"/>
    <mergeCell ref="A15:A22"/>
    <mergeCell ref="A23:B23"/>
    <mergeCell ref="A24:B24"/>
    <mergeCell ref="A25:B25"/>
  </mergeCells>
  <phoneticPr fontId="1"/>
  <conditionalFormatting sqref="C25">
    <cfRule type="expression" dxfId="7" priority="1">
      <formula>$E$11="2"</formula>
    </cfRule>
    <cfRule type="expression" dxfId="6" priority="2">
      <formula>$E$11="3"</formula>
    </cfRule>
  </conditionalFormatting>
  <dataValidations count="1">
    <dataValidation type="list" allowBlank="1" showInputMessage="1" showErrorMessage="1" sqref="C11" xr:uid="{D4F2CE60-BCB2-45EE-A351-86FEF559D550}">
      <formula1>"選択してください,1 課税事業者,2 免税事業者及び簡易課税事業者,3 課税事業者ではあるが、その他条件により消費税等仕入控除調整を行わない事業者"</formula1>
    </dataValidation>
  </dataValidations>
  <pageMargins left="0.51181102362204722" right="0.51181102362204722" top="0.55118110236220474" bottom="0.55118110236220474" header="0.31496062992125984" footer="0.31496062992125984"/>
  <pageSetup paperSize="9" scale="93" firstPageNumber="21"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表紙</vt:lpstr>
      <vt:lpstr>１．団体概要</vt:lpstr>
      <vt:lpstr>２．自己申告書</vt:lpstr>
      <vt:lpstr>３．全体計画、４．観点対応</vt:lpstr>
      <vt:lpstr>５．プロジェクト詳細</vt:lpstr>
      <vt:lpstr>６．スケジュール詳細</vt:lpstr>
      <vt:lpstr>７．連携先、８．指導者等</vt:lpstr>
      <vt:lpstr>９．成果目標</vt:lpstr>
      <vt:lpstr>１０．収支予算書</vt:lpstr>
      <vt:lpstr>経費予定額(令和8年度・1年目) </vt:lpstr>
      <vt:lpstr>経費予定額(令和9年度・2年目)</vt:lpstr>
      <vt:lpstr>経費予定額(令和10年度・3年目)</vt:lpstr>
      <vt:lpstr>誓約書</vt:lpstr>
      <vt:lpstr>芸文振確認用</vt:lpstr>
      <vt:lpstr>'１．団体概要'!Print_Area</vt:lpstr>
      <vt:lpstr>'１０．収支予算書'!Print_Area</vt:lpstr>
      <vt:lpstr>'２．自己申告書'!Print_Area</vt:lpstr>
      <vt:lpstr>'３．全体計画、４．観点対応'!Print_Area</vt:lpstr>
      <vt:lpstr>'５．プロジェクト詳細'!Print_Area</vt:lpstr>
      <vt:lpstr>'６．スケジュール詳細'!Print_Area</vt:lpstr>
      <vt:lpstr>'７．連携先、８．指導者等'!Print_Area</vt:lpstr>
      <vt:lpstr>'９．成果目標'!Print_Area</vt:lpstr>
      <vt:lpstr>'経費予定額(令和10年度・3年目)'!Print_Area</vt:lpstr>
      <vt:lpstr>'経費予定額(令和8年度・1年目) '!Print_Area</vt:lpstr>
      <vt:lpstr>'経費予定額(令和9年度・2年目)'!Print_Area</vt:lpstr>
      <vt:lpstr>誓約書!Print_Area</vt:lpstr>
      <vt:lpstr>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tazawa keiko</dc:creator>
  <cp:keywords/>
  <dc:description/>
  <cp:lastModifiedBy>tazawa keiko</cp:lastModifiedBy>
  <cp:revision/>
  <cp:lastPrinted>2026-04-16T06:22:42Z</cp:lastPrinted>
  <dcterms:created xsi:type="dcterms:W3CDTF">2024-02-15T07:34:43Z</dcterms:created>
  <dcterms:modified xsi:type="dcterms:W3CDTF">2026-04-16T09:08:46Z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2025-03-18T14:20:23Z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237c5012-b607-4000-a297-ec2254f2f0f5</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