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K:\企画部\基金・助成事務局\事務局共通\ダウンロード用様式格納庫\ダウンロード用様式（地文課）\R8\"/>
    </mc:Choice>
  </mc:AlternateContent>
  <xr:revisionPtr revIDLastSave="0" documentId="13_ncr:1_{C47F8735-9F98-458D-A515-8A9854012495}" xr6:coauthVersionLast="47" xr6:coauthVersionMax="47" xr10:uidLastSave="{00000000-0000-0000-0000-000000000000}"/>
  <workbookProtection workbookAlgorithmName="SHA-512" workbookHashValue="UHq5thlwEjZDVRwn7ykwrnnUP1wN3F9d4b8ps9qmpnQV/8aPv3UpQlys4vgsEwHyTdtFFsvYbaQW7jhBgzyZrA==" workbookSaltValue="gvysPO8BXmXmF1eqPMQSWA==" workbookSpinCount="100000" lockStructure="1"/>
  <bookViews>
    <workbookView xWindow="30885" yWindow="2265" windowWidth="22125" windowHeight="13290" tabRatio="775" xr2:uid="{00000000-000D-0000-FFFF-FFFF00000000}"/>
  </bookViews>
  <sheets>
    <sheet name="※初めにお読みください" sheetId="64" r:id="rId1"/>
    <sheet name="記載可能経費一覧" sheetId="65" r:id="rId2"/>
    <sheet name="1-1 総表" sheetId="12" r:id="rId3"/>
    <sheet name="1-2 個表" sheetId="66" r:id="rId4"/>
    <sheet name="1-3 収入" sheetId="14" r:id="rId5"/>
    <sheet name="1-4 支出" sheetId="43" r:id="rId6"/>
    <sheet name="1-5 変更理由書（申請）" sheetId="52" r:id="rId7"/>
    <sheet name="4-1 総表" sheetId="61" state="hidden" r:id="rId8"/>
    <sheet name="4-3 収入" sheetId="62" state="hidden" r:id="rId9"/>
    <sheet name="4-4 支出" sheetId="63" state="hidden" r:id="rId10"/>
    <sheet name="5-1 総表" sheetId="55" state="hidden" r:id="rId11"/>
    <sheet name="5-2 個表" sheetId="68" state="hidden" r:id="rId12"/>
    <sheet name="5-3 収入" sheetId="57" state="hidden" r:id="rId13"/>
    <sheet name="5-4 支出" sheetId="58" state="hidden" r:id="rId14"/>
    <sheet name="5-5 変更理由書" sheetId="59" state="hidden" r:id="rId15"/>
    <sheet name="5-6 支払申請書" sheetId="60" state="hidden" r:id="rId16"/>
    <sheet name="2-1 申請取下" sheetId="53" state="hidden" r:id="rId17"/>
    <sheet name="3-1 中止廃止" sheetId="54" state="hidden" r:id="rId18"/>
  </sheets>
  <externalReferences>
    <externalReference r:id="rId19"/>
    <externalReference r:id="rId20"/>
    <externalReference r:id="rId21"/>
  </externalReferences>
  <definedNames>
    <definedName name="_xlnm._FilterDatabase" localSheetId="4" hidden="1">'1-3 収入'!$A$15:$I$108</definedName>
    <definedName name="_xlnm._FilterDatabase" localSheetId="5" hidden="1">'1-4 支出'!$B$12:$L$143</definedName>
    <definedName name="_xlnm._FilterDatabase" localSheetId="8" hidden="1">'4-3 収入'!$A$15:$I$108</definedName>
    <definedName name="_xlnm._FilterDatabase" localSheetId="9" hidden="1">'4-4 支出'!$B$12:$L$143</definedName>
    <definedName name="_xlnm._FilterDatabase" localSheetId="12" hidden="1">'5-3 収入'!$A$15:$I$108</definedName>
    <definedName name="_xlnm._FilterDatabase" localSheetId="13" hidden="1">'5-4 支出'!$A$12:$L$143</definedName>
    <definedName name="_xlnm._FilterDatabase" localSheetId="1" hidden="1">記載可能経費一覧!$A$2:$C$46</definedName>
    <definedName name="_xlnm.Print_Area" localSheetId="2">'1-1 総表'!$A$1:$H$48</definedName>
    <definedName name="_xlnm.Print_Area" localSheetId="3">'1-2 個表'!$B$1:$U$87</definedName>
    <definedName name="_xlnm.Print_Area" localSheetId="4">'1-3 収入'!$A$1:$I$109</definedName>
    <definedName name="_xlnm.Print_Area" localSheetId="5">'1-4 支出'!$B$1:$L$144</definedName>
    <definedName name="_xlnm.Print_Area" localSheetId="6">'1-5 変更理由書（申請）'!$A$1:$I$130</definedName>
    <definedName name="_xlnm.Print_Area" localSheetId="16">'2-1 申請取下'!$A$1:$L$36</definedName>
    <definedName name="_xlnm.Print_Area" localSheetId="17">'3-1 中止廃止'!$A$1:$L$36</definedName>
    <definedName name="_xlnm.Print_Area" localSheetId="7">'4-1 総表'!$A$1:$J$41</definedName>
    <definedName name="_xlnm.Print_Area" localSheetId="8">'4-3 収入'!$A$1:$I$109</definedName>
    <definedName name="_xlnm.Print_Area" localSheetId="9">'4-4 支出'!$B$1:$L$144</definedName>
    <definedName name="_xlnm.Print_Area" localSheetId="10">'5-1 総表'!$A$1:$J$50</definedName>
    <definedName name="_xlnm.Print_Area" localSheetId="11">'5-2 個表'!$B$1:$U$92</definedName>
    <definedName name="_xlnm.Print_Area" localSheetId="12">'5-3 収入'!$A$1:$I$109</definedName>
    <definedName name="_xlnm.Print_Area" localSheetId="13">'5-4 支出'!$B$1:$L$144</definedName>
    <definedName name="_xlnm.Print_Area" localSheetId="14">'5-5 変更理由書'!$A$1:$I$130</definedName>
    <definedName name="_xlnm.Print_Area" localSheetId="15">'5-6 支払申請書'!$A$1:$L$30</definedName>
    <definedName name="感染症対策経費">[1]④支出!$U$13:$U$17</definedName>
    <definedName name="記録費" localSheetId="3">#REF!</definedName>
    <definedName name="記録費" localSheetId="11">#REF!</definedName>
    <definedName name="記録費">#REF!</definedName>
    <definedName name="謝金・旅費・宣伝費等" localSheetId="3">#REF!</definedName>
    <definedName name="謝金・旅費・宣伝費等" localSheetId="11">#REF!</definedName>
    <definedName name="謝金・旅費・宣伝費等">#REF!</definedName>
    <definedName name="出演費・音楽費・文芸費" localSheetId="3">#REF!</definedName>
    <definedName name="出演費・音楽費・文芸費" localSheetId="11">#REF!</definedName>
    <definedName name="出演費・音楽費・文芸費">#REF!</definedName>
    <definedName name="多_音楽費">[2]《非表示》記載可能経費一覧!$B$60:$B$74</definedName>
    <definedName name="多_作品料">[2]《非表示》記載可能経費一覧!$B$249:$B$253</definedName>
    <definedName name="多_出演費">[2]《非表示》記載可能経費一覧!$B$15:$B$19</definedName>
    <definedName name="多_文芸費">[2]《非表示》記載可能経費一覧!$B$155:$B$188</definedName>
    <definedName name="不適合理由">'[3]チェック表(文化会館)'!$P$7:$P$24</definedName>
    <definedName name="舞台費・運搬費" localSheetId="3">#REF!</definedName>
    <definedName name="舞台費・運搬費" localSheetId="11">#REF!</definedName>
    <definedName name="舞台費・運搬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2" i="66" l="1"/>
  <c r="D22" i="66"/>
  <c r="I99" i="62"/>
  <c r="I89" i="62"/>
  <c r="I78" i="62"/>
  <c r="I66" i="62"/>
  <c r="I55" i="62"/>
  <c r="I46" i="62"/>
  <c r="I18" i="62"/>
  <c r="C19" i="62"/>
  <c r="D40" i="62"/>
  <c r="D37" i="62"/>
  <c r="D33" i="62"/>
  <c r="D30" i="62"/>
  <c r="D11" i="52" l="1"/>
  <c r="F27" i="57"/>
  <c r="F27" i="62"/>
  <c r="F27" i="14"/>
  <c r="A108" i="57" l="1"/>
  <c r="A20" i="57"/>
  <c r="A21" i="57"/>
  <c r="A108" i="14"/>
  <c r="A20" i="14"/>
  <c r="A21" i="14"/>
  <c r="H89" i="57" l="1"/>
  <c r="H78" i="57"/>
  <c r="H20" i="57"/>
  <c r="H19" i="57"/>
  <c r="I86" i="62"/>
  <c r="H86" i="62"/>
  <c r="G86" i="62"/>
  <c r="F86" i="62"/>
  <c r="E86" i="62"/>
  <c r="D86" i="62"/>
  <c r="I85" i="62"/>
  <c r="H85" i="62"/>
  <c r="G85" i="62"/>
  <c r="F85" i="62"/>
  <c r="E85" i="62"/>
  <c r="D85" i="62"/>
  <c r="I84" i="62"/>
  <c r="H84" i="62"/>
  <c r="G84" i="62"/>
  <c r="F84" i="62"/>
  <c r="E84" i="62"/>
  <c r="D84" i="62"/>
  <c r="G28" i="62"/>
  <c r="H28" i="62" s="1"/>
  <c r="H28" i="57"/>
  <c r="H28" i="14"/>
  <c r="D55" i="62" l="1"/>
  <c r="D56" i="62"/>
  <c r="D57" i="62"/>
  <c r="E55" i="62"/>
  <c r="E8" i="58" l="1"/>
  <c r="G20" i="62"/>
  <c r="G21" i="62"/>
  <c r="G22" i="62"/>
  <c r="G23" i="62"/>
  <c r="G24" i="62"/>
  <c r="G25" i="62"/>
  <c r="G26" i="62"/>
  <c r="G27" i="62"/>
  <c r="G19" i="62"/>
  <c r="E89" i="62" l="1"/>
  <c r="E90" i="62"/>
  <c r="A90" i="62" s="1"/>
  <c r="E91" i="62"/>
  <c r="A91" i="62" s="1"/>
  <c r="E93" i="62"/>
  <c r="A93" i="62" s="1"/>
  <c r="E92" i="62"/>
  <c r="A92" i="62" s="1"/>
  <c r="G89" i="62"/>
  <c r="G90" i="62"/>
  <c r="G91" i="62"/>
  <c r="G92" i="62"/>
  <c r="G93" i="62"/>
  <c r="A82" i="57"/>
  <c r="A80" i="57"/>
  <c r="A81" i="57"/>
  <c r="A79" i="57"/>
  <c r="A90" i="57"/>
  <c r="A91" i="57"/>
  <c r="F80" i="14"/>
  <c r="F81" i="14"/>
  <c r="F82" i="14"/>
  <c r="F93" i="14"/>
  <c r="F94" i="14"/>
  <c r="F95" i="14"/>
  <c r="F96" i="14"/>
  <c r="F97" i="14"/>
  <c r="H80" i="14"/>
  <c r="H81" i="14"/>
  <c r="H82" i="14"/>
  <c r="I46" i="14"/>
  <c r="I55" i="14"/>
  <c r="I66" i="14"/>
  <c r="I99" i="14"/>
  <c r="I99" i="57"/>
  <c r="I66" i="57"/>
  <c r="I55" i="57"/>
  <c r="I46" i="57"/>
  <c r="K15" i="43" l="1"/>
  <c r="K14" i="43"/>
  <c r="K18" i="43"/>
  <c r="K16" i="43"/>
  <c r="E26" i="66" l="1"/>
  <c r="B13" i="43"/>
  <c r="C35" i="55"/>
  <c r="D21" i="68" s="1"/>
  <c r="C34" i="55"/>
  <c r="D3" i="68" s="1"/>
  <c r="E35" i="55"/>
  <c r="G21" i="68" s="1"/>
  <c r="S23" i="68"/>
  <c r="S21" i="68"/>
  <c r="S22" i="66"/>
  <c r="S24" i="66"/>
  <c r="C11" i="61"/>
  <c r="B7" i="61" s="1"/>
  <c r="G14" i="63"/>
  <c r="F14" i="63"/>
  <c r="K14" i="58"/>
  <c r="I49" i="55"/>
  <c r="H89" i="62"/>
  <c r="H90" i="57"/>
  <c r="H90" i="62" s="1"/>
  <c r="H91" i="57"/>
  <c r="H91" i="62" s="1"/>
  <c r="H92" i="57"/>
  <c r="H92" i="62" s="1"/>
  <c r="H93" i="57"/>
  <c r="H93" i="62" s="1"/>
  <c r="H94" i="57"/>
  <c r="H95" i="57"/>
  <c r="H95" i="62" s="1"/>
  <c r="H96" i="57"/>
  <c r="H96" i="62" s="1"/>
  <c r="H97" i="57"/>
  <c r="H97" i="62" s="1"/>
  <c r="H79" i="57"/>
  <c r="H79" i="62" s="1"/>
  <c r="H80" i="57"/>
  <c r="H80" i="62" s="1"/>
  <c r="H81" i="57"/>
  <c r="H82" i="57"/>
  <c r="H82" i="62" s="1"/>
  <c r="E10" i="58"/>
  <c r="E10" i="63" s="1"/>
  <c r="E9" i="58"/>
  <c r="E9" i="63" s="1"/>
  <c r="E8" i="63"/>
  <c r="H19" i="14"/>
  <c r="E19" i="62"/>
  <c r="F19" i="62" s="1"/>
  <c r="K36" i="43"/>
  <c r="F58" i="63"/>
  <c r="F59" i="63"/>
  <c r="F36" i="63"/>
  <c r="F37" i="63"/>
  <c r="F38" i="63"/>
  <c r="F15" i="63"/>
  <c r="F80" i="63"/>
  <c r="F102" i="63"/>
  <c r="F124" i="63"/>
  <c r="K58" i="43"/>
  <c r="K59" i="43"/>
  <c r="K37" i="43"/>
  <c r="K38" i="43"/>
  <c r="K17" i="43"/>
  <c r="K19" i="43"/>
  <c r="K20" i="43"/>
  <c r="K21" i="43"/>
  <c r="K22" i="43"/>
  <c r="K23" i="43"/>
  <c r="K24" i="43"/>
  <c r="K25" i="43"/>
  <c r="K26" i="43"/>
  <c r="K27" i="43"/>
  <c r="K28" i="43"/>
  <c r="K29" i="43"/>
  <c r="K30" i="43"/>
  <c r="K31" i="43"/>
  <c r="K32" i="43"/>
  <c r="K33" i="43"/>
  <c r="K80" i="43"/>
  <c r="K102" i="43"/>
  <c r="K124" i="43"/>
  <c r="H89" i="14"/>
  <c r="H78" i="14"/>
  <c r="E13" i="14"/>
  <c r="H99" i="62"/>
  <c r="H100" i="62"/>
  <c r="H101" i="62"/>
  <c r="H102" i="62"/>
  <c r="H103" i="62"/>
  <c r="H104" i="62"/>
  <c r="H105" i="62"/>
  <c r="H106" i="62"/>
  <c r="H107" i="62"/>
  <c r="H108" i="62"/>
  <c r="D103" i="62"/>
  <c r="E103" i="62"/>
  <c r="D107" i="62"/>
  <c r="E107" i="62"/>
  <c r="H90" i="14"/>
  <c r="H91" i="14"/>
  <c r="H92" i="14"/>
  <c r="H93" i="14"/>
  <c r="H94" i="14"/>
  <c r="H95" i="14"/>
  <c r="H96" i="14"/>
  <c r="H97" i="14"/>
  <c r="D95" i="62"/>
  <c r="E95" i="62"/>
  <c r="A95" i="62" s="1"/>
  <c r="D96" i="62"/>
  <c r="E96" i="62"/>
  <c r="A96" i="62" s="1"/>
  <c r="D97" i="62"/>
  <c r="E97" i="62"/>
  <c r="A97" i="62" s="1"/>
  <c r="D91" i="62"/>
  <c r="D92" i="62"/>
  <c r="D93" i="62"/>
  <c r="H79" i="14"/>
  <c r="D79" i="62"/>
  <c r="E79" i="62"/>
  <c r="A79" i="62" s="1"/>
  <c r="D81" i="62"/>
  <c r="E81" i="62"/>
  <c r="A81" i="62" s="1"/>
  <c r="E10" i="14"/>
  <c r="H66" i="62"/>
  <c r="H67" i="62"/>
  <c r="H68" i="62"/>
  <c r="H69" i="62"/>
  <c r="H70" i="62"/>
  <c r="H71" i="62"/>
  <c r="H72" i="62"/>
  <c r="H73" i="62"/>
  <c r="H74" i="62"/>
  <c r="H75" i="62"/>
  <c r="D67" i="62"/>
  <c r="E67" i="62"/>
  <c r="D75" i="62"/>
  <c r="E75" i="62"/>
  <c r="E9" i="14"/>
  <c r="H55" i="62"/>
  <c r="H56" i="62"/>
  <c r="H57" i="62"/>
  <c r="H58" i="62"/>
  <c r="H59" i="62"/>
  <c r="H60" i="62"/>
  <c r="H61" i="62"/>
  <c r="H62" i="62"/>
  <c r="H63" i="62"/>
  <c r="H64" i="62"/>
  <c r="D59" i="62"/>
  <c r="E59" i="62"/>
  <c r="D62" i="62"/>
  <c r="E62" i="62"/>
  <c r="E8" i="14"/>
  <c r="H46" i="62"/>
  <c r="H47" i="62"/>
  <c r="H48" i="62"/>
  <c r="H49" i="62"/>
  <c r="H50" i="62"/>
  <c r="H51" i="62"/>
  <c r="H52" i="62"/>
  <c r="H53" i="62"/>
  <c r="D52" i="62"/>
  <c r="E52" i="62"/>
  <c r="H20" i="14"/>
  <c r="H21" i="14"/>
  <c r="H22" i="14"/>
  <c r="H23" i="14"/>
  <c r="H24" i="14"/>
  <c r="H25" i="14"/>
  <c r="H26" i="14"/>
  <c r="H27" i="14"/>
  <c r="E20" i="62"/>
  <c r="F20" i="62" s="1"/>
  <c r="E21" i="62"/>
  <c r="F21" i="62" s="1"/>
  <c r="E22" i="62"/>
  <c r="F22" i="62" s="1"/>
  <c r="E23" i="62"/>
  <c r="F23" i="62" s="1"/>
  <c r="E24" i="62"/>
  <c r="F24" i="62" s="1"/>
  <c r="E25" i="62"/>
  <c r="F25" i="62" s="1"/>
  <c r="E26" i="62"/>
  <c r="H26" i="62" s="1"/>
  <c r="F97" i="57"/>
  <c r="F97" i="62" s="1"/>
  <c r="F96" i="57"/>
  <c r="F96" i="62" s="1"/>
  <c r="F95" i="57"/>
  <c r="F95" i="62" s="1"/>
  <c r="F94" i="57"/>
  <c r="F94" i="62" s="1"/>
  <c r="F93" i="57"/>
  <c r="F93" i="62" s="1"/>
  <c r="F92" i="57"/>
  <c r="F92" i="62" s="1"/>
  <c r="F91" i="57"/>
  <c r="F91" i="62" s="1"/>
  <c r="F90" i="57"/>
  <c r="F90" i="62" s="1"/>
  <c r="F89" i="62"/>
  <c r="A97" i="57"/>
  <c r="A96" i="57"/>
  <c r="A95" i="57"/>
  <c r="A94" i="57"/>
  <c r="A93" i="57"/>
  <c r="A92" i="57"/>
  <c r="F82" i="57"/>
  <c r="F82" i="62" s="1"/>
  <c r="F81" i="57"/>
  <c r="F81" i="62" s="1"/>
  <c r="F80" i="57"/>
  <c r="F80" i="62" s="1"/>
  <c r="F79" i="57"/>
  <c r="F79" i="62" s="1"/>
  <c r="F78" i="62"/>
  <c r="G79" i="62"/>
  <c r="E80" i="62"/>
  <c r="A80" i="62" s="1"/>
  <c r="G80" i="62"/>
  <c r="G81" i="62"/>
  <c r="E82" i="62"/>
  <c r="A82" i="62" s="1"/>
  <c r="G82" i="62"/>
  <c r="G78" i="62"/>
  <c r="D90" i="62"/>
  <c r="E94" i="62"/>
  <c r="A94" i="62" s="1"/>
  <c r="D94" i="62"/>
  <c r="G94" i="62"/>
  <c r="G95" i="62"/>
  <c r="G96" i="62"/>
  <c r="G97" i="62"/>
  <c r="A90" i="14"/>
  <c r="A79" i="14"/>
  <c r="F92" i="14"/>
  <c r="F91" i="14"/>
  <c r="F90" i="14"/>
  <c r="F89" i="14"/>
  <c r="A97" i="14"/>
  <c r="A96" i="14"/>
  <c r="A95" i="14"/>
  <c r="A94" i="14"/>
  <c r="A93" i="14"/>
  <c r="A92" i="14"/>
  <c r="A91" i="14"/>
  <c r="A82" i="14"/>
  <c r="A81" i="14"/>
  <c r="A80" i="14"/>
  <c r="F79" i="14"/>
  <c r="F78" i="14"/>
  <c r="B13" i="68"/>
  <c r="B6" i="68"/>
  <c r="E25" i="68"/>
  <c r="D2" i="68"/>
  <c r="D2" i="66"/>
  <c r="D3" i="66"/>
  <c r="C29" i="55"/>
  <c r="C29" i="61" s="1"/>
  <c r="C25" i="55"/>
  <c r="G28" i="55"/>
  <c r="G28" i="61" s="1"/>
  <c r="G23" i="55"/>
  <c r="G23" i="61" s="1"/>
  <c r="G12" i="53"/>
  <c r="D18" i="54"/>
  <c r="C18" i="54"/>
  <c r="D18" i="53"/>
  <c r="C18" i="53"/>
  <c r="H4" i="58"/>
  <c r="H4" i="57"/>
  <c r="I36" i="55"/>
  <c r="D36" i="55"/>
  <c r="D15" i="63"/>
  <c r="C15" i="63" s="1"/>
  <c r="E15" i="63"/>
  <c r="G15" i="63"/>
  <c r="H15" i="63"/>
  <c r="I15" i="63"/>
  <c r="J15" i="63"/>
  <c r="D16" i="63"/>
  <c r="C16" i="63" s="1"/>
  <c r="E16" i="63"/>
  <c r="F16" i="63"/>
  <c r="G16" i="63"/>
  <c r="H16" i="63"/>
  <c r="I16" i="63"/>
  <c r="J16" i="63"/>
  <c r="D17" i="63"/>
  <c r="C17" i="63" s="1"/>
  <c r="E17" i="63"/>
  <c r="F17" i="63"/>
  <c r="G17" i="63"/>
  <c r="H17" i="63"/>
  <c r="I17" i="63"/>
  <c r="J17" i="63"/>
  <c r="D18" i="63"/>
  <c r="C18" i="63" s="1"/>
  <c r="E18" i="63"/>
  <c r="F18" i="63"/>
  <c r="G18" i="63"/>
  <c r="H18" i="63"/>
  <c r="I18" i="63"/>
  <c r="J18" i="63"/>
  <c r="D19" i="63"/>
  <c r="C19" i="63" s="1"/>
  <c r="E19" i="63"/>
  <c r="F19" i="63"/>
  <c r="G19" i="63"/>
  <c r="H19" i="63"/>
  <c r="I19" i="63"/>
  <c r="J19" i="63"/>
  <c r="D20" i="63"/>
  <c r="C20" i="63" s="1"/>
  <c r="E20" i="63"/>
  <c r="F20" i="63"/>
  <c r="G20" i="63"/>
  <c r="H20" i="63"/>
  <c r="I20" i="63"/>
  <c r="J20" i="63"/>
  <c r="D21" i="63"/>
  <c r="C21" i="63" s="1"/>
  <c r="E21" i="63"/>
  <c r="F21" i="63"/>
  <c r="G21" i="63"/>
  <c r="H21" i="63"/>
  <c r="I21" i="63"/>
  <c r="J21" i="63"/>
  <c r="D22" i="63"/>
  <c r="C22" i="63" s="1"/>
  <c r="E22" i="63"/>
  <c r="F22" i="63"/>
  <c r="G22" i="63"/>
  <c r="H22" i="63"/>
  <c r="I22" i="63"/>
  <c r="J22" i="63"/>
  <c r="D23" i="63"/>
  <c r="C23" i="63" s="1"/>
  <c r="E23" i="63"/>
  <c r="F23" i="63"/>
  <c r="G23" i="63"/>
  <c r="H23" i="63"/>
  <c r="I23" i="63"/>
  <c r="J23" i="63"/>
  <c r="D24" i="63"/>
  <c r="C24" i="63" s="1"/>
  <c r="E24" i="63"/>
  <c r="F24" i="63"/>
  <c r="G24" i="63"/>
  <c r="H24" i="63"/>
  <c r="I24" i="63"/>
  <c r="J24" i="63"/>
  <c r="D25" i="63"/>
  <c r="C25" i="63" s="1"/>
  <c r="E25" i="63"/>
  <c r="F25" i="63"/>
  <c r="G25" i="63"/>
  <c r="H25" i="63"/>
  <c r="I25" i="63"/>
  <c r="J25" i="63"/>
  <c r="D26" i="63"/>
  <c r="C26" i="63" s="1"/>
  <c r="E26" i="63"/>
  <c r="F26" i="63"/>
  <c r="G26" i="63"/>
  <c r="H26" i="63"/>
  <c r="I26" i="63"/>
  <c r="J26" i="63"/>
  <c r="D27" i="63"/>
  <c r="C27" i="63" s="1"/>
  <c r="E27" i="63"/>
  <c r="F27" i="63"/>
  <c r="G27" i="63"/>
  <c r="H27" i="63"/>
  <c r="I27" i="63"/>
  <c r="J27" i="63"/>
  <c r="D28" i="63"/>
  <c r="C28" i="63" s="1"/>
  <c r="E28" i="63"/>
  <c r="F28" i="63"/>
  <c r="G28" i="63"/>
  <c r="H28" i="63"/>
  <c r="I28" i="63"/>
  <c r="J28" i="63"/>
  <c r="D29" i="63"/>
  <c r="C29" i="63" s="1"/>
  <c r="E29" i="63"/>
  <c r="F29" i="63"/>
  <c r="G29" i="63"/>
  <c r="H29" i="63"/>
  <c r="I29" i="63"/>
  <c r="J29" i="63"/>
  <c r="D30" i="63"/>
  <c r="C30" i="63" s="1"/>
  <c r="E30" i="63"/>
  <c r="F30" i="63"/>
  <c r="G30" i="63"/>
  <c r="H30" i="63"/>
  <c r="I30" i="63"/>
  <c r="J30" i="63"/>
  <c r="D31" i="63"/>
  <c r="C31" i="63" s="1"/>
  <c r="E31" i="63"/>
  <c r="F31" i="63"/>
  <c r="G31" i="63"/>
  <c r="H31" i="63"/>
  <c r="I31" i="63"/>
  <c r="J31" i="63"/>
  <c r="D32" i="63"/>
  <c r="C32" i="63" s="1"/>
  <c r="E32" i="63"/>
  <c r="F32" i="63"/>
  <c r="G32" i="63"/>
  <c r="H32" i="63"/>
  <c r="I32" i="63"/>
  <c r="J32" i="63"/>
  <c r="D33" i="63"/>
  <c r="C33" i="63" s="1"/>
  <c r="E33" i="63"/>
  <c r="F33" i="63"/>
  <c r="G33" i="63"/>
  <c r="H33" i="63"/>
  <c r="I33" i="63"/>
  <c r="J33" i="63"/>
  <c r="D36" i="63"/>
  <c r="C36" i="63" s="1"/>
  <c r="E36" i="63"/>
  <c r="G36" i="63"/>
  <c r="H36" i="63"/>
  <c r="I36" i="63"/>
  <c r="J36" i="63"/>
  <c r="D37" i="63"/>
  <c r="C37" i="63" s="1"/>
  <c r="E37" i="63"/>
  <c r="G37" i="63"/>
  <c r="H37" i="63"/>
  <c r="I37" i="63"/>
  <c r="J37" i="63"/>
  <c r="D38" i="63"/>
  <c r="C38" i="63" s="1"/>
  <c r="E38" i="63"/>
  <c r="G38" i="63"/>
  <c r="H38" i="63"/>
  <c r="I38" i="63"/>
  <c r="J38" i="63"/>
  <c r="D39" i="63"/>
  <c r="C39" i="63" s="1"/>
  <c r="E39" i="63"/>
  <c r="F39" i="63"/>
  <c r="G39" i="63"/>
  <c r="H39" i="63"/>
  <c r="I39" i="63"/>
  <c r="J39" i="63"/>
  <c r="D40" i="63"/>
  <c r="C40" i="63" s="1"/>
  <c r="E40" i="63"/>
  <c r="F40" i="63"/>
  <c r="G40" i="63"/>
  <c r="H40" i="63"/>
  <c r="I40" i="63"/>
  <c r="J40" i="63"/>
  <c r="D41" i="63"/>
  <c r="C41" i="63" s="1"/>
  <c r="E41" i="63"/>
  <c r="F41" i="63"/>
  <c r="G41" i="63"/>
  <c r="H41" i="63"/>
  <c r="I41" i="63"/>
  <c r="J41" i="63"/>
  <c r="D42" i="63"/>
  <c r="C42" i="63" s="1"/>
  <c r="E42" i="63"/>
  <c r="F42" i="63"/>
  <c r="G42" i="63"/>
  <c r="H42" i="63"/>
  <c r="I42" i="63"/>
  <c r="J42" i="63"/>
  <c r="D43" i="63"/>
  <c r="C43" i="63" s="1"/>
  <c r="E43" i="63"/>
  <c r="F43" i="63"/>
  <c r="G43" i="63"/>
  <c r="H43" i="63"/>
  <c r="I43" i="63"/>
  <c r="J43" i="63"/>
  <c r="D44" i="63"/>
  <c r="C44" i="63" s="1"/>
  <c r="E44" i="63"/>
  <c r="F44" i="63"/>
  <c r="G44" i="63"/>
  <c r="H44" i="63"/>
  <c r="I44" i="63"/>
  <c r="J44" i="63"/>
  <c r="D45" i="63"/>
  <c r="C45" i="63" s="1"/>
  <c r="E45" i="63"/>
  <c r="F45" i="63"/>
  <c r="G45" i="63"/>
  <c r="H45" i="63"/>
  <c r="I45" i="63"/>
  <c r="J45" i="63"/>
  <c r="D46" i="63"/>
  <c r="C46" i="63" s="1"/>
  <c r="E46" i="63"/>
  <c r="F46" i="63"/>
  <c r="G46" i="63"/>
  <c r="H46" i="63"/>
  <c r="I46" i="63"/>
  <c r="J46" i="63"/>
  <c r="D47" i="63"/>
  <c r="C47" i="63" s="1"/>
  <c r="E47" i="63"/>
  <c r="F47" i="63"/>
  <c r="G47" i="63"/>
  <c r="H47" i="63"/>
  <c r="I47" i="63"/>
  <c r="J47" i="63"/>
  <c r="D48" i="63"/>
  <c r="C48" i="63" s="1"/>
  <c r="E48" i="63"/>
  <c r="F48" i="63"/>
  <c r="G48" i="63"/>
  <c r="H48" i="63"/>
  <c r="I48" i="63"/>
  <c r="J48" i="63"/>
  <c r="D49" i="63"/>
  <c r="C49" i="63" s="1"/>
  <c r="E49" i="63"/>
  <c r="F49" i="63"/>
  <c r="G49" i="63"/>
  <c r="H49" i="63"/>
  <c r="I49" i="63"/>
  <c r="J49" i="63"/>
  <c r="D50" i="63"/>
  <c r="C50" i="63" s="1"/>
  <c r="E50" i="63"/>
  <c r="F50" i="63"/>
  <c r="G50" i="63"/>
  <c r="H50" i="63"/>
  <c r="I50" i="63"/>
  <c r="J50" i="63"/>
  <c r="D51" i="63"/>
  <c r="C51" i="63" s="1"/>
  <c r="E51" i="63"/>
  <c r="F51" i="63"/>
  <c r="G51" i="63"/>
  <c r="H51" i="63"/>
  <c r="I51" i="63"/>
  <c r="J51" i="63"/>
  <c r="D52" i="63"/>
  <c r="C52" i="63" s="1"/>
  <c r="E52" i="63"/>
  <c r="F52" i="63"/>
  <c r="G52" i="63"/>
  <c r="H52" i="63"/>
  <c r="I52" i="63"/>
  <c r="J52" i="63"/>
  <c r="D53" i="63"/>
  <c r="C53" i="63" s="1"/>
  <c r="E53" i="63"/>
  <c r="F53" i="63"/>
  <c r="G53" i="63"/>
  <c r="H53" i="63"/>
  <c r="I53" i="63"/>
  <c r="J53" i="63"/>
  <c r="D54" i="63"/>
  <c r="C54" i="63" s="1"/>
  <c r="E54" i="63"/>
  <c r="F54" i="63"/>
  <c r="G54" i="63"/>
  <c r="H54" i="63"/>
  <c r="I54" i="63"/>
  <c r="J54" i="63"/>
  <c r="D55" i="63"/>
  <c r="C55" i="63" s="1"/>
  <c r="E55" i="63"/>
  <c r="F55" i="63"/>
  <c r="G55" i="63"/>
  <c r="H55" i="63"/>
  <c r="I55" i="63"/>
  <c r="J55" i="63"/>
  <c r="D58" i="63"/>
  <c r="C58" i="63" s="1"/>
  <c r="E58" i="63"/>
  <c r="G58" i="63"/>
  <c r="H58" i="63"/>
  <c r="I58" i="63"/>
  <c r="J58" i="63"/>
  <c r="D59" i="63"/>
  <c r="C59" i="63" s="1"/>
  <c r="E59" i="63"/>
  <c r="G59" i="63"/>
  <c r="H59" i="63"/>
  <c r="I59" i="63"/>
  <c r="J59" i="63"/>
  <c r="D60" i="63"/>
  <c r="C60" i="63" s="1"/>
  <c r="E60" i="63"/>
  <c r="F60" i="63"/>
  <c r="G60" i="63"/>
  <c r="H60" i="63"/>
  <c r="I60" i="63"/>
  <c r="J60" i="63"/>
  <c r="D61" i="63"/>
  <c r="C61" i="63" s="1"/>
  <c r="E61" i="63"/>
  <c r="F61" i="63"/>
  <c r="G61" i="63"/>
  <c r="H61" i="63"/>
  <c r="I61" i="63"/>
  <c r="J61" i="63"/>
  <c r="D62" i="63"/>
  <c r="C62" i="63" s="1"/>
  <c r="E62" i="63"/>
  <c r="F62" i="63"/>
  <c r="G62" i="63"/>
  <c r="H62" i="63"/>
  <c r="I62" i="63"/>
  <c r="J62" i="63"/>
  <c r="D63" i="63"/>
  <c r="C63" i="63" s="1"/>
  <c r="E63" i="63"/>
  <c r="F63" i="63"/>
  <c r="G63" i="63"/>
  <c r="H63" i="63"/>
  <c r="I63" i="63"/>
  <c r="J63" i="63"/>
  <c r="D64" i="63"/>
  <c r="C64" i="63" s="1"/>
  <c r="E64" i="63"/>
  <c r="F64" i="63"/>
  <c r="G64" i="63"/>
  <c r="H64" i="63"/>
  <c r="I64" i="63"/>
  <c r="J64" i="63"/>
  <c r="D65" i="63"/>
  <c r="C65" i="63" s="1"/>
  <c r="E65" i="63"/>
  <c r="F65" i="63"/>
  <c r="G65" i="63"/>
  <c r="H65" i="63"/>
  <c r="I65" i="63"/>
  <c r="J65" i="63"/>
  <c r="D66" i="63"/>
  <c r="C66" i="63" s="1"/>
  <c r="E66" i="63"/>
  <c r="F66" i="63"/>
  <c r="G66" i="63"/>
  <c r="H66" i="63"/>
  <c r="I66" i="63"/>
  <c r="J66" i="63"/>
  <c r="D67" i="63"/>
  <c r="C67" i="63" s="1"/>
  <c r="E67" i="63"/>
  <c r="F67" i="63"/>
  <c r="G67" i="63"/>
  <c r="H67" i="63"/>
  <c r="I67" i="63"/>
  <c r="J67" i="63"/>
  <c r="D68" i="63"/>
  <c r="C68" i="63" s="1"/>
  <c r="E68" i="63"/>
  <c r="F68" i="63"/>
  <c r="G68" i="63"/>
  <c r="H68" i="63"/>
  <c r="I68" i="63"/>
  <c r="J68" i="63"/>
  <c r="D69" i="63"/>
  <c r="C69" i="63" s="1"/>
  <c r="E69" i="63"/>
  <c r="F69" i="63"/>
  <c r="G69" i="63"/>
  <c r="H69" i="63"/>
  <c r="I69" i="63"/>
  <c r="J69" i="63"/>
  <c r="D70" i="63"/>
  <c r="C70" i="63" s="1"/>
  <c r="E70" i="63"/>
  <c r="F70" i="63"/>
  <c r="G70" i="63"/>
  <c r="H70" i="63"/>
  <c r="I70" i="63"/>
  <c r="J70" i="63"/>
  <c r="D71" i="63"/>
  <c r="C71" i="63" s="1"/>
  <c r="E71" i="63"/>
  <c r="F71" i="63"/>
  <c r="G71" i="63"/>
  <c r="H71" i="63"/>
  <c r="I71" i="63"/>
  <c r="J71" i="63"/>
  <c r="D72" i="63"/>
  <c r="C72" i="63" s="1"/>
  <c r="E72" i="63"/>
  <c r="F72" i="63"/>
  <c r="G72" i="63"/>
  <c r="H72" i="63"/>
  <c r="I72" i="63"/>
  <c r="J72" i="63"/>
  <c r="D73" i="63"/>
  <c r="C73" i="63" s="1"/>
  <c r="E73" i="63"/>
  <c r="F73" i="63"/>
  <c r="G73" i="63"/>
  <c r="H73" i="63"/>
  <c r="I73" i="63"/>
  <c r="J73" i="63"/>
  <c r="D74" i="63"/>
  <c r="C74" i="63" s="1"/>
  <c r="E74" i="63"/>
  <c r="F74" i="63"/>
  <c r="G74" i="63"/>
  <c r="H74" i="63"/>
  <c r="I74" i="63"/>
  <c r="J74" i="63"/>
  <c r="D75" i="63"/>
  <c r="C75" i="63" s="1"/>
  <c r="E75" i="63"/>
  <c r="F75" i="63"/>
  <c r="G75" i="63"/>
  <c r="H75" i="63"/>
  <c r="I75" i="63"/>
  <c r="J75" i="63"/>
  <c r="D76" i="63"/>
  <c r="C76" i="63" s="1"/>
  <c r="E76" i="63"/>
  <c r="F76" i="63"/>
  <c r="G76" i="63"/>
  <c r="H76" i="63"/>
  <c r="I76" i="63"/>
  <c r="J76" i="63"/>
  <c r="D77" i="63"/>
  <c r="C77" i="63" s="1"/>
  <c r="E77" i="63"/>
  <c r="F77" i="63"/>
  <c r="G77" i="63"/>
  <c r="H77" i="63"/>
  <c r="I77" i="63"/>
  <c r="J77" i="63"/>
  <c r="D80" i="63"/>
  <c r="C80" i="63" s="1"/>
  <c r="E80" i="63"/>
  <c r="G80" i="63"/>
  <c r="H80" i="63"/>
  <c r="I80" i="63"/>
  <c r="J80" i="63"/>
  <c r="D81" i="63"/>
  <c r="C81" i="63" s="1"/>
  <c r="E81" i="63"/>
  <c r="F81" i="63"/>
  <c r="G81" i="63"/>
  <c r="H81" i="63"/>
  <c r="I81" i="63"/>
  <c r="J81" i="63"/>
  <c r="D82" i="63"/>
  <c r="C82" i="63" s="1"/>
  <c r="E82" i="63"/>
  <c r="F82" i="63"/>
  <c r="G82" i="63"/>
  <c r="H82" i="63"/>
  <c r="I82" i="63"/>
  <c r="J82" i="63"/>
  <c r="D83" i="63"/>
  <c r="C83" i="63" s="1"/>
  <c r="E83" i="63"/>
  <c r="F83" i="63"/>
  <c r="G83" i="63"/>
  <c r="H83" i="63"/>
  <c r="I83" i="63"/>
  <c r="J83" i="63"/>
  <c r="D84" i="63"/>
  <c r="C84" i="63" s="1"/>
  <c r="E84" i="63"/>
  <c r="F84" i="63"/>
  <c r="G84" i="63"/>
  <c r="H84" i="63"/>
  <c r="I84" i="63"/>
  <c r="J84" i="63"/>
  <c r="D85" i="63"/>
  <c r="C85" i="63" s="1"/>
  <c r="E85" i="63"/>
  <c r="F85" i="63"/>
  <c r="G85" i="63"/>
  <c r="H85" i="63"/>
  <c r="I85" i="63"/>
  <c r="J85" i="63"/>
  <c r="D86" i="63"/>
  <c r="C86" i="63" s="1"/>
  <c r="E86" i="63"/>
  <c r="F86" i="63"/>
  <c r="G86" i="63"/>
  <c r="H86" i="63"/>
  <c r="I86" i="63"/>
  <c r="J86" i="63"/>
  <c r="D87" i="63"/>
  <c r="C87" i="63" s="1"/>
  <c r="E87" i="63"/>
  <c r="F87" i="63"/>
  <c r="G87" i="63"/>
  <c r="H87" i="63"/>
  <c r="I87" i="63"/>
  <c r="J87" i="63"/>
  <c r="D88" i="63"/>
  <c r="C88" i="63" s="1"/>
  <c r="E88" i="63"/>
  <c r="F88" i="63"/>
  <c r="G88" i="63"/>
  <c r="H88" i="63"/>
  <c r="I88" i="63"/>
  <c r="J88" i="63"/>
  <c r="D89" i="63"/>
  <c r="C89" i="63" s="1"/>
  <c r="E89" i="63"/>
  <c r="F89" i="63"/>
  <c r="G89" i="63"/>
  <c r="H89" i="63"/>
  <c r="I89" i="63"/>
  <c r="J89" i="63"/>
  <c r="D90" i="63"/>
  <c r="C90" i="63" s="1"/>
  <c r="E90" i="63"/>
  <c r="F90" i="63"/>
  <c r="G90" i="63"/>
  <c r="H90" i="63"/>
  <c r="I90" i="63"/>
  <c r="J90" i="63"/>
  <c r="D91" i="63"/>
  <c r="C91" i="63" s="1"/>
  <c r="E91" i="63"/>
  <c r="F91" i="63"/>
  <c r="G91" i="63"/>
  <c r="H91" i="63"/>
  <c r="I91" i="63"/>
  <c r="J91" i="63"/>
  <c r="D92" i="63"/>
  <c r="C92" i="63" s="1"/>
  <c r="E92" i="63"/>
  <c r="F92" i="63"/>
  <c r="G92" i="63"/>
  <c r="H92" i="63"/>
  <c r="I92" i="63"/>
  <c r="J92" i="63"/>
  <c r="D93" i="63"/>
  <c r="C93" i="63" s="1"/>
  <c r="E93" i="63"/>
  <c r="F93" i="63"/>
  <c r="G93" i="63"/>
  <c r="H93" i="63"/>
  <c r="I93" i="63"/>
  <c r="J93" i="63"/>
  <c r="D94" i="63"/>
  <c r="C94" i="63" s="1"/>
  <c r="E94" i="63"/>
  <c r="F94" i="63"/>
  <c r="G94" i="63"/>
  <c r="H94" i="63"/>
  <c r="I94" i="63"/>
  <c r="J94" i="63"/>
  <c r="D95" i="63"/>
  <c r="C95" i="63" s="1"/>
  <c r="E95" i="63"/>
  <c r="F95" i="63"/>
  <c r="G95" i="63"/>
  <c r="H95" i="63"/>
  <c r="I95" i="63"/>
  <c r="J95" i="63"/>
  <c r="D96" i="63"/>
  <c r="C96" i="63" s="1"/>
  <c r="E96" i="63"/>
  <c r="F96" i="63"/>
  <c r="G96" i="63"/>
  <c r="H96" i="63"/>
  <c r="I96" i="63"/>
  <c r="J96" i="63"/>
  <c r="D97" i="63"/>
  <c r="C97" i="63" s="1"/>
  <c r="E97" i="63"/>
  <c r="F97" i="63"/>
  <c r="G97" i="63"/>
  <c r="H97" i="63"/>
  <c r="I97" i="63"/>
  <c r="J97" i="63"/>
  <c r="D98" i="63"/>
  <c r="C98" i="63" s="1"/>
  <c r="E98" i="63"/>
  <c r="F98" i="63"/>
  <c r="G98" i="63"/>
  <c r="H98" i="63"/>
  <c r="I98" i="63"/>
  <c r="J98" i="63"/>
  <c r="D99" i="63"/>
  <c r="C99" i="63" s="1"/>
  <c r="E99" i="63"/>
  <c r="F99" i="63"/>
  <c r="G99" i="63"/>
  <c r="H99" i="63"/>
  <c r="I99" i="63"/>
  <c r="J99" i="63"/>
  <c r="D102" i="63"/>
  <c r="C102" i="63" s="1"/>
  <c r="E102" i="63"/>
  <c r="G102" i="63"/>
  <c r="H102" i="63"/>
  <c r="I102" i="63"/>
  <c r="J102" i="63"/>
  <c r="D103" i="63"/>
  <c r="C103" i="63" s="1"/>
  <c r="E103" i="63"/>
  <c r="F103" i="63"/>
  <c r="G103" i="63"/>
  <c r="H103" i="63"/>
  <c r="I103" i="63"/>
  <c r="J103" i="63"/>
  <c r="D104" i="63"/>
  <c r="C104" i="63" s="1"/>
  <c r="E104" i="63"/>
  <c r="F104" i="63"/>
  <c r="G104" i="63"/>
  <c r="H104" i="63"/>
  <c r="I104" i="63"/>
  <c r="J104" i="63"/>
  <c r="D105" i="63"/>
  <c r="C105" i="63" s="1"/>
  <c r="E105" i="63"/>
  <c r="F105" i="63"/>
  <c r="G105" i="63"/>
  <c r="H105" i="63"/>
  <c r="I105" i="63"/>
  <c r="J105" i="63"/>
  <c r="D106" i="63"/>
  <c r="C106" i="63" s="1"/>
  <c r="E106" i="63"/>
  <c r="F106" i="63"/>
  <c r="G106" i="63"/>
  <c r="H106" i="63"/>
  <c r="I106" i="63"/>
  <c r="J106" i="63"/>
  <c r="D107" i="63"/>
  <c r="C107" i="63" s="1"/>
  <c r="E107" i="63"/>
  <c r="F107" i="63"/>
  <c r="G107" i="63"/>
  <c r="H107" i="63"/>
  <c r="I107" i="63"/>
  <c r="J107" i="63"/>
  <c r="D108" i="63"/>
  <c r="C108" i="63" s="1"/>
  <c r="E108" i="63"/>
  <c r="F108" i="63"/>
  <c r="G108" i="63"/>
  <c r="H108" i="63"/>
  <c r="I108" i="63"/>
  <c r="J108" i="63"/>
  <c r="D109" i="63"/>
  <c r="C109" i="63" s="1"/>
  <c r="E109" i="63"/>
  <c r="F109" i="63"/>
  <c r="G109" i="63"/>
  <c r="H109" i="63"/>
  <c r="I109" i="63"/>
  <c r="J109" i="63"/>
  <c r="D110" i="63"/>
  <c r="C110" i="63" s="1"/>
  <c r="E110" i="63"/>
  <c r="F110" i="63"/>
  <c r="G110" i="63"/>
  <c r="H110" i="63"/>
  <c r="I110" i="63"/>
  <c r="J110" i="63"/>
  <c r="D111" i="63"/>
  <c r="C111" i="63" s="1"/>
  <c r="E111" i="63"/>
  <c r="F111" i="63"/>
  <c r="G111" i="63"/>
  <c r="H111" i="63"/>
  <c r="I111" i="63"/>
  <c r="J111" i="63"/>
  <c r="D112" i="63"/>
  <c r="C112" i="63" s="1"/>
  <c r="E112" i="63"/>
  <c r="F112" i="63"/>
  <c r="G112" i="63"/>
  <c r="H112" i="63"/>
  <c r="I112" i="63"/>
  <c r="J112" i="63"/>
  <c r="D113" i="63"/>
  <c r="C113" i="63" s="1"/>
  <c r="E113" i="63"/>
  <c r="F113" i="63"/>
  <c r="G113" i="63"/>
  <c r="H113" i="63"/>
  <c r="I113" i="63"/>
  <c r="J113" i="63"/>
  <c r="D114" i="63"/>
  <c r="C114" i="63" s="1"/>
  <c r="E114" i="63"/>
  <c r="F114" i="63"/>
  <c r="G114" i="63"/>
  <c r="H114" i="63"/>
  <c r="I114" i="63"/>
  <c r="J114" i="63"/>
  <c r="D115" i="63"/>
  <c r="C115" i="63" s="1"/>
  <c r="E115" i="63"/>
  <c r="F115" i="63"/>
  <c r="G115" i="63"/>
  <c r="H115" i="63"/>
  <c r="I115" i="63"/>
  <c r="J115" i="63"/>
  <c r="D116" i="63"/>
  <c r="C116" i="63" s="1"/>
  <c r="E116" i="63"/>
  <c r="F116" i="63"/>
  <c r="G116" i="63"/>
  <c r="H116" i="63"/>
  <c r="I116" i="63"/>
  <c r="J116" i="63"/>
  <c r="D117" i="63"/>
  <c r="C117" i="63" s="1"/>
  <c r="E117" i="63"/>
  <c r="F117" i="63"/>
  <c r="G117" i="63"/>
  <c r="H117" i="63"/>
  <c r="I117" i="63"/>
  <c r="J117" i="63"/>
  <c r="D118" i="63"/>
  <c r="C118" i="63" s="1"/>
  <c r="E118" i="63"/>
  <c r="F118" i="63"/>
  <c r="G118" i="63"/>
  <c r="H118" i="63"/>
  <c r="I118" i="63"/>
  <c r="J118" i="63"/>
  <c r="D119" i="63"/>
  <c r="C119" i="63" s="1"/>
  <c r="E119" i="63"/>
  <c r="F119" i="63"/>
  <c r="G119" i="63"/>
  <c r="H119" i="63"/>
  <c r="I119" i="63"/>
  <c r="J119" i="63"/>
  <c r="D120" i="63"/>
  <c r="C120" i="63" s="1"/>
  <c r="E120" i="63"/>
  <c r="F120" i="63"/>
  <c r="G120" i="63"/>
  <c r="H120" i="63"/>
  <c r="I120" i="63"/>
  <c r="J120" i="63"/>
  <c r="D121" i="63"/>
  <c r="C121" i="63" s="1"/>
  <c r="E121" i="63"/>
  <c r="F121" i="63"/>
  <c r="G121" i="63"/>
  <c r="H121" i="63"/>
  <c r="I121" i="63"/>
  <c r="J121" i="63"/>
  <c r="D124" i="63"/>
  <c r="C124" i="63" s="1"/>
  <c r="E124" i="63"/>
  <c r="G124" i="63"/>
  <c r="H124" i="63"/>
  <c r="I124" i="63"/>
  <c r="J124" i="63"/>
  <c r="D125" i="63"/>
  <c r="C125" i="63" s="1"/>
  <c r="E125" i="63"/>
  <c r="F125" i="63"/>
  <c r="G125" i="63"/>
  <c r="H125" i="63"/>
  <c r="I125" i="63"/>
  <c r="J125" i="63"/>
  <c r="D126" i="63"/>
  <c r="C126" i="63" s="1"/>
  <c r="E126" i="63"/>
  <c r="F126" i="63"/>
  <c r="G126" i="63"/>
  <c r="H126" i="63"/>
  <c r="I126" i="63"/>
  <c r="J126" i="63"/>
  <c r="D127" i="63"/>
  <c r="C127" i="63" s="1"/>
  <c r="E127" i="63"/>
  <c r="F127" i="63"/>
  <c r="G127" i="63"/>
  <c r="H127" i="63"/>
  <c r="I127" i="63"/>
  <c r="J127" i="63"/>
  <c r="D128" i="63"/>
  <c r="C128" i="63" s="1"/>
  <c r="E128" i="63"/>
  <c r="F128" i="63"/>
  <c r="G128" i="63"/>
  <c r="H128" i="63"/>
  <c r="I128" i="63"/>
  <c r="J128" i="63"/>
  <c r="D129" i="63"/>
  <c r="C129" i="63" s="1"/>
  <c r="E129" i="63"/>
  <c r="F129" i="63"/>
  <c r="G129" i="63"/>
  <c r="H129" i="63"/>
  <c r="I129" i="63"/>
  <c r="J129" i="63"/>
  <c r="D130" i="63"/>
  <c r="C130" i="63" s="1"/>
  <c r="E130" i="63"/>
  <c r="F130" i="63"/>
  <c r="G130" i="63"/>
  <c r="H130" i="63"/>
  <c r="I130" i="63"/>
  <c r="J130" i="63"/>
  <c r="D131" i="63"/>
  <c r="C131" i="63" s="1"/>
  <c r="E131" i="63"/>
  <c r="F131" i="63"/>
  <c r="G131" i="63"/>
  <c r="H131" i="63"/>
  <c r="I131" i="63"/>
  <c r="J131" i="63"/>
  <c r="D132" i="63"/>
  <c r="C132" i="63" s="1"/>
  <c r="E132" i="63"/>
  <c r="F132" i="63"/>
  <c r="G132" i="63"/>
  <c r="H132" i="63"/>
  <c r="I132" i="63"/>
  <c r="J132" i="63"/>
  <c r="D133" i="63"/>
  <c r="C133" i="63" s="1"/>
  <c r="E133" i="63"/>
  <c r="F133" i="63"/>
  <c r="G133" i="63"/>
  <c r="H133" i="63"/>
  <c r="I133" i="63"/>
  <c r="J133" i="63"/>
  <c r="D134" i="63"/>
  <c r="C134" i="63" s="1"/>
  <c r="E134" i="63"/>
  <c r="F134" i="63"/>
  <c r="G134" i="63"/>
  <c r="H134" i="63"/>
  <c r="I134" i="63"/>
  <c r="J134" i="63"/>
  <c r="D135" i="63"/>
  <c r="C135" i="63" s="1"/>
  <c r="E135" i="63"/>
  <c r="F135" i="63"/>
  <c r="G135" i="63"/>
  <c r="H135" i="63"/>
  <c r="I135" i="63"/>
  <c r="J135" i="63"/>
  <c r="D136" i="63"/>
  <c r="C136" i="63" s="1"/>
  <c r="E136" i="63"/>
  <c r="F136" i="63"/>
  <c r="G136" i="63"/>
  <c r="H136" i="63"/>
  <c r="I136" i="63"/>
  <c r="J136" i="63"/>
  <c r="D137" i="63"/>
  <c r="C137" i="63" s="1"/>
  <c r="E137" i="63"/>
  <c r="F137" i="63"/>
  <c r="G137" i="63"/>
  <c r="H137" i="63"/>
  <c r="I137" i="63"/>
  <c r="J137" i="63"/>
  <c r="D138" i="63"/>
  <c r="C138" i="63" s="1"/>
  <c r="E138" i="63"/>
  <c r="F138" i="63"/>
  <c r="G138" i="63"/>
  <c r="H138" i="63"/>
  <c r="I138" i="63"/>
  <c r="J138" i="63"/>
  <c r="D139" i="63"/>
  <c r="C139" i="63" s="1"/>
  <c r="E139" i="63"/>
  <c r="F139" i="63"/>
  <c r="G139" i="63"/>
  <c r="H139" i="63"/>
  <c r="I139" i="63"/>
  <c r="J139" i="63"/>
  <c r="D140" i="63"/>
  <c r="C140" i="63" s="1"/>
  <c r="E140" i="63"/>
  <c r="F140" i="63"/>
  <c r="G140" i="63"/>
  <c r="H140" i="63"/>
  <c r="I140" i="63"/>
  <c r="J140" i="63"/>
  <c r="D141" i="63"/>
  <c r="C141" i="63" s="1"/>
  <c r="E141" i="63"/>
  <c r="F141" i="63"/>
  <c r="G141" i="63"/>
  <c r="H141" i="63"/>
  <c r="I141" i="63"/>
  <c r="J141" i="63"/>
  <c r="D142" i="63"/>
  <c r="C142" i="63" s="1"/>
  <c r="E142" i="63"/>
  <c r="F142" i="63"/>
  <c r="G142" i="63"/>
  <c r="H142" i="63"/>
  <c r="I142" i="63"/>
  <c r="J142" i="63"/>
  <c r="D143" i="63"/>
  <c r="C143" i="63" s="1"/>
  <c r="E143" i="63"/>
  <c r="F143" i="63"/>
  <c r="G143" i="63"/>
  <c r="H143" i="63"/>
  <c r="I143" i="63"/>
  <c r="J143" i="63"/>
  <c r="H14" i="63"/>
  <c r="I14" i="63"/>
  <c r="J14" i="63"/>
  <c r="E14" i="63"/>
  <c r="D14" i="63"/>
  <c r="C14" i="63" s="1"/>
  <c r="K13" i="63"/>
  <c r="D89" i="62"/>
  <c r="H98" i="62"/>
  <c r="D101" i="62"/>
  <c r="E101" i="62"/>
  <c r="D105" i="62"/>
  <c r="E105" i="62"/>
  <c r="E98" i="62"/>
  <c r="E99" i="62"/>
  <c r="E100" i="62"/>
  <c r="E102" i="62"/>
  <c r="E104" i="62"/>
  <c r="E106" i="62"/>
  <c r="E108" i="62"/>
  <c r="D99" i="62"/>
  <c r="D100" i="62"/>
  <c r="D102" i="62"/>
  <c r="D104" i="62"/>
  <c r="D106" i="62"/>
  <c r="D108" i="62"/>
  <c r="H54" i="62"/>
  <c r="H65" i="62"/>
  <c r="H76" i="62"/>
  <c r="E47" i="62"/>
  <c r="E48" i="62"/>
  <c r="E49" i="62"/>
  <c r="E50" i="62"/>
  <c r="E51" i="62"/>
  <c r="E53" i="62"/>
  <c r="D53" i="62"/>
  <c r="E54" i="62"/>
  <c r="E56" i="62"/>
  <c r="E57" i="62"/>
  <c r="E58" i="62"/>
  <c r="E60" i="62"/>
  <c r="E61" i="62"/>
  <c r="D61" i="62"/>
  <c r="E63" i="62"/>
  <c r="E64" i="62"/>
  <c r="D64" i="62"/>
  <c r="E65" i="62"/>
  <c r="E66" i="62"/>
  <c r="E68" i="62"/>
  <c r="E69" i="62"/>
  <c r="E70" i="62"/>
  <c r="E71" i="62"/>
  <c r="E72" i="62"/>
  <c r="E73" i="62"/>
  <c r="E74" i="62"/>
  <c r="E76" i="62"/>
  <c r="E78" i="62"/>
  <c r="D47" i="62"/>
  <c r="D48" i="62"/>
  <c r="D49" i="62"/>
  <c r="D50" i="62"/>
  <c r="D51" i="62"/>
  <c r="D58" i="62"/>
  <c r="D60" i="62"/>
  <c r="D63" i="62"/>
  <c r="D66" i="62"/>
  <c r="D68" i="62"/>
  <c r="D69" i="62"/>
  <c r="D70" i="62"/>
  <c r="D71" i="62"/>
  <c r="D72" i="62"/>
  <c r="D73" i="62"/>
  <c r="D74" i="62"/>
  <c r="D78" i="62"/>
  <c r="D80" i="62"/>
  <c r="D82" i="62"/>
  <c r="E46" i="62"/>
  <c r="D46" i="62"/>
  <c r="C20" i="62"/>
  <c r="C21" i="62"/>
  <c r="A21" i="62" s="1"/>
  <c r="C22" i="62"/>
  <c r="C23" i="62"/>
  <c r="C24" i="62"/>
  <c r="C25" i="62"/>
  <c r="C26" i="62"/>
  <c r="G11" i="61"/>
  <c r="C7" i="61" s="1"/>
  <c r="I7" i="43"/>
  <c r="I8" i="43" s="1"/>
  <c r="C33" i="55"/>
  <c r="C33" i="61" s="1"/>
  <c r="C32" i="55"/>
  <c r="C32" i="61" s="1"/>
  <c r="C31" i="55"/>
  <c r="C31" i="61" s="1"/>
  <c r="C30" i="55"/>
  <c r="C30" i="61" s="1"/>
  <c r="D28" i="55"/>
  <c r="D28" i="61" s="1"/>
  <c r="C28" i="55"/>
  <c r="C28" i="61" s="1"/>
  <c r="E26" i="55"/>
  <c r="E26" i="61" s="1"/>
  <c r="C26" i="55"/>
  <c r="C26" i="61" s="1"/>
  <c r="C24" i="55"/>
  <c r="G16" i="60" s="1"/>
  <c r="D23" i="55"/>
  <c r="D23" i="61" s="1"/>
  <c r="C23" i="55"/>
  <c r="C23" i="61" s="1"/>
  <c r="E21" i="55"/>
  <c r="E21" i="61" s="1"/>
  <c r="C21" i="55"/>
  <c r="C21" i="61" s="1"/>
  <c r="C17" i="55"/>
  <c r="G13" i="60" s="1"/>
  <c r="C18" i="55"/>
  <c r="C18" i="61" s="1"/>
  <c r="C19" i="55"/>
  <c r="G15" i="60" s="1"/>
  <c r="C20" i="55"/>
  <c r="C20" i="61" s="1"/>
  <c r="C16" i="55"/>
  <c r="C16" i="61" s="1"/>
  <c r="G15" i="55"/>
  <c r="G15" i="61" s="1"/>
  <c r="I7" i="60"/>
  <c r="K143" i="58"/>
  <c r="C143" i="58"/>
  <c r="K142" i="58"/>
  <c r="C142" i="58"/>
  <c r="K141" i="58"/>
  <c r="C141" i="58"/>
  <c r="K140" i="58"/>
  <c r="C140" i="58"/>
  <c r="K139" i="58"/>
  <c r="C139" i="58"/>
  <c r="K138" i="58"/>
  <c r="C138" i="58"/>
  <c r="K137" i="58"/>
  <c r="C137" i="58"/>
  <c r="K136" i="58"/>
  <c r="C136" i="58"/>
  <c r="K135" i="58"/>
  <c r="C135" i="58"/>
  <c r="K134" i="58"/>
  <c r="C134" i="58"/>
  <c r="K133" i="58"/>
  <c r="C133" i="58"/>
  <c r="K132" i="58"/>
  <c r="C132" i="58"/>
  <c r="K131" i="58"/>
  <c r="C131" i="58"/>
  <c r="K130" i="58"/>
  <c r="C130" i="58"/>
  <c r="K129" i="58"/>
  <c r="C129" i="58"/>
  <c r="K128" i="58"/>
  <c r="C128" i="58"/>
  <c r="K127" i="58"/>
  <c r="C127" i="58"/>
  <c r="K126" i="58"/>
  <c r="C126" i="58"/>
  <c r="K125" i="58"/>
  <c r="C125" i="58"/>
  <c r="K124" i="58"/>
  <c r="C124" i="58"/>
  <c r="K121" i="58"/>
  <c r="C121" i="58"/>
  <c r="K120" i="58"/>
  <c r="C120" i="58"/>
  <c r="K119" i="58"/>
  <c r="C119" i="58"/>
  <c r="K118" i="58"/>
  <c r="C118" i="58"/>
  <c r="K117" i="58"/>
  <c r="C117" i="58"/>
  <c r="K116" i="58"/>
  <c r="C116" i="58"/>
  <c r="K115" i="58"/>
  <c r="C115" i="58"/>
  <c r="K114" i="58"/>
  <c r="C114" i="58"/>
  <c r="K113" i="58"/>
  <c r="C113" i="58"/>
  <c r="K112" i="58"/>
  <c r="C112" i="58"/>
  <c r="K111" i="58"/>
  <c r="C111" i="58"/>
  <c r="K110" i="58"/>
  <c r="C110" i="58"/>
  <c r="K109" i="58"/>
  <c r="C109" i="58"/>
  <c r="K108" i="58"/>
  <c r="C108" i="58"/>
  <c r="K107" i="58"/>
  <c r="C107" i="58"/>
  <c r="K106" i="58"/>
  <c r="C106" i="58"/>
  <c r="K105" i="58"/>
  <c r="C105" i="58"/>
  <c r="K104" i="58"/>
  <c r="C104" i="58"/>
  <c r="K103" i="58"/>
  <c r="C103" i="58"/>
  <c r="K102" i="58"/>
  <c r="C102" i="58"/>
  <c r="K99" i="58"/>
  <c r="C99" i="58"/>
  <c r="K98" i="58"/>
  <c r="C98" i="58"/>
  <c r="K97" i="58"/>
  <c r="C97" i="58"/>
  <c r="K96" i="58"/>
  <c r="C96" i="58"/>
  <c r="K95" i="58"/>
  <c r="C95" i="58"/>
  <c r="K94" i="58"/>
  <c r="C94" i="58"/>
  <c r="K93" i="58"/>
  <c r="C93" i="58"/>
  <c r="K92" i="58"/>
  <c r="C92" i="58"/>
  <c r="K91" i="58"/>
  <c r="C91" i="58"/>
  <c r="K90" i="58"/>
  <c r="C90" i="58"/>
  <c r="K89" i="58"/>
  <c r="C89" i="58"/>
  <c r="K88" i="58"/>
  <c r="C88" i="58"/>
  <c r="K87" i="58"/>
  <c r="C87" i="58"/>
  <c r="K86" i="58"/>
  <c r="C86" i="58"/>
  <c r="K85" i="58"/>
  <c r="C85" i="58"/>
  <c r="K84" i="58"/>
  <c r="C84" i="58"/>
  <c r="K83" i="58"/>
  <c r="C83" i="58"/>
  <c r="K82" i="58"/>
  <c r="C82" i="58"/>
  <c r="K81" i="58"/>
  <c r="C81" i="58"/>
  <c r="K80" i="58"/>
  <c r="C80" i="58"/>
  <c r="K77" i="58"/>
  <c r="C77" i="58"/>
  <c r="K76" i="58"/>
  <c r="C76" i="58"/>
  <c r="K75" i="58"/>
  <c r="C75" i="58"/>
  <c r="K74" i="58"/>
  <c r="C74" i="58"/>
  <c r="K73" i="58"/>
  <c r="C73" i="58"/>
  <c r="K72" i="58"/>
  <c r="C72" i="58"/>
  <c r="K71" i="58"/>
  <c r="C71" i="58"/>
  <c r="K70" i="58"/>
  <c r="C70" i="58"/>
  <c r="K69" i="58"/>
  <c r="C69" i="58"/>
  <c r="K68" i="58"/>
  <c r="C68" i="58"/>
  <c r="K67" i="58"/>
  <c r="C67" i="58"/>
  <c r="K66" i="58"/>
  <c r="C66" i="58"/>
  <c r="K65" i="58"/>
  <c r="C65" i="58"/>
  <c r="K64" i="58"/>
  <c r="C64" i="58"/>
  <c r="K63" i="58"/>
  <c r="C63" i="58"/>
  <c r="K62" i="58"/>
  <c r="C62" i="58"/>
  <c r="K61" i="58"/>
  <c r="C61" i="58"/>
  <c r="K60" i="58"/>
  <c r="C60" i="58"/>
  <c r="K59" i="58"/>
  <c r="C59" i="58"/>
  <c r="K58" i="58"/>
  <c r="C58" i="58"/>
  <c r="K55" i="58"/>
  <c r="C55" i="58"/>
  <c r="K54" i="58"/>
  <c r="C54" i="58"/>
  <c r="K53" i="58"/>
  <c r="C53" i="58"/>
  <c r="K52" i="58"/>
  <c r="C52" i="58"/>
  <c r="K51" i="58"/>
  <c r="C51" i="58"/>
  <c r="K50" i="58"/>
  <c r="C50" i="58"/>
  <c r="K49" i="58"/>
  <c r="C49" i="58"/>
  <c r="K48" i="58"/>
  <c r="C48" i="58"/>
  <c r="K47" i="58"/>
  <c r="C47" i="58"/>
  <c r="K46" i="58"/>
  <c r="C46" i="58"/>
  <c r="K45" i="58"/>
  <c r="C45" i="58"/>
  <c r="K44" i="58"/>
  <c r="C44" i="58"/>
  <c r="K43" i="58"/>
  <c r="C43" i="58"/>
  <c r="K42" i="58"/>
  <c r="C42" i="58"/>
  <c r="K41" i="58"/>
  <c r="C41" i="58"/>
  <c r="K40" i="58"/>
  <c r="C40" i="58"/>
  <c r="K39" i="58"/>
  <c r="C39" i="58"/>
  <c r="K38" i="58"/>
  <c r="C38" i="58"/>
  <c r="K37" i="58"/>
  <c r="C37" i="58"/>
  <c r="K36" i="58"/>
  <c r="C36" i="58"/>
  <c r="K33" i="58"/>
  <c r="C33" i="58"/>
  <c r="K32" i="58"/>
  <c r="C32" i="58"/>
  <c r="K31" i="58"/>
  <c r="C31" i="58"/>
  <c r="K30" i="58"/>
  <c r="C30" i="58"/>
  <c r="K29" i="58"/>
  <c r="C29" i="58"/>
  <c r="K28" i="58"/>
  <c r="C28" i="58"/>
  <c r="K27" i="58"/>
  <c r="C27" i="58"/>
  <c r="K26" i="58"/>
  <c r="C26" i="58"/>
  <c r="K25" i="58"/>
  <c r="C25" i="58"/>
  <c r="K24" i="58"/>
  <c r="C24" i="58"/>
  <c r="K23" i="58"/>
  <c r="C23" i="58"/>
  <c r="K22" i="58"/>
  <c r="C22" i="58"/>
  <c r="K21" i="58"/>
  <c r="C21" i="58"/>
  <c r="K20" i="58"/>
  <c r="C20" i="58"/>
  <c r="K19" i="58"/>
  <c r="C19" i="58"/>
  <c r="K18" i="58"/>
  <c r="C18" i="58"/>
  <c r="K17" i="58"/>
  <c r="C17" i="58"/>
  <c r="K16" i="58"/>
  <c r="C16" i="58"/>
  <c r="K15" i="58"/>
  <c r="C15" i="58"/>
  <c r="C14" i="58"/>
  <c r="K13" i="58"/>
  <c r="E13" i="57"/>
  <c r="F43" i="55" s="1"/>
  <c r="E10" i="57"/>
  <c r="F40" i="55" s="1"/>
  <c r="E9" i="57"/>
  <c r="E8" i="57"/>
  <c r="F38" i="55" s="1"/>
  <c r="A107" i="57"/>
  <c r="A106" i="57"/>
  <c r="A105" i="57"/>
  <c r="A104" i="57"/>
  <c r="A103" i="57"/>
  <c r="A102" i="57"/>
  <c r="A101" i="57"/>
  <c r="A100" i="57"/>
  <c r="A75" i="57"/>
  <c r="A74" i="57"/>
  <c r="A73" i="57"/>
  <c r="A72" i="57"/>
  <c r="A71" i="57"/>
  <c r="A70" i="57"/>
  <c r="A69" i="57"/>
  <c r="A68" i="57"/>
  <c r="A67" i="57"/>
  <c r="A64" i="57"/>
  <c r="A63" i="57"/>
  <c r="A62" i="57"/>
  <c r="A61" i="57"/>
  <c r="A60" i="57"/>
  <c r="A59" i="57"/>
  <c r="A58" i="57"/>
  <c r="A57" i="57"/>
  <c r="A56" i="57"/>
  <c r="A53" i="57"/>
  <c r="A52" i="57"/>
  <c r="A51" i="57"/>
  <c r="A50" i="57"/>
  <c r="A49" i="57"/>
  <c r="A48" i="57"/>
  <c r="A47" i="57"/>
  <c r="A28" i="57"/>
  <c r="H27" i="57"/>
  <c r="A27" i="57"/>
  <c r="H26" i="57"/>
  <c r="F26" i="57"/>
  <c r="A26" i="57"/>
  <c r="H25" i="57"/>
  <c r="F25" i="57"/>
  <c r="A25" i="57"/>
  <c r="H24" i="57"/>
  <c r="F24" i="57"/>
  <c r="A24" i="57"/>
  <c r="H23" i="57"/>
  <c r="F23" i="57"/>
  <c r="A23" i="57"/>
  <c r="H22" i="57"/>
  <c r="F22" i="57"/>
  <c r="A22" i="57"/>
  <c r="H21" i="57"/>
  <c r="F21" i="57"/>
  <c r="D15" i="55"/>
  <c r="D15" i="61" s="1"/>
  <c r="C15" i="55"/>
  <c r="C15" i="61" s="1"/>
  <c r="E13" i="55"/>
  <c r="I11" i="60" s="1"/>
  <c r="C13" i="55"/>
  <c r="C13" i="61" s="1"/>
  <c r="C7" i="55"/>
  <c r="B7" i="55"/>
  <c r="H43" i="55"/>
  <c r="H40" i="55"/>
  <c r="H37" i="55"/>
  <c r="C24" i="54"/>
  <c r="G16" i="54"/>
  <c r="G15" i="54"/>
  <c r="G14" i="54"/>
  <c r="G13" i="54"/>
  <c r="G12" i="54"/>
  <c r="I11" i="54"/>
  <c r="G11" i="54"/>
  <c r="C24" i="53"/>
  <c r="G16" i="53"/>
  <c r="G14" i="53"/>
  <c r="G15" i="53"/>
  <c r="G13" i="53"/>
  <c r="I11" i="53"/>
  <c r="G11" i="53"/>
  <c r="H4" i="52"/>
  <c r="F9" i="52"/>
  <c r="F8" i="52"/>
  <c r="F7" i="52"/>
  <c r="D12" i="52"/>
  <c r="G39" i="12"/>
  <c r="A57" i="14"/>
  <c r="A58" i="14"/>
  <c r="A59" i="14"/>
  <c r="A60" i="14"/>
  <c r="A61" i="14"/>
  <c r="A62" i="14"/>
  <c r="A63" i="14"/>
  <c r="A64" i="14"/>
  <c r="A67" i="14"/>
  <c r="A68" i="14"/>
  <c r="A69" i="14"/>
  <c r="A70" i="14"/>
  <c r="A71" i="14"/>
  <c r="A72" i="14"/>
  <c r="A73" i="14"/>
  <c r="A74" i="14"/>
  <c r="A75" i="14"/>
  <c r="A100" i="14"/>
  <c r="A101" i="14"/>
  <c r="A102" i="14"/>
  <c r="A103" i="14"/>
  <c r="A104" i="14"/>
  <c r="A105" i="14"/>
  <c r="A106" i="14"/>
  <c r="A107" i="14"/>
  <c r="A56" i="14"/>
  <c r="A47" i="14"/>
  <c r="A48" i="14"/>
  <c r="A49" i="14"/>
  <c r="A50" i="14"/>
  <c r="A51" i="14"/>
  <c r="A52" i="14"/>
  <c r="A53" i="14"/>
  <c r="A22" i="14"/>
  <c r="A23" i="14"/>
  <c r="A24" i="14"/>
  <c r="A25" i="14"/>
  <c r="A26" i="14"/>
  <c r="A27" i="14"/>
  <c r="A28" i="14"/>
  <c r="E2" i="43"/>
  <c r="C2" i="14"/>
  <c r="F26" i="14"/>
  <c r="F25" i="14"/>
  <c r="F24" i="14"/>
  <c r="F23" i="14"/>
  <c r="F22" i="14"/>
  <c r="F21" i="14"/>
  <c r="F20" i="14"/>
  <c r="F19" i="14"/>
  <c r="C3" i="14"/>
  <c r="C125" i="43"/>
  <c r="C126" i="43"/>
  <c r="C127" i="43"/>
  <c r="C128" i="43"/>
  <c r="C129" i="43"/>
  <c r="C130" i="43"/>
  <c r="C131" i="43"/>
  <c r="C132" i="43"/>
  <c r="C133" i="43"/>
  <c r="C134" i="43"/>
  <c r="C135" i="43"/>
  <c r="C136" i="43"/>
  <c r="C137" i="43"/>
  <c r="C138" i="43"/>
  <c r="C139" i="43"/>
  <c r="C140" i="43"/>
  <c r="C141" i="43"/>
  <c r="C142" i="43"/>
  <c r="C143" i="43"/>
  <c r="C124" i="43"/>
  <c r="C103" i="43"/>
  <c r="C104" i="43"/>
  <c r="C105" i="43"/>
  <c r="C106" i="43"/>
  <c r="C107" i="43"/>
  <c r="C108" i="43"/>
  <c r="C109" i="43"/>
  <c r="C110" i="43"/>
  <c r="C111" i="43"/>
  <c r="C112" i="43"/>
  <c r="C113" i="43"/>
  <c r="C114" i="43"/>
  <c r="C115" i="43"/>
  <c r="C116" i="43"/>
  <c r="C117" i="43"/>
  <c r="C118" i="43"/>
  <c r="C119" i="43"/>
  <c r="C120" i="43"/>
  <c r="C121" i="43"/>
  <c r="C102" i="43"/>
  <c r="C81" i="43"/>
  <c r="C82" i="43"/>
  <c r="C83" i="43"/>
  <c r="C84" i="43"/>
  <c r="C85" i="43"/>
  <c r="C86" i="43"/>
  <c r="C87" i="43"/>
  <c r="C88" i="43"/>
  <c r="C89" i="43"/>
  <c r="C90" i="43"/>
  <c r="C91" i="43"/>
  <c r="C92" i="43"/>
  <c r="C93" i="43"/>
  <c r="C94" i="43"/>
  <c r="C95" i="43"/>
  <c r="C96" i="43"/>
  <c r="C97" i="43"/>
  <c r="C98" i="43"/>
  <c r="C99" i="43"/>
  <c r="C80" i="43"/>
  <c r="C59" i="43"/>
  <c r="C60" i="43"/>
  <c r="C61" i="43"/>
  <c r="C62" i="43"/>
  <c r="C63" i="43"/>
  <c r="C64" i="43"/>
  <c r="C65" i="43"/>
  <c r="C66" i="43"/>
  <c r="C67" i="43"/>
  <c r="C68" i="43"/>
  <c r="C69" i="43"/>
  <c r="C70" i="43"/>
  <c r="C71" i="43"/>
  <c r="C72" i="43"/>
  <c r="C73" i="43"/>
  <c r="C74" i="43"/>
  <c r="C75" i="43"/>
  <c r="C76" i="43"/>
  <c r="C77" i="43"/>
  <c r="C58" i="43"/>
  <c r="C37" i="43"/>
  <c r="C38" i="43"/>
  <c r="C39" i="43"/>
  <c r="C40" i="43"/>
  <c r="C41" i="43"/>
  <c r="C42" i="43"/>
  <c r="C43" i="43"/>
  <c r="C44" i="43"/>
  <c r="C45" i="43"/>
  <c r="C46" i="43"/>
  <c r="C47" i="43"/>
  <c r="C48" i="43"/>
  <c r="C49" i="43"/>
  <c r="C50" i="43"/>
  <c r="C51" i="43"/>
  <c r="C52" i="43"/>
  <c r="C53" i="43"/>
  <c r="C54" i="43"/>
  <c r="C55" i="43"/>
  <c r="C36" i="43"/>
  <c r="C15" i="43"/>
  <c r="C16" i="43"/>
  <c r="C17" i="43"/>
  <c r="C18" i="43"/>
  <c r="C19" i="43"/>
  <c r="C20" i="43"/>
  <c r="C21" i="43"/>
  <c r="C22" i="43"/>
  <c r="C23" i="43"/>
  <c r="C24" i="43"/>
  <c r="C25" i="43"/>
  <c r="C26" i="43"/>
  <c r="C27" i="43"/>
  <c r="C28" i="43"/>
  <c r="C29" i="43"/>
  <c r="C30" i="43"/>
  <c r="C31" i="43"/>
  <c r="C32" i="43"/>
  <c r="C33" i="43"/>
  <c r="C14" i="43"/>
  <c r="K138" i="43"/>
  <c r="K137" i="43"/>
  <c r="K136" i="43"/>
  <c r="K135" i="43"/>
  <c r="K134" i="43"/>
  <c r="K119" i="43"/>
  <c r="K118" i="43"/>
  <c r="K117" i="43"/>
  <c r="K116" i="43"/>
  <c r="K115" i="43"/>
  <c r="K97" i="43"/>
  <c r="K96" i="43"/>
  <c r="K95" i="43"/>
  <c r="K94" i="43"/>
  <c r="K93" i="43"/>
  <c r="K75" i="43"/>
  <c r="K74" i="43"/>
  <c r="K73" i="43"/>
  <c r="K72" i="43"/>
  <c r="K71" i="43"/>
  <c r="K51" i="43"/>
  <c r="K50" i="43"/>
  <c r="K49" i="43"/>
  <c r="K48" i="43"/>
  <c r="K47" i="43"/>
  <c r="B123" i="43"/>
  <c r="K125" i="43"/>
  <c r="K126" i="43"/>
  <c r="B35" i="43"/>
  <c r="E3" i="43"/>
  <c r="G42" i="12"/>
  <c r="G36" i="12"/>
  <c r="B57" i="43"/>
  <c r="B79" i="43"/>
  <c r="B101" i="43"/>
  <c r="K143" i="43"/>
  <c r="K142" i="43"/>
  <c r="K141" i="43"/>
  <c r="K140" i="43"/>
  <c r="K139" i="43"/>
  <c r="K133" i="43"/>
  <c r="K132" i="43"/>
  <c r="K131" i="43"/>
  <c r="K130" i="43"/>
  <c r="K129" i="43"/>
  <c r="K128" i="43"/>
  <c r="K127" i="43"/>
  <c r="K121" i="43"/>
  <c r="K120" i="43"/>
  <c r="K114" i="43"/>
  <c r="K113" i="43"/>
  <c r="K112" i="43"/>
  <c r="K111" i="43"/>
  <c r="K110" i="43"/>
  <c r="K109" i="43"/>
  <c r="K108" i="43"/>
  <c r="K107" i="43"/>
  <c r="K106" i="43"/>
  <c r="K105" i="43"/>
  <c r="K104" i="43"/>
  <c r="K103" i="43"/>
  <c r="K99" i="43"/>
  <c r="K98" i="43"/>
  <c r="K92" i="43"/>
  <c r="K91" i="43"/>
  <c r="K90" i="43"/>
  <c r="K89" i="43"/>
  <c r="K88" i="43"/>
  <c r="K87" i="43"/>
  <c r="K86" i="43"/>
  <c r="K85" i="43"/>
  <c r="K84" i="43"/>
  <c r="K83" i="43"/>
  <c r="K82" i="43"/>
  <c r="K81" i="43"/>
  <c r="K77" i="43"/>
  <c r="K76" i="43"/>
  <c r="K70" i="43"/>
  <c r="K69" i="43"/>
  <c r="K68" i="43"/>
  <c r="K67" i="43"/>
  <c r="K66" i="43"/>
  <c r="K65" i="43"/>
  <c r="K64" i="43"/>
  <c r="K63" i="43"/>
  <c r="K62" i="43"/>
  <c r="K61" i="43"/>
  <c r="K60" i="43"/>
  <c r="K55" i="43"/>
  <c r="K54" i="43"/>
  <c r="K53" i="43"/>
  <c r="K52" i="43"/>
  <c r="K46" i="43"/>
  <c r="K45" i="43"/>
  <c r="K44" i="43"/>
  <c r="K43" i="43"/>
  <c r="K42" i="43"/>
  <c r="K41" i="43"/>
  <c r="K40" i="43"/>
  <c r="K39" i="43"/>
  <c r="K13" i="43"/>
  <c r="C3" i="62" l="1"/>
  <c r="C19" i="61"/>
  <c r="G11" i="60"/>
  <c r="A20" i="62"/>
  <c r="A108" i="62"/>
  <c r="C35" i="61"/>
  <c r="D12" i="59"/>
  <c r="E22" i="60"/>
  <c r="C34" i="61"/>
  <c r="E3" i="58"/>
  <c r="E3" i="63"/>
  <c r="K133" i="63"/>
  <c r="K141" i="63"/>
  <c r="K137" i="63"/>
  <c r="K129" i="63"/>
  <c r="K120" i="63"/>
  <c r="K116" i="63"/>
  <c r="K99" i="63"/>
  <c r="K95" i="63"/>
  <c r="K91" i="63"/>
  <c r="K87" i="63"/>
  <c r="K83" i="63"/>
  <c r="K76" i="63"/>
  <c r="K72" i="63"/>
  <c r="K70" i="63"/>
  <c r="K74" i="63"/>
  <c r="K52" i="63"/>
  <c r="K48" i="63"/>
  <c r="K44" i="63"/>
  <c r="K46" i="63"/>
  <c r="K54" i="63"/>
  <c r="K50" i="63"/>
  <c r="K31" i="63"/>
  <c r="K27" i="63"/>
  <c r="K23" i="63"/>
  <c r="K33" i="63"/>
  <c r="K29" i="63"/>
  <c r="K25" i="63"/>
  <c r="A26" i="62"/>
  <c r="L35" i="43"/>
  <c r="L101" i="43"/>
  <c r="L123" i="43"/>
  <c r="L79" i="43"/>
  <c r="L57" i="43"/>
  <c r="F10" i="43" s="1"/>
  <c r="H42" i="12" s="1"/>
  <c r="I18" i="14"/>
  <c r="I17" i="14" s="1"/>
  <c r="K24" i="63"/>
  <c r="F8" i="59"/>
  <c r="A28" i="62"/>
  <c r="A100" i="62"/>
  <c r="E8" i="62"/>
  <c r="E13" i="62"/>
  <c r="H13" i="57" s="1"/>
  <c r="D43" i="55" s="1"/>
  <c r="A107" i="62"/>
  <c r="H94" i="62"/>
  <c r="E12" i="62" s="1"/>
  <c r="I89" i="57"/>
  <c r="E12" i="57" s="1"/>
  <c r="F42" i="55" s="1"/>
  <c r="H81" i="62"/>
  <c r="I78" i="57"/>
  <c r="E11" i="57" s="1"/>
  <c r="F41" i="55" s="1"/>
  <c r="E10" i="62"/>
  <c r="E9" i="62"/>
  <c r="I18" i="57"/>
  <c r="I17" i="57" s="1"/>
  <c r="E6" i="57" s="1"/>
  <c r="A27" i="62"/>
  <c r="I78" i="14"/>
  <c r="E11" i="14" s="1"/>
  <c r="I89" i="14"/>
  <c r="E12" i="14" s="1"/>
  <c r="H12" i="62" s="1"/>
  <c r="A24" i="62"/>
  <c r="H24" i="62"/>
  <c r="H20" i="62"/>
  <c r="A101" i="62"/>
  <c r="A52" i="62"/>
  <c r="A67" i="62"/>
  <c r="A63" i="62"/>
  <c r="H27" i="62"/>
  <c r="A60" i="62"/>
  <c r="A51" i="62"/>
  <c r="F26" i="62"/>
  <c r="A74" i="62"/>
  <c r="A70" i="62"/>
  <c r="A104" i="62"/>
  <c r="A105" i="62"/>
  <c r="A23" i="62"/>
  <c r="A102" i="62"/>
  <c r="H23" i="62"/>
  <c r="A72" i="62"/>
  <c r="A68" i="62"/>
  <c r="A58" i="62"/>
  <c r="A22" i="62"/>
  <c r="K134" i="63"/>
  <c r="K143" i="63"/>
  <c r="K139" i="63"/>
  <c r="K135" i="63"/>
  <c r="K131" i="63"/>
  <c r="K142" i="63"/>
  <c r="K138" i="63"/>
  <c r="K130" i="63"/>
  <c r="K140" i="63"/>
  <c r="K136" i="63"/>
  <c r="K132" i="63"/>
  <c r="K121" i="63"/>
  <c r="K117" i="63"/>
  <c r="K113" i="63"/>
  <c r="K118" i="63"/>
  <c r="K114" i="63"/>
  <c r="K119" i="63"/>
  <c r="K115" i="63"/>
  <c r="K98" i="63"/>
  <c r="K94" i="63"/>
  <c r="K90" i="63"/>
  <c r="K86" i="63"/>
  <c r="K82" i="63"/>
  <c r="K96" i="63"/>
  <c r="K92" i="63"/>
  <c r="K88" i="63"/>
  <c r="K84" i="63"/>
  <c r="K97" i="63"/>
  <c r="K93" i="63"/>
  <c r="K89" i="63"/>
  <c r="K85" i="63"/>
  <c r="K75" i="63"/>
  <c r="K71" i="63"/>
  <c r="K77" i="63"/>
  <c r="K73" i="63"/>
  <c r="K55" i="63"/>
  <c r="K51" i="63"/>
  <c r="K47" i="63"/>
  <c r="K53" i="63"/>
  <c r="K49" i="63"/>
  <c r="K45" i="63"/>
  <c r="K32" i="63"/>
  <c r="K28" i="63"/>
  <c r="K20" i="63"/>
  <c r="K21" i="63"/>
  <c r="K30" i="63"/>
  <c r="K26" i="63"/>
  <c r="K22" i="63"/>
  <c r="A103" i="62"/>
  <c r="A71" i="62"/>
  <c r="A61" i="62"/>
  <c r="A50" i="62"/>
  <c r="A48" i="62"/>
  <c r="A69" i="62"/>
  <c r="A56" i="62"/>
  <c r="A49" i="62"/>
  <c r="A73" i="62"/>
  <c r="A53" i="62"/>
  <c r="A59" i="62"/>
  <c r="A62" i="62"/>
  <c r="A75" i="62"/>
  <c r="A57" i="62"/>
  <c r="A64" i="62"/>
  <c r="A47" i="62"/>
  <c r="A106" i="62"/>
  <c r="K128" i="63"/>
  <c r="K111" i="63"/>
  <c r="K107" i="63"/>
  <c r="K103" i="63"/>
  <c r="K39" i="63"/>
  <c r="C3" i="57"/>
  <c r="A25" i="62"/>
  <c r="H25" i="62"/>
  <c r="K43" i="63"/>
  <c r="K66" i="63"/>
  <c r="K62" i="63"/>
  <c r="K125" i="63"/>
  <c r="K126" i="63"/>
  <c r="K127" i="63"/>
  <c r="K124" i="63"/>
  <c r="L123" i="63" s="1"/>
  <c r="K112" i="63"/>
  <c r="K108" i="63"/>
  <c r="K104" i="63"/>
  <c r="K109" i="63"/>
  <c r="K105" i="63"/>
  <c r="K110" i="63"/>
  <c r="K106" i="63"/>
  <c r="K102" i="63"/>
  <c r="L101" i="63" s="1"/>
  <c r="K81" i="63"/>
  <c r="L79" i="58"/>
  <c r="K80" i="63"/>
  <c r="K69" i="63"/>
  <c r="K59" i="63"/>
  <c r="K67" i="63"/>
  <c r="K68" i="63"/>
  <c r="K64" i="63"/>
  <c r="K60" i="63"/>
  <c r="K63" i="63"/>
  <c r="K65" i="63"/>
  <c r="K61" i="63"/>
  <c r="K58" i="63"/>
  <c r="K42" i="63"/>
  <c r="K41" i="63"/>
  <c r="K40" i="63"/>
  <c r="L35" i="58"/>
  <c r="K38" i="63"/>
  <c r="K37" i="63"/>
  <c r="K36" i="63"/>
  <c r="L35" i="63" s="1"/>
  <c r="K18" i="63"/>
  <c r="K14" i="63"/>
  <c r="K19" i="63"/>
  <c r="K17" i="63"/>
  <c r="K16" i="63"/>
  <c r="K15" i="63"/>
  <c r="L101" i="58"/>
  <c r="L13" i="58"/>
  <c r="L123" i="58"/>
  <c r="L57" i="58"/>
  <c r="H78" i="62"/>
  <c r="F39" i="55"/>
  <c r="H22" i="62"/>
  <c r="H21" i="62"/>
  <c r="H19" i="62"/>
  <c r="B123" i="58"/>
  <c r="L13" i="43"/>
  <c r="D39" i="12"/>
  <c r="H10" i="62"/>
  <c r="G14" i="60"/>
  <c r="G12" i="60"/>
  <c r="E13" i="61"/>
  <c r="H10" i="57"/>
  <c r="D40" i="55" s="1"/>
  <c r="D37" i="12"/>
  <c r="H8" i="57"/>
  <c r="D38" i="55" s="1"/>
  <c r="H8" i="62"/>
  <c r="D38" i="12"/>
  <c r="H9" i="57"/>
  <c r="D39" i="55" s="1"/>
  <c r="H9" i="62"/>
  <c r="H13" i="62"/>
  <c r="D42" i="12"/>
  <c r="E35" i="61"/>
  <c r="D11" i="59"/>
  <c r="C2" i="62"/>
  <c r="C24" i="61"/>
  <c r="E2" i="58"/>
  <c r="B57" i="63"/>
  <c r="B13" i="63"/>
  <c r="B123" i="63"/>
  <c r="B79" i="63"/>
  <c r="B101" i="63"/>
  <c r="B35" i="63"/>
  <c r="B101" i="58"/>
  <c r="B57" i="58"/>
  <c r="B79" i="58"/>
  <c r="B35" i="58"/>
  <c r="B13" i="58"/>
  <c r="C2" i="57"/>
  <c r="F9" i="59"/>
  <c r="E2" i="63"/>
  <c r="F7" i="59"/>
  <c r="C25" i="61"/>
  <c r="C17" i="61"/>
  <c r="F10" i="58" l="1"/>
  <c r="J43" i="55" s="1"/>
  <c r="L79" i="63"/>
  <c r="L57" i="63"/>
  <c r="F9" i="58"/>
  <c r="J40" i="55" s="1"/>
  <c r="L13" i="63"/>
  <c r="F9" i="43"/>
  <c r="H39" i="12" s="1"/>
  <c r="F8" i="58"/>
  <c r="J37" i="55" s="1"/>
  <c r="F5" i="43"/>
  <c r="H5" i="63" s="1"/>
  <c r="D39" i="61" s="1"/>
  <c r="I16" i="14"/>
  <c r="E11" i="62"/>
  <c r="E7" i="62" s="1"/>
  <c r="I17" i="62"/>
  <c r="I16" i="62" s="1"/>
  <c r="E7" i="57"/>
  <c r="E5" i="57" s="1"/>
  <c r="F44" i="55" s="1"/>
  <c r="I16" i="57"/>
  <c r="F10" i="63"/>
  <c r="H10" i="58" s="1"/>
  <c r="I43" i="55" s="1"/>
  <c r="F9" i="63"/>
  <c r="H9" i="58" s="1"/>
  <c r="I40" i="55" s="1"/>
  <c r="F5" i="58"/>
  <c r="J47" i="55" s="1"/>
  <c r="F37" i="55"/>
  <c r="F8" i="43"/>
  <c r="H8" i="63" s="1"/>
  <c r="H10" i="63"/>
  <c r="D40" i="12"/>
  <c r="H11" i="62"/>
  <c r="E6" i="14"/>
  <c r="H6" i="62" s="1"/>
  <c r="D41" i="12"/>
  <c r="E7" i="14"/>
  <c r="H12" i="57"/>
  <c r="D42" i="55" s="1"/>
  <c r="H9" i="63" l="1"/>
  <c r="H7" i="57"/>
  <c r="F6" i="58"/>
  <c r="J46" i="55" s="1"/>
  <c r="H11" i="57"/>
  <c r="D41" i="55" s="1"/>
  <c r="F8" i="63"/>
  <c r="F6" i="63" s="1"/>
  <c r="G40" i="61" s="1"/>
  <c r="E6" i="62"/>
  <c r="E5" i="62" s="1"/>
  <c r="F6" i="43"/>
  <c r="H6" i="63" s="1"/>
  <c r="D40" i="61" s="1"/>
  <c r="H36" i="12"/>
  <c r="F5" i="63"/>
  <c r="G39" i="61" s="1"/>
  <c r="I39" i="61" s="1"/>
  <c r="H46" i="12"/>
  <c r="H48" i="12" s="1"/>
  <c r="D36" i="12"/>
  <c r="H7" i="62"/>
  <c r="E5" i="14"/>
  <c r="H5" i="62" s="1"/>
  <c r="H8" i="58" l="1"/>
  <c r="I37" i="55" s="1"/>
  <c r="H6" i="57"/>
  <c r="D37" i="55" s="1"/>
  <c r="H45" i="12"/>
  <c r="D45" i="12" s="1"/>
  <c r="D46" i="55" s="1"/>
  <c r="F46" i="55" s="1"/>
  <c r="F45" i="55" s="1"/>
  <c r="F47" i="55" s="1"/>
  <c r="I40" i="61"/>
  <c r="H6" i="58"/>
  <c r="I46" i="55" s="1"/>
  <c r="H5" i="58"/>
  <c r="I47" i="55" s="1"/>
  <c r="J49" i="55" s="1"/>
  <c r="H5" i="57"/>
  <c r="D44" i="55" s="1"/>
  <c r="D43" i="12"/>
  <c r="D41" i="61" l="1"/>
  <c r="G41" i="61"/>
  <c r="E23" i="60"/>
  <c r="D44" i="12"/>
  <c r="D46" i="12" s="1"/>
  <c r="D45" i="55"/>
  <c r="D47" i="55" s="1"/>
  <c r="B50" i="55"/>
  <c r="I41" i="6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J7" authorId="0" shapeId="0" xr:uid="{00000000-0006-0000-0700-000001000000}">
      <text>
        <r>
          <rPr>
            <b/>
            <sz val="16"/>
            <color indexed="81"/>
            <rFont val="游ゴシック"/>
            <family val="3"/>
            <charset val="128"/>
            <scheme val="minor"/>
          </rPr>
          <t>提出年月日を入力してください。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J7" authorId="0" shapeId="0" xr:uid="{00000000-0006-0000-0800-000001000000}">
      <text>
        <r>
          <rPr>
            <b/>
            <sz val="16"/>
            <color indexed="81"/>
            <rFont val="游ゴシック"/>
            <family val="3"/>
            <charset val="128"/>
            <scheme val="minor"/>
          </rPr>
          <t>提出年月日を入力してください。</t>
        </r>
      </text>
    </comment>
    <comment ref="E18" authorId="0" shapeId="0" xr:uid="{00000000-0006-0000-0800-000002000000}">
      <text>
        <r>
          <rPr>
            <b/>
            <sz val="16"/>
            <color indexed="81"/>
            <rFont val="游ゴシック"/>
            <family val="3"/>
            <charset val="128"/>
            <scheme val="minor"/>
          </rPr>
          <t xml:space="preserve">交付決定済みであるか確認し選択してください。
</t>
        </r>
        <r>
          <rPr>
            <b/>
            <sz val="14"/>
            <color indexed="81"/>
            <rFont val="游ゴシック"/>
            <family val="3"/>
            <charset val="128"/>
            <scheme val="minor"/>
          </rPr>
          <t>・交付決定前の場合は
「助成金の交付申請を行った助成対象活動について、」
・交付決定後の場合は
「により交付決定の通知を受けた助成対象活動について、」</t>
        </r>
      </text>
    </comment>
    <comment ref="C27" authorId="0" shapeId="0" xr:uid="{00000000-0006-0000-0800-000003000000}">
      <text>
        <r>
          <rPr>
            <b/>
            <sz val="16"/>
            <color indexed="81"/>
            <rFont val="游ゴシック"/>
            <family val="3"/>
            <charset val="128"/>
            <scheme val="minor"/>
          </rPr>
          <t>活動中止の原因となった事実を具体的に記入してください。</t>
        </r>
      </text>
    </comment>
    <comment ref="C30" authorId="0" shapeId="0" xr:uid="{00000000-0006-0000-0800-000004000000}">
      <text>
        <r>
          <rPr>
            <b/>
            <sz val="16"/>
            <color indexed="81"/>
            <rFont val="游ゴシック"/>
            <family val="3"/>
            <charset val="128"/>
            <scheme val="minor"/>
          </rPr>
          <t>活動中止に至るまでの進捗状況、中止に至る経緯、今後の方針等を時系列で記入してください。</t>
        </r>
      </text>
    </comment>
  </commentList>
</comments>
</file>

<file path=xl/sharedStrings.xml><?xml version="1.0" encoding="utf-8"?>
<sst xmlns="http://schemas.openxmlformats.org/spreadsheetml/2006/main" count="1181" uniqueCount="450">
  <si>
    <t>団体情報</t>
    <rPh sb="0" eb="2">
      <t>ダンタイ</t>
    </rPh>
    <rPh sb="2" eb="4">
      <t>ジョウホウ</t>
    </rPh>
    <phoneticPr fontId="7"/>
  </si>
  <si>
    <t>要望内容</t>
    <rPh sb="0" eb="2">
      <t>ヨウボウ</t>
    </rPh>
    <rPh sb="2" eb="4">
      <t>ナイヨウ</t>
    </rPh>
    <phoneticPr fontId="7"/>
  </si>
  <si>
    <t>活動名（フリガナ）</t>
    <rPh sb="0" eb="2">
      <t>カツドウ</t>
    </rPh>
    <rPh sb="2" eb="3">
      <t>メイ</t>
    </rPh>
    <phoneticPr fontId="7"/>
  </si>
  <si>
    <t>活動名</t>
    <rPh sb="0" eb="2">
      <t>カツドウ</t>
    </rPh>
    <rPh sb="2" eb="3">
      <t>メイ</t>
    </rPh>
    <phoneticPr fontId="7"/>
  </si>
  <si>
    <t>実施時期</t>
    <rPh sb="0" eb="2">
      <t>ジッシ</t>
    </rPh>
    <rPh sb="2" eb="4">
      <t>ジキ</t>
    </rPh>
    <phoneticPr fontId="7"/>
  </si>
  <si>
    <t>収支予算（千円）</t>
    <rPh sb="0" eb="2">
      <t>シュウシ</t>
    </rPh>
    <rPh sb="2" eb="4">
      <t>ヨサン</t>
    </rPh>
    <rPh sb="5" eb="7">
      <t>センエン</t>
    </rPh>
    <phoneticPr fontId="7"/>
  </si>
  <si>
    <t>共催者負担金</t>
    <phoneticPr fontId="7"/>
  </si>
  <si>
    <t>（イ） 収入小計</t>
    <rPh sb="4" eb="6">
      <t>シュウニュウ</t>
    </rPh>
    <phoneticPr fontId="7"/>
  </si>
  <si>
    <t>団体住所（所在地）〒</t>
  </si>
  <si>
    <t>-</t>
  </si>
  <si>
    <t>団体住所（所在地）</t>
  </si>
  <si>
    <t>代表者役職名</t>
  </si>
  <si>
    <t>代表者氏名</t>
  </si>
  <si>
    <t>入場料</t>
  </si>
  <si>
    <t>共催者負担金</t>
  </si>
  <si>
    <t>（ロ） 自己負担金</t>
  </si>
  <si>
    <t>区分</t>
    <rPh sb="0" eb="2">
      <t>クブン</t>
    </rPh>
    <phoneticPr fontId="7"/>
  </si>
  <si>
    <t>項目</t>
    <rPh sb="0" eb="2">
      <t>コウモク</t>
    </rPh>
    <phoneticPr fontId="7"/>
  </si>
  <si>
    <t>細目</t>
    <rPh sb="0" eb="2">
      <t>サイモク</t>
    </rPh>
    <phoneticPr fontId="7"/>
  </si>
  <si>
    <t>内訳</t>
    <rPh sb="0" eb="2">
      <t>ウチワケ</t>
    </rPh>
    <phoneticPr fontId="7"/>
  </si>
  <si>
    <t>内訳詳細</t>
    <rPh sb="0" eb="2">
      <t>ウチワケ</t>
    </rPh>
    <rPh sb="2" eb="4">
      <t>ショウサイ</t>
    </rPh>
    <phoneticPr fontId="7"/>
  </si>
  <si>
    <t>小計（千円）</t>
    <rPh sb="0" eb="2">
      <t>ショウケイ</t>
    </rPh>
    <rPh sb="3" eb="5">
      <t>センエン</t>
    </rPh>
    <phoneticPr fontId="7"/>
  </si>
  <si>
    <t>入場料収入</t>
    <phoneticPr fontId="7"/>
  </si>
  <si>
    <t>その他の収入</t>
    <rPh sb="2" eb="3">
      <t>タ</t>
    </rPh>
    <rPh sb="4" eb="6">
      <t>シュウニュウ</t>
    </rPh>
    <phoneticPr fontId="7"/>
  </si>
  <si>
    <t>共催者以外の補助金・助成金</t>
    <phoneticPr fontId="7"/>
  </si>
  <si>
    <t>寄付金・協賛金</t>
    <phoneticPr fontId="7"/>
  </si>
  <si>
    <t>参加費</t>
    <phoneticPr fontId="7"/>
  </si>
  <si>
    <t>広告料・その他の収入</t>
    <phoneticPr fontId="7"/>
  </si>
  <si>
    <t>謝金</t>
  </si>
  <si>
    <t>医師・看護師謝金</t>
  </si>
  <si>
    <t>手話通訳謝金</t>
  </si>
  <si>
    <t>要約筆記謝金</t>
  </si>
  <si>
    <t>金額（円）</t>
    <rPh sb="3" eb="4">
      <t>エン</t>
    </rPh>
    <phoneticPr fontId="7"/>
  </si>
  <si>
    <t>実施時期</t>
    <rPh sb="0" eb="2">
      <t>ジッシ</t>
    </rPh>
    <rPh sb="2" eb="4">
      <t>ジキ</t>
    </rPh>
    <phoneticPr fontId="6"/>
  </si>
  <si>
    <t>金額（円）</t>
    <rPh sb="0" eb="2">
      <t>キンガク</t>
    </rPh>
    <rPh sb="3" eb="4">
      <t>エン</t>
    </rPh>
    <phoneticPr fontId="7"/>
  </si>
  <si>
    <t>～</t>
    <phoneticPr fontId="6"/>
  </si>
  <si>
    <t>収入総額</t>
    <rPh sb="2" eb="4">
      <t>ソウガク</t>
    </rPh>
    <phoneticPr fontId="7"/>
  </si>
  <si>
    <t>記入要領</t>
    <phoneticPr fontId="6"/>
  </si>
  <si>
    <t>入場料収入</t>
    <phoneticPr fontId="6"/>
  </si>
  <si>
    <t>その他の収入</t>
    <rPh sb="2" eb="3">
      <t>タ</t>
    </rPh>
    <rPh sb="4" eb="6">
      <t>シュウニュウ</t>
    </rPh>
    <phoneticPr fontId="6"/>
  </si>
  <si>
    <t>共催者負担金</t>
    <rPh sb="0" eb="2">
      <t>キョウサイ</t>
    </rPh>
    <rPh sb="2" eb="3">
      <t>シャ</t>
    </rPh>
    <rPh sb="3" eb="6">
      <t>フタンキン</t>
    </rPh>
    <phoneticPr fontId="6"/>
  </si>
  <si>
    <t>共催者以外の補助金・助成金</t>
    <rPh sb="0" eb="2">
      <t>キョウサイ</t>
    </rPh>
    <rPh sb="2" eb="3">
      <t>シャ</t>
    </rPh>
    <rPh sb="3" eb="5">
      <t>イガイ</t>
    </rPh>
    <rPh sb="6" eb="9">
      <t>ホジョキン</t>
    </rPh>
    <rPh sb="10" eb="13">
      <t>ジョセイキン</t>
    </rPh>
    <phoneticPr fontId="6"/>
  </si>
  <si>
    <t>寄付金・協賛金</t>
    <rPh sb="0" eb="3">
      <t>キフキン</t>
    </rPh>
    <rPh sb="4" eb="7">
      <t>キョウサンキン</t>
    </rPh>
    <phoneticPr fontId="6"/>
  </si>
  <si>
    <t>参加費</t>
    <phoneticPr fontId="6"/>
  </si>
  <si>
    <t>広告料・その他の収入</t>
    <phoneticPr fontId="6"/>
  </si>
  <si>
    <t>実施文化施設名</t>
    <phoneticPr fontId="6"/>
  </si>
  <si>
    <t>実施文化施設住所〒</t>
    <phoneticPr fontId="6"/>
  </si>
  <si>
    <t>実施文化施設住所</t>
    <rPh sb="6" eb="8">
      <t>ジュウショ</t>
    </rPh>
    <phoneticPr fontId="6"/>
  </si>
  <si>
    <t>都道府県</t>
    <rPh sb="0" eb="4">
      <t>トドウフケン</t>
    </rPh>
    <phoneticPr fontId="6"/>
  </si>
  <si>
    <t>左記以外</t>
    <rPh sb="0" eb="2">
      <t>サキ</t>
    </rPh>
    <rPh sb="2" eb="4">
      <t>イガイ</t>
    </rPh>
    <phoneticPr fontId="6"/>
  </si>
  <si>
    <t>障害者対応に係る経費を含む</t>
    <rPh sb="0" eb="3">
      <t>ショウガイシャ</t>
    </rPh>
    <rPh sb="3" eb="5">
      <t>タイオウ</t>
    </rPh>
    <rPh sb="6" eb="7">
      <t>カカ</t>
    </rPh>
    <rPh sb="8" eb="10">
      <t>ケイヒ</t>
    </rPh>
    <rPh sb="11" eb="12">
      <t>フク</t>
    </rPh>
    <phoneticPr fontId="6"/>
  </si>
  <si>
    <t>細目</t>
    <rPh sb="0" eb="2">
      <t>サイモク</t>
    </rPh>
    <phoneticPr fontId="6"/>
  </si>
  <si>
    <t>記録・配信費</t>
    <rPh sb="0" eb="2">
      <t>キロク</t>
    </rPh>
    <rPh sb="3" eb="5">
      <t>ハイシン</t>
    </rPh>
    <rPh sb="5" eb="6">
      <t>ヒ</t>
    </rPh>
    <phoneticPr fontId="6"/>
  </si>
  <si>
    <t>配信用録音録画・編集費</t>
    <rPh sb="0" eb="2">
      <t>ハイシン</t>
    </rPh>
    <rPh sb="2" eb="3">
      <t>ヨウ</t>
    </rPh>
    <rPh sb="3" eb="5">
      <t>ロクオン</t>
    </rPh>
    <rPh sb="5" eb="7">
      <t>ロクガ</t>
    </rPh>
    <rPh sb="10" eb="11">
      <t>ヒ</t>
    </rPh>
    <phoneticPr fontId="6"/>
  </si>
  <si>
    <t>配信用機材借料</t>
    <rPh sb="0" eb="2">
      <t>ハイシン</t>
    </rPh>
    <rPh sb="2" eb="3">
      <t>ヨウ</t>
    </rPh>
    <rPh sb="3" eb="5">
      <t>キザイ</t>
    </rPh>
    <rPh sb="5" eb="7">
      <t>シャクリョウ</t>
    </rPh>
    <phoneticPr fontId="6"/>
  </si>
  <si>
    <t>配信用サイト作成・利用料</t>
    <rPh sb="2" eb="3">
      <t>ヨウ</t>
    </rPh>
    <rPh sb="6" eb="8">
      <t>サクセイ</t>
    </rPh>
    <rPh sb="9" eb="12">
      <t>リヨウリョウ</t>
    </rPh>
    <phoneticPr fontId="6"/>
  </si>
  <si>
    <t>提出年月日</t>
    <rPh sb="0" eb="2">
      <t>テイシュツ</t>
    </rPh>
    <rPh sb="2" eb="5">
      <t>ネンガッピ</t>
    </rPh>
    <phoneticPr fontId="6"/>
  </si>
  <si>
    <t>単価等（円）</t>
    <rPh sb="0" eb="2">
      <t>タンカ</t>
    </rPh>
    <rPh sb="2" eb="3">
      <t>トウ</t>
    </rPh>
    <rPh sb="4" eb="5">
      <t>エン</t>
    </rPh>
    <phoneticPr fontId="7"/>
  </si>
  <si>
    <t>・本様式にはファイル保護のためのロックを施しており、文字の大きさや入力欄の調整など、</t>
    <rPh sb="1" eb="2">
      <t>ホン</t>
    </rPh>
    <rPh sb="2" eb="4">
      <t>ヨウシキ</t>
    </rPh>
    <rPh sb="10" eb="12">
      <t>ホゴ</t>
    </rPh>
    <rPh sb="20" eb="21">
      <t>ホドコ</t>
    </rPh>
    <rPh sb="29" eb="30">
      <t>オオ</t>
    </rPh>
    <rPh sb="33" eb="35">
      <t>ニュウリョク</t>
    </rPh>
    <rPh sb="35" eb="36">
      <t>ラン</t>
    </rPh>
    <rPh sb="37" eb="39">
      <t>チョウセイ</t>
    </rPh>
    <phoneticPr fontId="22"/>
  </si>
  <si>
    <t>【 入力に際しての注意事項 】</t>
    <rPh sb="2" eb="4">
      <t>ニュウリョク</t>
    </rPh>
    <rPh sb="5" eb="6">
      <t>サイ</t>
    </rPh>
    <rPh sb="9" eb="11">
      <t>チュウイ</t>
    </rPh>
    <rPh sb="11" eb="13">
      <t>ジコウ</t>
    </rPh>
    <phoneticPr fontId="22"/>
  </si>
  <si>
    <t>・個表「本活動の内容」の入力に際して、画面がうまく表示されない場合は、数式バーを活用ください。</t>
    <rPh sb="1" eb="3">
      <t>コヒョウ</t>
    </rPh>
    <rPh sb="4" eb="5">
      <t>ホン</t>
    </rPh>
    <rPh sb="5" eb="7">
      <t>カツドウ</t>
    </rPh>
    <rPh sb="8" eb="10">
      <t>ナイヨウ</t>
    </rPh>
    <rPh sb="12" eb="14">
      <t>ニュウリョク</t>
    </rPh>
    <rPh sb="15" eb="16">
      <t>サイ</t>
    </rPh>
    <rPh sb="19" eb="21">
      <t>ガメン</t>
    </rPh>
    <rPh sb="25" eb="27">
      <t>ヒョウジ</t>
    </rPh>
    <rPh sb="31" eb="33">
      <t>バアイ</t>
    </rPh>
    <rPh sb="35" eb="37">
      <t>スウシキ</t>
    </rPh>
    <rPh sb="40" eb="42">
      <t>カツヨウ</t>
    </rPh>
    <phoneticPr fontId="22"/>
  </si>
  <si>
    <t>【 よく使う操作について 】</t>
    <rPh sb="4" eb="5">
      <t>ツカ</t>
    </rPh>
    <rPh sb="6" eb="8">
      <t>ソウサ</t>
    </rPh>
    <phoneticPr fontId="22"/>
  </si>
  <si>
    <t>・改行</t>
    <rPh sb="1" eb="3">
      <t>カイギョウ</t>
    </rPh>
    <phoneticPr fontId="22"/>
  </si>
  <si>
    <t>[Alt] + [Enter]</t>
    <phoneticPr fontId="22"/>
  </si>
  <si>
    <t>・全角⇔半角　変換</t>
    <rPh sb="1" eb="3">
      <t>ゼンカク</t>
    </rPh>
    <rPh sb="4" eb="6">
      <t>ハンカク</t>
    </rPh>
    <rPh sb="7" eb="9">
      <t>ヘンカン</t>
    </rPh>
    <phoneticPr fontId="22"/>
  </si>
  <si>
    <t>[半角/全角]</t>
    <rPh sb="1" eb="3">
      <t>ハンカク</t>
    </rPh>
    <rPh sb="4" eb="6">
      <t>ゼンカク</t>
    </rPh>
    <phoneticPr fontId="22"/>
  </si>
  <si>
    <t>キーボードの左上にある【半角/全角】キーを押すたびに、「ひらがな」→「半角英数」→「ひらがな」の順に入力モードが切り替わります。</t>
    <phoneticPr fontId="22"/>
  </si>
  <si>
    <t>関係書類送付先〒</t>
    <rPh sb="0" eb="2">
      <t>カンケイ</t>
    </rPh>
    <rPh sb="2" eb="4">
      <t>ショルイ</t>
    </rPh>
    <rPh sb="4" eb="7">
      <t>ソウフサキ</t>
    </rPh>
    <phoneticPr fontId="6"/>
  </si>
  <si>
    <t>関係書類送付先住所</t>
    <rPh sb="0" eb="2">
      <t>カンケイ</t>
    </rPh>
    <rPh sb="2" eb="4">
      <t>ショルイ</t>
    </rPh>
    <rPh sb="4" eb="7">
      <t>ソウフサキ</t>
    </rPh>
    <rPh sb="7" eb="9">
      <t>ジュウショ</t>
    </rPh>
    <phoneticPr fontId="6"/>
  </si>
  <si>
    <t>担当者氏名</t>
    <phoneticPr fontId="6"/>
  </si>
  <si>
    <t>担当者電話番号</t>
    <phoneticPr fontId="22"/>
  </si>
  <si>
    <t>収入</t>
    <phoneticPr fontId="7"/>
  </si>
  <si>
    <t>支出</t>
    <phoneticPr fontId="6"/>
  </si>
  <si>
    <t>支払先及び備考</t>
    <phoneticPr fontId="8"/>
  </si>
  <si>
    <t>金額</t>
    <rPh sb="0" eb="2">
      <t>キンガク</t>
    </rPh>
    <phoneticPr fontId="8"/>
  </si>
  <si>
    <t>団体名（主催者）</t>
    <phoneticPr fontId="6"/>
  </si>
  <si>
    <t>実施文化施設名：</t>
    <phoneticPr fontId="8"/>
  </si>
  <si>
    <t>活動名：</t>
    <phoneticPr fontId="8"/>
  </si>
  <si>
    <t>①</t>
  </si>
  <si>
    <t>③</t>
  </si>
  <si>
    <t>通称・愛称</t>
    <rPh sb="0" eb="2">
      <t>ツウショウ</t>
    </rPh>
    <rPh sb="3" eb="5">
      <t>アイショウ</t>
    </rPh>
    <phoneticPr fontId="6"/>
  </si>
  <si>
    <t>②</t>
    <phoneticPr fontId="22"/>
  </si>
  <si>
    <t>担当部署名または役職名</t>
    <rPh sb="2" eb="4">
      <t>ブショ</t>
    </rPh>
    <rPh sb="4" eb="5">
      <t>メイ</t>
    </rPh>
    <rPh sb="8" eb="11">
      <t>ヤクショクメイ</t>
    </rPh>
    <phoneticPr fontId="6"/>
  </si>
  <si>
    <t>施設情報</t>
    <rPh sb="0" eb="2">
      <t>シセツ</t>
    </rPh>
    <rPh sb="2" eb="4">
      <t>ジョウホウ</t>
    </rPh>
    <phoneticPr fontId="6"/>
  </si>
  <si>
    <t>担当者情報</t>
    <rPh sb="0" eb="3">
      <t>タントウシャ</t>
    </rPh>
    <rPh sb="3" eb="5">
      <t>ジョウホウ</t>
    </rPh>
    <phoneticPr fontId="6"/>
  </si>
  <si>
    <t>-</t>
    <phoneticPr fontId="6"/>
  </si>
  <si>
    <t>団体名（フリガナ）</t>
    <phoneticPr fontId="6"/>
  </si>
  <si>
    <t>小計（千円）</t>
    <rPh sb="0" eb="2">
      <t>ショウケイ</t>
    </rPh>
    <rPh sb="3" eb="4">
      <t>セン</t>
    </rPh>
    <rPh sb="4" eb="5">
      <t>エン</t>
    </rPh>
    <phoneticPr fontId="7"/>
  </si>
  <si>
    <t>項目</t>
    <phoneticPr fontId="22"/>
  </si>
  <si>
    <t>№</t>
    <phoneticPr fontId="8"/>
  </si>
  <si>
    <t>.</t>
    <phoneticPr fontId="6"/>
  </si>
  <si>
    <t>細目</t>
    <rPh sb="0" eb="2">
      <t>サイモク</t>
    </rPh>
    <phoneticPr fontId="8"/>
  </si>
  <si>
    <t>市町村または特別区</t>
    <rPh sb="0" eb="3">
      <t>シチョウソン</t>
    </rPh>
    <rPh sb="6" eb="9">
      <t>トクベツク</t>
    </rPh>
    <phoneticPr fontId="6"/>
  </si>
  <si>
    <t>様式第1号（第3条関係）
【総表】</t>
    <phoneticPr fontId="6"/>
  </si>
  <si>
    <t>活動区分</t>
    <phoneticPr fontId="6"/>
  </si>
  <si>
    <t>細目</t>
    <phoneticPr fontId="8"/>
  </si>
  <si>
    <r>
      <rPr>
        <sz val="14"/>
        <color rgb="FF969696"/>
        <rFont val="游ゴシック"/>
        <family val="3"/>
        <charset val="128"/>
        <scheme val="minor"/>
      </rPr>
      <t>.</t>
    </r>
    <r>
      <rPr>
        <sz val="14"/>
        <color theme="1"/>
        <rFont val="游ゴシック"/>
        <family val="3"/>
        <charset val="128"/>
        <scheme val="minor"/>
      </rPr>
      <t>項目</t>
    </r>
    <phoneticPr fontId="22"/>
  </si>
  <si>
    <t>（千円）</t>
  </si>
  <si>
    <r>
      <rPr>
        <u/>
        <sz val="14"/>
        <color rgb="FF969696"/>
        <rFont val="游ゴシック"/>
        <family val="3"/>
        <charset val="128"/>
        <scheme val="minor"/>
      </rPr>
      <t>.</t>
    </r>
    <r>
      <rPr>
        <u/>
        <sz val="14"/>
        <color theme="1"/>
        <rFont val="游ゴシック"/>
        <family val="3"/>
        <charset val="128"/>
        <scheme val="minor"/>
      </rPr>
      <t>項目</t>
    </r>
    <phoneticPr fontId="22"/>
  </si>
  <si>
    <t>電話番号</t>
    <phoneticPr fontId="22"/>
  </si>
  <si>
    <t>代表者役職名</t>
    <phoneticPr fontId="6"/>
  </si>
  <si>
    <t>本活動の企画意図</t>
    <rPh sb="0" eb="1">
      <t>ホン</t>
    </rPh>
    <rPh sb="1" eb="3">
      <t>カツドウ</t>
    </rPh>
    <rPh sb="4" eb="6">
      <t>キカク</t>
    </rPh>
    <rPh sb="6" eb="8">
      <t>イト</t>
    </rPh>
    <phoneticPr fontId="6"/>
  </si>
  <si>
    <t>出品点数　　　　</t>
    <phoneticPr fontId="6"/>
  </si>
  <si>
    <t>総数</t>
    <phoneticPr fontId="22"/>
  </si>
  <si>
    <t>（ うち・所蔵品</t>
    <rPh sb="5" eb="8">
      <t>ショゾウヒン</t>
    </rPh>
    <phoneticPr fontId="6"/>
  </si>
  <si>
    <t>・借用品</t>
    <rPh sb="1" eb="4">
      <t>シャクヨウヒン</t>
    </rPh>
    <rPh sb="3" eb="4">
      <t>ヒン</t>
    </rPh>
    <phoneticPr fontId="6"/>
  </si>
  <si>
    <t>絵画</t>
    <rPh sb="0" eb="2">
      <t>カイガ</t>
    </rPh>
    <phoneticPr fontId="22"/>
  </si>
  <si>
    <t>彫刻</t>
    <rPh sb="0" eb="2">
      <t>チョウコク</t>
    </rPh>
    <phoneticPr fontId="22"/>
  </si>
  <si>
    <t>インスタレーション</t>
    <phoneticPr fontId="22"/>
  </si>
  <si>
    <t>写真</t>
    <rPh sb="0" eb="2">
      <t>シャシン</t>
    </rPh>
    <phoneticPr fontId="22"/>
  </si>
  <si>
    <t>映像</t>
    <rPh sb="0" eb="2">
      <t>エイゾウ</t>
    </rPh>
    <phoneticPr fontId="22"/>
  </si>
  <si>
    <t>工芸</t>
    <rPh sb="0" eb="2">
      <t>コウゲイ</t>
    </rPh>
    <phoneticPr fontId="22"/>
  </si>
  <si>
    <t>デザイン</t>
    <phoneticPr fontId="22"/>
  </si>
  <si>
    <t>建築</t>
    <rPh sb="0" eb="2">
      <t>ケンチク</t>
    </rPh>
    <phoneticPr fontId="22"/>
  </si>
  <si>
    <t>漫画</t>
    <rPh sb="0" eb="2">
      <t>マンガ</t>
    </rPh>
    <phoneticPr fontId="22"/>
  </si>
  <si>
    <t>アニメーション</t>
    <phoneticPr fontId="22"/>
  </si>
  <si>
    <t>メディアアート</t>
    <phoneticPr fontId="22"/>
  </si>
  <si>
    <t>地域文化施設公演・展示活動（美術館等展示）</t>
    <phoneticPr fontId="6"/>
  </si>
  <si>
    <t>項目</t>
    <phoneticPr fontId="6"/>
  </si>
  <si>
    <t>作品料</t>
    <rPh sb="0" eb="2">
      <t>サクヒン</t>
    </rPh>
    <rPh sb="2" eb="3">
      <t>リョウ</t>
    </rPh>
    <phoneticPr fontId="6"/>
  </si>
  <si>
    <t>作品借料</t>
    <rPh sb="0" eb="2">
      <t>サクヒン</t>
    </rPh>
    <rPh sb="2" eb="4">
      <t>シャクリョウ</t>
    </rPh>
    <phoneticPr fontId="6"/>
  </si>
  <si>
    <t>作品保険料</t>
    <rPh sb="0" eb="2">
      <t>サクヒン</t>
    </rPh>
    <rPh sb="2" eb="5">
      <t>ホケンリョウ</t>
    </rPh>
    <phoneticPr fontId="6"/>
  </si>
  <si>
    <t>著作権使用料</t>
    <rPh sb="0" eb="3">
      <t>チョサクケン</t>
    </rPh>
    <rPh sb="3" eb="6">
      <t>シヨウリョウ</t>
    </rPh>
    <phoneticPr fontId="6"/>
  </si>
  <si>
    <t>ネット配信を行う場合の使用料を含む</t>
    <rPh sb="3" eb="5">
      <t>ハイシン</t>
    </rPh>
    <rPh sb="6" eb="7">
      <t>オコナ</t>
    </rPh>
    <rPh sb="8" eb="10">
      <t>バアイ</t>
    </rPh>
    <rPh sb="11" eb="13">
      <t>シヨウ</t>
    </rPh>
    <rPh sb="13" eb="14">
      <t>リョウ</t>
    </rPh>
    <rPh sb="15" eb="16">
      <t>フク</t>
    </rPh>
    <phoneticPr fontId="22"/>
  </si>
  <si>
    <t>開催分担金</t>
    <rPh sb="0" eb="2">
      <t>カイサイ</t>
    </rPh>
    <rPh sb="2" eb="5">
      <t>ブンタンキン</t>
    </rPh>
    <phoneticPr fontId="6"/>
  </si>
  <si>
    <t>活動終了後、解体・撤去によって主催者の財産とならない形態の展示品（インスタレーション等）については計上できる。</t>
    <rPh sb="0" eb="2">
      <t>カツドウ</t>
    </rPh>
    <rPh sb="2" eb="4">
      <t>シュウリョウ</t>
    </rPh>
    <rPh sb="4" eb="5">
      <t>ゴ</t>
    </rPh>
    <rPh sb="6" eb="8">
      <t>カイタイ</t>
    </rPh>
    <rPh sb="9" eb="11">
      <t>テッキョ</t>
    </rPh>
    <rPh sb="15" eb="18">
      <t>シュサイシャ</t>
    </rPh>
    <rPh sb="19" eb="21">
      <t>ザイサン</t>
    </rPh>
    <rPh sb="26" eb="28">
      <t>ケイタイ</t>
    </rPh>
    <rPh sb="29" eb="31">
      <t>テンジ</t>
    </rPh>
    <rPh sb="31" eb="32">
      <t>ヒン</t>
    </rPh>
    <rPh sb="42" eb="43">
      <t>ナド</t>
    </rPh>
    <rPh sb="49" eb="51">
      <t>ケイジョウ</t>
    </rPh>
    <phoneticPr fontId="6"/>
  </si>
  <si>
    <t>設営・運搬費</t>
    <rPh sb="0" eb="2">
      <t>セツエイ</t>
    </rPh>
    <rPh sb="3" eb="5">
      <t>ウンパン</t>
    </rPh>
    <rPh sb="5" eb="6">
      <t>ヒ</t>
    </rPh>
    <phoneticPr fontId="6"/>
  </si>
  <si>
    <t>会場設営費</t>
    <rPh sb="0" eb="2">
      <t>カイジョウ</t>
    </rPh>
    <rPh sb="2" eb="4">
      <t>セツエイ</t>
    </rPh>
    <rPh sb="4" eb="5">
      <t>ヒ</t>
    </rPh>
    <phoneticPr fontId="6"/>
  </si>
  <si>
    <t>会場撤去費</t>
    <rPh sb="0" eb="2">
      <t>カイジョウ</t>
    </rPh>
    <rPh sb="2" eb="4">
      <t>テッキョ</t>
    </rPh>
    <rPh sb="4" eb="5">
      <t>ヒ</t>
    </rPh>
    <phoneticPr fontId="6"/>
  </si>
  <si>
    <t>会場設営・撤去補助人件費</t>
    <rPh sb="0" eb="2">
      <t>カイジョウ</t>
    </rPh>
    <rPh sb="2" eb="4">
      <t>セツエイ</t>
    </rPh>
    <rPh sb="5" eb="7">
      <t>テッキョ</t>
    </rPh>
    <rPh sb="7" eb="9">
      <t>ホジョ</t>
    </rPh>
    <rPh sb="9" eb="12">
      <t>ジンケンヒ</t>
    </rPh>
    <phoneticPr fontId="22"/>
  </si>
  <si>
    <t>作家や専門家等による監修・立会いに係る経費を含む</t>
    <rPh sb="0" eb="2">
      <t>サッカ</t>
    </rPh>
    <rPh sb="3" eb="6">
      <t>センモンカ</t>
    </rPh>
    <rPh sb="6" eb="7">
      <t>トウ</t>
    </rPh>
    <rPh sb="10" eb="12">
      <t>カンシュウ</t>
    </rPh>
    <rPh sb="13" eb="15">
      <t>タチア</t>
    </rPh>
    <rPh sb="17" eb="18">
      <t>カカ</t>
    </rPh>
    <rPh sb="19" eb="21">
      <t>ケイヒ</t>
    </rPh>
    <rPh sb="22" eb="23">
      <t>フク</t>
    </rPh>
    <phoneticPr fontId="22"/>
  </si>
  <si>
    <t>字幕費・音声ガイド費</t>
    <rPh sb="0" eb="2">
      <t>ジマク</t>
    </rPh>
    <rPh sb="2" eb="3">
      <t>ヒ</t>
    </rPh>
    <rPh sb="4" eb="6">
      <t>オンセイ</t>
    </rPh>
    <rPh sb="9" eb="10">
      <t>ヒ</t>
    </rPh>
    <phoneticPr fontId="6"/>
  </si>
  <si>
    <t>機材借料</t>
    <rPh sb="0" eb="2">
      <t>キザイ</t>
    </rPh>
    <rPh sb="2" eb="4">
      <t>シャクリョウ</t>
    </rPh>
    <phoneticPr fontId="6"/>
  </si>
  <si>
    <t>作品梱包・運搬費</t>
    <rPh sb="0" eb="2">
      <t>サクヒン</t>
    </rPh>
    <rPh sb="2" eb="4">
      <t>コンポウ</t>
    </rPh>
    <rPh sb="5" eb="7">
      <t>ウンパン</t>
    </rPh>
    <rPh sb="7" eb="8">
      <t>ヒ</t>
    </rPh>
    <phoneticPr fontId="6"/>
  </si>
  <si>
    <t>謝金</t>
    <rPh sb="0" eb="2">
      <t>シャキン</t>
    </rPh>
    <phoneticPr fontId="6"/>
  </si>
  <si>
    <t>図録等編集謝金</t>
    <rPh sb="0" eb="2">
      <t>ズロク</t>
    </rPh>
    <rPh sb="2" eb="3">
      <t>トウ</t>
    </rPh>
    <rPh sb="3" eb="5">
      <t>ヘンシュウ</t>
    </rPh>
    <rPh sb="5" eb="7">
      <t>シャキン</t>
    </rPh>
    <phoneticPr fontId="6"/>
  </si>
  <si>
    <t>図録等原稿執筆謝金</t>
    <rPh sb="0" eb="2">
      <t>ズロク</t>
    </rPh>
    <rPh sb="2" eb="3">
      <t>トウ</t>
    </rPh>
    <rPh sb="3" eb="5">
      <t>ゲンコウ</t>
    </rPh>
    <rPh sb="5" eb="7">
      <t>シッピツ</t>
    </rPh>
    <rPh sb="7" eb="9">
      <t>シャキン</t>
    </rPh>
    <phoneticPr fontId="6"/>
  </si>
  <si>
    <t>図録等翻訳謝金</t>
    <rPh sb="0" eb="2">
      <t>ズロク</t>
    </rPh>
    <rPh sb="2" eb="3">
      <t>トウ</t>
    </rPh>
    <rPh sb="3" eb="5">
      <t>ホンヤク</t>
    </rPh>
    <rPh sb="5" eb="7">
      <t>シャキン</t>
    </rPh>
    <phoneticPr fontId="22"/>
  </si>
  <si>
    <t>各種翻訳謝金</t>
    <rPh sb="0" eb="2">
      <t>カクシュ</t>
    </rPh>
    <rPh sb="2" eb="4">
      <t>ホンヤク</t>
    </rPh>
    <rPh sb="4" eb="6">
      <t>シャキン</t>
    </rPh>
    <phoneticPr fontId="22"/>
  </si>
  <si>
    <t>会場監視員謝金</t>
    <rPh sb="0" eb="2">
      <t>カイジョウ</t>
    </rPh>
    <rPh sb="2" eb="5">
      <t>カンシイン</t>
    </rPh>
    <rPh sb="5" eb="7">
      <t>シャキン</t>
    </rPh>
    <phoneticPr fontId="6"/>
  </si>
  <si>
    <t>駐車場整理謝金</t>
    <rPh sb="0" eb="3">
      <t>チュウシャジョウ</t>
    </rPh>
    <rPh sb="3" eb="5">
      <t>セイリ</t>
    </rPh>
    <rPh sb="5" eb="7">
      <t>シャキン</t>
    </rPh>
    <phoneticPr fontId="6"/>
  </si>
  <si>
    <t>託児謝金</t>
    <rPh sb="0" eb="2">
      <t>タクジ</t>
    </rPh>
    <rPh sb="2" eb="4">
      <t>シャキン</t>
    </rPh>
    <phoneticPr fontId="6"/>
  </si>
  <si>
    <t>パフォーマンス等出演謝金</t>
    <rPh sb="7" eb="8">
      <t>トウ</t>
    </rPh>
    <rPh sb="8" eb="10">
      <t>シュツエン</t>
    </rPh>
    <rPh sb="10" eb="12">
      <t>シャキン</t>
    </rPh>
    <phoneticPr fontId="6"/>
  </si>
  <si>
    <t>展示の一環として同一会場で行われるものに限る</t>
    <rPh sb="0" eb="2">
      <t>テンジ</t>
    </rPh>
    <rPh sb="3" eb="5">
      <t>イッカン</t>
    </rPh>
    <rPh sb="8" eb="10">
      <t>ドウイツ</t>
    </rPh>
    <rPh sb="10" eb="12">
      <t>カイジョウ</t>
    </rPh>
    <rPh sb="13" eb="14">
      <t>オコナ</t>
    </rPh>
    <rPh sb="20" eb="21">
      <t>カギ</t>
    </rPh>
    <phoneticPr fontId="6"/>
  </si>
  <si>
    <t>関連行事・ワークショップ講師謝金</t>
    <rPh sb="0" eb="2">
      <t>カンレン</t>
    </rPh>
    <rPh sb="2" eb="4">
      <t>ギョウジ</t>
    </rPh>
    <rPh sb="12" eb="14">
      <t>コウシ</t>
    </rPh>
    <rPh sb="14" eb="16">
      <t>シャキン</t>
    </rPh>
    <phoneticPr fontId="6"/>
  </si>
  <si>
    <t>旅費</t>
    <rPh sb="0" eb="2">
      <t>リョヒ</t>
    </rPh>
    <phoneticPr fontId="6"/>
  </si>
  <si>
    <t>交通費</t>
    <rPh sb="0" eb="3">
      <t>コウツウヒ</t>
    </rPh>
    <phoneticPr fontId="6"/>
  </si>
  <si>
    <t>宿泊費</t>
    <rPh sb="0" eb="3">
      <t>シュクハクヒ</t>
    </rPh>
    <phoneticPr fontId="6"/>
  </si>
  <si>
    <t>食事代は除く</t>
    <rPh sb="0" eb="3">
      <t>ショクジダイ</t>
    </rPh>
    <rPh sb="4" eb="5">
      <t>ノゾ</t>
    </rPh>
    <phoneticPr fontId="6"/>
  </si>
  <si>
    <t>宣伝・印刷費</t>
    <rPh sb="0" eb="2">
      <t>センデン</t>
    </rPh>
    <rPh sb="3" eb="5">
      <t>インサツ</t>
    </rPh>
    <rPh sb="5" eb="6">
      <t>ヒ</t>
    </rPh>
    <phoneticPr fontId="6"/>
  </si>
  <si>
    <t>宣伝物送付料</t>
    <rPh sb="0" eb="2">
      <t>センデン</t>
    </rPh>
    <rPh sb="2" eb="3">
      <t>ブツ</t>
    </rPh>
    <rPh sb="3" eb="5">
      <t>ソウフ</t>
    </rPh>
    <rPh sb="5" eb="6">
      <t>リョウ</t>
    </rPh>
    <phoneticPr fontId="22"/>
  </si>
  <si>
    <t>資料交換を目的とした図録の送付料は除く</t>
    <rPh sb="0" eb="2">
      <t>シリョウ</t>
    </rPh>
    <rPh sb="2" eb="4">
      <t>コウカン</t>
    </rPh>
    <rPh sb="5" eb="7">
      <t>モクテキ</t>
    </rPh>
    <rPh sb="10" eb="12">
      <t>ズロク</t>
    </rPh>
    <rPh sb="13" eb="15">
      <t>ソウフ</t>
    </rPh>
    <rPh sb="15" eb="16">
      <t>リョウ</t>
    </rPh>
    <rPh sb="17" eb="18">
      <t>ノゾ</t>
    </rPh>
    <phoneticPr fontId="22"/>
  </si>
  <si>
    <t>広告宣伝費</t>
    <rPh sb="0" eb="2">
      <t>コウコク</t>
    </rPh>
    <rPh sb="2" eb="5">
      <t>センデンヒ</t>
    </rPh>
    <phoneticPr fontId="6"/>
  </si>
  <si>
    <t>立看板費</t>
    <rPh sb="0" eb="1">
      <t>タ</t>
    </rPh>
    <rPh sb="1" eb="3">
      <t>カンバン</t>
    </rPh>
    <rPh sb="3" eb="4">
      <t>ヒ</t>
    </rPh>
    <phoneticPr fontId="6"/>
  </si>
  <si>
    <t>ウェブサイト作成料</t>
    <rPh sb="6" eb="9">
      <t>サクセイリョウ</t>
    </rPh>
    <phoneticPr fontId="6"/>
  </si>
  <si>
    <t>当該活動の告知用に限る</t>
    <rPh sb="0" eb="2">
      <t>トウガイ</t>
    </rPh>
    <rPh sb="2" eb="4">
      <t>カツドウ</t>
    </rPh>
    <rPh sb="5" eb="7">
      <t>コクチ</t>
    </rPh>
    <rPh sb="7" eb="8">
      <t>ヨウ</t>
    </rPh>
    <rPh sb="9" eb="10">
      <t>カギ</t>
    </rPh>
    <phoneticPr fontId="6"/>
  </si>
  <si>
    <t>入場券販売手数料</t>
    <rPh sb="0" eb="3">
      <t>ニュウジョウケン</t>
    </rPh>
    <rPh sb="3" eb="5">
      <t>ハンバイ</t>
    </rPh>
    <rPh sb="5" eb="8">
      <t>テスウリョウ</t>
    </rPh>
    <phoneticPr fontId="22"/>
  </si>
  <si>
    <t>各種デザイン料</t>
    <rPh sb="0" eb="2">
      <t>カクシュ</t>
    </rPh>
    <rPh sb="6" eb="7">
      <t>リョウ</t>
    </rPh>
    <phoneticPr fontId="22"/>
  </si>
  <si>
    <t>チラシ印刷費</t>
    <rPh sb="3" eb="5">
      <t>インサツ</t>
    </rPh>
    <rPh sb="5" eb="6">
      <t>ヒ</t>
    </rPh>
    <phoneticPr fontId="6"/>
  </si>
  <si>
    <t>ポスター印刷費</t>
    <rPh sb="4" eb="6">
      <t>インサツ</t>
    </rPh>
    <rPh sb="6" eb="7">
      <t>ヒ</t>
    </rPh>
    <phoneticPr fontId="6"/>
  </si>
  <si>
    <t>入場券印刷費</t>
    <rPh sb="0" eb="3">
      <t>ニュウジョウケン</t>
    </rPh>
    <rPh sb="3" eb="5">
      <t>インサツ</t>
    </rPh>
    <rPh sb="5" eb="6">
      <t>ヒ</t>
    </rPh>
    <phoneticPr fontId="6"/>
  </si>
  <si>
    <t>アンケート用紙印刷費</t>
    <rPh sb="5" eb="7">
      <t>ヨウシ</t>
    </rPh>
    <rPh sb="7" eb="9">
      <t>インサツ</t>
    </rPh>
    <rPh sb="9" eb="10">
      <t>ヒ</t>
    </rPh>
    <phoneticPr fontId="6"/>
  </si>
  <si>
    <t>図録製作費</t>
    <rPh sb="0" eb="2">
      <t>ズロク</t>
    </rPh>
    <rPh sb="2" eb="5">
      <t>セイサクヒ</t>
    </rPh>
    <phoneticPr fontId="6"/>
  </si>
  <si>
    <t>録画費</t>
    <rPh sb="0" eb="2">
      <t>ロクガ</t>
    </rPh>
    <rPh sb="2" eb="3">
      <t>ヒ</t>
    </rPh>
    <phoneticPr fontId="6"/>
  </si>
  <si>
    <t>当該活動の成果として記録するものに限る</t>
    <rPh sb="0" eb="2">
      <t>トウガイ</t>
    </rPh>
    <rPh sb="2" eb="4">
      <t>カツドウ</t>
    </rPh>
    <rPh sb="5" eb="7">
      <t>セイカ</t>
    </rPh>
    <rPh sb="10" eb="12">
      <t>キロク</t>
    </rPh>
    <rPh sb="17" eb="18">
      <t>カギ</t>
    </rPh>
    <phoneticPr fontId="6"/>
  </si>
  <si>
    <t>写真費</t>
    <rPh sb="0" eb="2">
      <t>シャシン</t>
    </rPh>
    <rPh sb="2" eb="3">
      <t>ヒ</t>
    </rPh>
    <phoneticPr fontId="6"/>
  </si>
  <si>
    <t>複製に係る経費は除く。当該活動の成果として記録するものに限る。</t>
    <rPh sb="0" eb="2">
      <t>フクセイ</t>
    </rPh>
    <rPh sb="3" eb="4">
      <t>カカ</t>
    </rPh>
    <rPh sb="5" eb="7">
      <t>ケイヒ</t>
    </rPh>
    <rPh sb="8" eb="9">
      <t>ノゾ</t>
    </rPh>
    <phoneticPr fontId="6"/>
  </si>
  <si>
    <t>作品料</t>
  </si>
  <si>
    <t>設営・運搬費</t>
  </si>
  <si>
    <t>旅費</t>
    <phoneticPr fontId="22"/>
  </si>
  <si>
    <t>宣伝・印刷費</t>
    <phoneticPr fontId="22"/>
  </si>
  <si>
    <t>記録・配信費</t>
    <phoneticPr fontId="22"/>
  </si>
  <si>
    <t>券種</t>
    <rPh sb="0" eb="2">
      <t>ケンシュ</t>
    </rPh>
    <phoneticPr fontId="6"/>
  </si>
  <si>
    <t>単価</t>
    <rPh sb="0" eb="2">
      <t>タンカ</t>
    </rPh>
    <phoneticPr fontId="6"/>
  </si>
  <si>
    <t>×</t>
    <phoneticPr fontId="6"/>
  </si>
  <si>
    <t>枚数</t>
    <rPh sb="0" eb="2">
      <t>マイスウ</t>
    </rPh>
    <phoneticPr fontId="6"/>
  </si>
  <si>
    <t>助成対象経費の総額</t>
    <rPh sb="0" eb="2">
      <t>ジョセイ</t>
    </rPh>
    <rPh sb="2" eb="4">
      <t>タイショウ</t>
    </rPh>
    <rPh sb="4" eb="6">
      <t>ケイヒ</t>
    </rPh>
    <rPh sb="7" eb="9">
      <t>ソウガク</t>
    </rPh>
    <phoneticPr fontId="6"/>
  </si>
  <si>
    <t>額装費</t>
    <rPh sb="0" eb="2">
      <t>ガクソウ</t>
    </rPh>
    <rPh sb="2" eb="3">
      <t>ヒ</t>
    </rPh>
    <phoneticPr fontId="6"/>
  </si>
  <si>
    <t>終了後主催者等の財産にならない場合のみ計上可能</t>
    <rPh sb="0" eb="3">
      <t>シュウリョウゴ</t>
    </rPh>
    <rPh sb="3" eb="6">
      <t>シュサイシャ</t>
    </rPh>
    <rPh sb="6" eb="7">
      <t>トウ</t>
    </rPh>
    <rPh sb="8" eb="10">
      <t>ザイサン</t>
    </rPh>
    <rPh sb="15" eb="17">
      <t>バアイ</t>
    </rPh>
    <rPh sb="19" eb="21">
      <t>ケイジョウ</t>
    </rPh>
    <rPh sb="21" eb="23">
      <t>カノウ</t>
    </rPh>
    <phoneticPr fontId="22"/>
  </si>
  <si>
    <t>インスタレーション作品制作謝金</t>
    <rPh sb="9" eb="11">
      <t>サクヒン</t>
    </rPh>
    <rPh sb="11" eb="13">
      <t>セイサク</t>
    </rPh>
    <rPh sb="13" eb="15">
      <t>シャキン</t>
    </rPh>
    <phoneticPr fontId="6"/>
  </si>
  <si>
    <t>インスタレーション作品制作材料費</t>
    <rPh sb="9" eb="11">
      <t>サクヒン</t>
    </rPh>
    <rPh sb="11" eb="13">
      <t>セイサク</t>
    </rPh>
    <rPh sb="13" eb="16">
      <t>ザイリョウヒ</t>
    </rPh>
    <phoneticPr fontId="6"/>
  </si>
  <si>
    <t>図録等売上収入</t>
    <rPh sb="0" eb="2">
      <t>ズロク</t>
    </rPh>
    <phoneticPr fontId="7"/>
  </si>
  <si>
    <t>無料配布の場合は必ず理由を記入</t>
    <rPh sb="0" eb="2">
      <t>ムリョウ</t>
    </rPh>
    <rPh sb="2" eb="4">
      <t>ハイフ</t>
    </rPh>
    <phoneticPr fontId="6"/>
  </si>
  <si>
    <t>助成金算定基礎経費の合計額</t>
    <rPh sb="0" eb="3">
      <t>ジョセイキン</t>
    </rPh>
    <rPh sb="3" eb="5">
      <t>サンテイ</t>
    </rPh>
    <rPh sb="5" eb="7">
      <t>キソ</t>
    </rPh>
    <rPh sb="7" eb="9">
      <t>ケイヒ</t>
    </rPh>
    <rPh sb="10" eb="12">
      <t>ゴウケイ</t>
    </rPh>
    <rPh sb="12" eb="13">
      <t>ガク</t>
    </rPh>
    <phoneticPr fontId="6"/>
  </si>
  <si>
    <t>助成金算定基礎経費の合計額</t>
    <rPh sb="0" eb="3">
      <t>ジョセイキン</t>
    </rPh>
    <rPh sb="3" eb="5">
      <t>サンテイ</t>
    </rPh>
    <rPh sb="5" eb="7">
      <t>キソ</t>
    </rPh>
    <rPh sb="7" eb="9">
      <t>ケイヒ</t>
    </rPh>
    <rPh sb="10" eb="12">
      <t>ゴウケイ</t>
    </rPh>
    <rPh sb="12" eb="13">
      <t>ガク</t>
    </rPh>
    <phoneticPr fontId="22"/>
  </si>
  <si>
    <t>助成対象経費の総額</t>
    <phoneticPr fontId="6"/>
  </si>
  <si>
    <t>・Wordやメモ帳など別のファイルからテキストをコピーして貼り付ける際には、入力するセルを</t>
    <rPh sb="8" eb="9">
      <t>チョウ</t>
    </rPh>
    <rPh sb="11" eb="12">
      <t>ベツ</t>
    </rPh>
    <rPh sb="29" eb="30">
      <t>ハ</t>
    </rPh>
    <rPh sb="31" eb="32">
      <t>ツ</t>
    </rPh>
    <rPh sb="34" eb="35">
      <t>サイ</t>
    </rPh>
    <rPh sb="38" eb="40">
      <t>ニュウリョク</t>
    </rPh>
    <phoneticPr fontId="22"/>
  </si>
  <si>
    <t>　ダブルクリックし、入力状態にしてから貼り付けてください。</t>
    <phoneticPr fontId="22"/>
  </si>
  <si>
    <r>
      <t>・</t>
    </r>
    <r>
      <rPr>
        <u/>
        <sz val="10"/>
        <color theme="1"/>
        <rFont val="游ゴシック"/>
        <family val="3"/>
        <charset val="128"/>
        <scheme val="minor"/>
      </rPr>
      <t>薄水色のセル</t>
    </r>
    <r>
      <rPr>
        <sz val="10"/>
        <color theme="1"/>
        <rFont val="游ゴシック"/>
        <family val="3"/>
        <charset val="128"/>
        <scheme val="minor"/>
      </rPr>
      <t>は選択式ですので、右下の</t>
    </r>
    <rPh sb="8" eb="10">
      <t>センタク</t>
    </rPh>
    <rPh sb="10" eb="11">
      <t>シキ</t>
    </rPh>
    <rPh sb="16" eb="18">
      <t>ミギシタ</t>
    </rPh>
    <phoneticPr fontId="22"/>
  </si>
  <si>
    <t>　をクリックして選択肢を開き、選択してください。</t>
    <rPh sb="8" eb="11">
      <t>センタクシ</t>
    </rPh>
    <rPh sb="12" eb="13">
      <t>ヒラ</t>
    </rPh>
    <rPh sb="15" eb="17">
      <t>センタク</t>
    </rPh>
    <phoneticPr fontId="22"/>
  </si>
  <si>
    <t>例）</t>
    <rPh sb="0" eb="1">
      <t>レイ</t>
    </rPh>
    <phoneticPr fontId="22"/>
  </si>
  <si>
    <t>選択してください。</t>
    <rPh sb="0" eb="2">
      <t>センタク</t>
    </rPh>
    <phoneticPr fontId="22"/>
  </si>
  <si>
    <t>申請書・実績報告書の作成にあたっては、特に以下の点に注意して作成ください。</t>
    <rPh sb="19" eb="20">
      <t>トク</t>
    </rPh>
    <phoneticPr fontId="22"/>
  </si>
  <si>
    <t>【 申請書・実績報告書作成に際しての注意事項 】</t>
    <rPh sb="2" eb="4">
      <t>シンセイ</t>
    </rPh>
    <rPh sb="4" eb="5">
      <t>ショ</t>
    </rPh>
    <rPh sb="6" eb="8">
      <t>ジッセキ</t>
    </rPh>
    <rPh sb="8" eb="11">
      <t>ホウコクショ</t>
    </rPh>
    <rPh sb="11" eb="13">
      <t>サクセイ</t>
    </rPh>
    <rPh sb="14" eb="15">
      <t>サイ</t>
    </rPh>
    <rPh sb="18" eb="20">
      <t>チュウイ</t>
    </rPh>
    <rPh sb="20" eb="22">
      <t>ジコウ</t>
    </rPh>
    <phoneticPr fontId="22"/>
  </si>
  <si>
    <t>・本様式は自動計算やセルの参照機能等を利用しており、「Microsoft Excel」以外の表計算ソフトで</t>
    <rPh sb="1" eb="2">
      <t>ホン</t>
    </rPh>
    <phoneticPr fontId="22"/>
  </si>
  <si>
    <t>・活動区分ごとに様式が異なりますので、作成前に必ず確認してください。</t>
    <rPh sb="1" eb="3">
      <t>カツドウ</t>
    </rPh>
    <rPh sb="3" eb="5">
      <t>クブン</t>
    </rPh>
    <rPh sb="8" eb="10">
      <t>ヨウシキ</t>
    </rPh>
    <rPh sb="11" eb="12">
      <t>コト</t>
    </rPh>
    <rPh sb="19" eb="21">
      <t>サクセイ</t>
    </rPh>
    <rPh sb="21" eb="22">
      <t>マエ</t>
    </rPh>
    <rPh sb="23" eb="24">
      <t>カナラ</t>
    </rPh>
    <rPh sb="25" eb="27">
      <t>カクニン</t>
    </rPh>
    <phoneticPr fontId="22"/>
  </si>
  <si>
    <t>助　成　金　交　付　申　請　書</t>
    <phoneticPr fontId="6"/>
  </si>
  <si>
    <t>独立行政法人日本芸術文化振興会理事長　殿</t>
    <phoneticPr fontId="6"/>
  </si>
  <si>
    <t>　下記の活動を行いたいので、芸術文化振興基金助成金交付要綱第７条第１項の規定に基づき、助成金の交付を申請します。</t>
    <phoneticPr fontId="6"/>
  </si>
  <si>
    <t>助成金の額</t>
    <phoneticPr fontId="6"/>
  </si>
  <si>
    <t>参加費</t>
  </si>
  <si>
    <t>広告料・その他の収入</t>
  </si>
  <si>
    <t>交付を受けようとする
助成金の額</t>
  </si>
  <si>
    <t>助 成 対 象 活 動 変 更 理 由 書</t>
    <phoneticPr fontId="22"/>
  </si>
  <si>
    <t>独立行政法人日本芸術文化振興会理事長　殿</t>
  </si>
  <si>
    <t>団　体　名：</t>
    <phoneticPr fontId="30"/>
  </si>
  <si>
    <t>代表者職名：</t>
    <phoneticPr fontId="30"/>
  </si>
  <si>
    <t>代表者氏名：</t>
    <phoneticPr fontId="30"/>
  </si>
  <si>
    <t>実施文化施設名：</t>
    <rPh sb="0" eb="4">
      <t>ジッシブンカ</t>
    </rPh>
    <rPh sb="4" eb="6">
      <t>シセツ</t>
    </rPh>
    <rPh sb="6" eb="7">
      <t>メイ</t>
    </rPh>
    <phoneticPr fontId="22"/>
  </si>
  <si>
    <t>活動名：</t>
    <rPh sb="0" eb="2">
      <t>カツドウ</t>
    </rPh>
    <rPh sb="2" eb="3">
      <t>メイ</t>
    </rPh>
    <phoneticPr fontId="22"/>
  </si>
  <si>
    <t>変更内容：</t>
    <phoneticPr fontId="22"/>
  </si>
  <si>
    <t>変 更 前：</t>
    <phoneticPr fontId="22"/>
  </si>
  <si>
    <t>変 更 後：</t>
    <phoneticPr fontId="22"/>
  </si>
  <si>
    <t>変更理由：</t>
    <phoneticPr fontId="22"/>
  </si>
  <si>
    <t>様式第７号（第１０条関係）</t>
    <phoneticPr fontId="6"/>
  </si>
  <si>
    <t>助成金交付申請取下げ書</t>
    <rPh sb="0" eb="3">
      <t>ジョセイキン</t>
    </rPh>
    <rPh sb="3" eb="5">
      <t>コウフ</t>
    </rPh>
    <rPh sb="5" eb="7">
      <t>シンセイ</t>
    </rPh>
    <rPh sb="7" eb="9">
      <t>トリサ</t>
    </rPh>
    <rPh sb="10" eb="11">
      <t>ショ</t>
    </rPh>
    <phoneticPr fontId="6"/>
  </si>
  <si>
    <t>独立行政法人日本芸術文化振興会理事長 殿</t>
    <phoneticPr fontId="6"/>
  </si>
  <si>
    <t>〒</t>
    <phoneticPr fontId="6"/>
  </si>
  <si>
    <t>－</t>
    <phoneticPr fontId="22"/>
  </si>
  <si>
    <t>団体住所</t>
    <phoneticPr fontId="6"/>
  </si>
  <si>
    <t>団体名</t>
    <phoneticPr fontId="6"/>
  </si>
  <si>
    <t>代表者氏名</t>
    <phoneticPr fontId="6"/>
  </si>
  <si>
    <t>により交付決定の通知を受けた芸術文化振興基金助成金に</t>
    <phoneticPr fontId="22"/>
  </si>
  <si>
    <t>ついては、芸術文化振興基金助成金交付要綱第１０条の規定に基づき、助成金の交付の申請を下記のとおり取り下げます。</t>
    <phoneticPr fontId="22"/>
  </si>
  <si>
    <t>記</t>
    <rPh sb="0" eb="1">
      <t>キ</t>
    </rPh>
    <phoneticPr fontId="6"/>
  </si>
  <si>
    <t>１　助成対象活動名</t>
  </si>
  <si>
    <t>　　</t>
  </si>
  <si>
    <t>２　交付決定通知書の受領年月日</t>
    <phoneticPr fontId="22"/>
  </si>
  <si>
    <t>３　助成金の交付の申請を取り下げようとする理由</t>
  </si>
  <si>
    <t>様式第１０号（第１３条関係）</t>
    <phoneticPr fontId="6"/>
  </si>
  <si>
    <t>助成対象活動中止・廃止承認申請書</t>
    <rPh sb="0" eb="2">
      <t>ジョセイ</t>
    </rPh>
    <rPh sb="2" eb="4">
      <t>タイショウ</t>
    </rPh>
    <rPh sb="4" eb="6">
      <t>カツドウ</t>
    </rPh>
    <rPh sb="6" eb="8">
      <t>チュウシ</t>
    </rPh>
    <rPh sb="9" eb="11">
      <t>ハイシ</t>
    </rPh>
    <rPh sb="11" eb="13">
      <t>ショウニン</t>
    </rPh>
    <rPh sb="13" eb="16">
      <t>シンセイショ</t>
    </rPh>
    <phoneticPr fontId="6"/>
  </si>
  <si>
    <t>下記のとおり中止・廃止したいので、承認くださるよう芸術文化振興基金助成金交付要綱第１３条第１項の規定に基づき申請します。</t>
    <phoneticPr fontId="22"/>
  </si>
  <si>
    <t>２　助成対象活動の中止・廃止の理由及び内容</t>
    <phoneticPr fontId="22"/>
  </si>
  <si>
    <t>３　助成対象活動の実施状況</t>
    <phoneticPr fontId="22"/>
  </si>
  <si>
    <t>（地域文化施設公演・展示活動助成[美術館等展示]）</t>
    <phoneticPr fontId="22"/>
  </si>
  <si>
    <t>様式第13号（第15条関係）
【総表】</t>
    <phoneticPr fontId="6"/>
  </si>
  <si>
    <t>助 成 対 象 活 動 実 績 報 告 書</t>
    <phoneticPr fontId="6"/>
  </si>
  <si>
    <t>交付決定通知書により 助成金の交付の決定を受けた助成対象活動の</t>
    <phoneticPr fontId="22"/>
  </si>
  <si>
    <t>実績について、芸術文化振興基金助成金交付要綱第15条第1項の規定に基づき、下記の通り報告します。</t>
    <phoneticPr fontId="22"/>
  </si>
  <si>
    <t>交付決定通知書の日付</t>
    <rPh sb="0" eb="2">
      <t>コウフ</t>
    </rPh>
    <rPh sb="2" eb="4">
      <t>ケッテイ</t>
    </rPh>
    <rPh sb="4" eb="7">
      <t>ツウチショ</t>
    </rPh>
    <rPh sb="8" eb="10">
      <t>ヒヅケ</t>
    </rPh>
    <phoneticPr fontId="6"/>
  </si>
  <si>
    <t>交付決定通知書に
記載の文書番号</t>
    <rPh sb="0" eb="2">
      <t>コウフ</t>
    </rPh>
    <rPh sb="2" eb="4">
      <t>ケッテイ</t>
    </rPh>
    <rPh sb="4" eb="7">
      <t>ツウチショ</t>
    </rPh>
    <rPh sb="9" eb="11">
      <t>キサイ</t>
    </rPh>
    <rPh sb="12" eb="14">
      <t>ブンショ</t>
    </rPh>
    <phoneticPr fontId="6"/>
  </si>
  <si>
    <t>（円）</t>
    <phoneticPr fontId="22"/>
  </si>
  <si>
    <t>小計（円）</t>
    <rPh sb="0" eb="2">
      <t>ショウケイ</t>
    </rPh>
    <rPh sb="3" eb="4">
      <t>エン</t>
    </rPh>
    <phoneticPr fontId="7"/>
  </si>
  <si>
    <t>金額</t>
    <phoneticPr fontId="22"/>
  </si>
  <si>
    <t xml:space="preserve">様式第１２号（第１４条関係）
</t>
    <phoneticPr fontId="6"/>
  </si>
  <si>
    <t>助成金支払申請書</t>
    <rPh sb="0" eb="3">
      <t>ジョセイキン</t>
    </rPh>
    <rPh sb="3" eb="5">
      <t>シハライ</t>
    </rPh>
    <rPh sb="5" eb="8">
      <t>シンセイショ</t>
    </rPh>
    <phoneticPr fontId="6"/>
  </si>
  <si>
    <t/>
  </si>
  <si>
    <t>　芸術文化振興基金助成金交付要綱第１４条の規定に基づき、下記のとおり助成金の支払を申請します。</t>
    <phoneticPr fontId="6"/>
  </si>
  <si>
    <t>１　助成対象活動名　</t>
  </si>
  <si>
    <t>２　助成金の額 　</t>
    <phoneticPr fontId="22"/>
  </si>
  <si>
    <t>３　助成金振込先</t>
    <phoneticPr fontId="22"/>
  </si>
  <si>
    <t>（１）金融機関名</t>
    <phoneticPr fontId="22"/>
  </si>
  <si>
    <t>金融機関番号（4桁）</t>
    <rPh sb="8" eb="9">
      <t>ケタ</t>
    </rPh>
    <phoneticPr fontId="22"/>
  </si>
  <si>
    <t>（２）支店名</t>
  </si>
  <si>
    <t>店番号（3桁）</t>
    <rPh sb="5" eb="6">
      <t>ケタ</t>
    </rPh>
    <phoneticPr fontId="22"/>
  </si>
  <si>
    <t>（３）口座種別</t>
    <phoneticPr fontId="22"/>
  </si>
  <si>
    <t>（４）口座番号（7桁）</t>
    <rPh sb="9" eb="10">
      <t>ケタ</t>
    </rPh>
    <phoneticPr fontId="22"/>
  </si>
  <si>
    <t>口座名義（ｶﾀｶﾅ）</t>
    <phoneticPr fontId="22"/>
  </si>
  <si>
    <t>（５）口座名義</t>
    <phoneticPr fontId="22"/>
  </si>
  <si>
    <t>収入の区分</t>
    <rPh sb="3" eb="5">
      <t>クブン</t>
    </rPh>
    <phoneticPr fontId="6"/>
  </si>
  <si>
    <t>支出の区分</t>
    <rPh sb="3" eb="5">
      <t>クブン</t>
    </rPh>
    <phoneticPr fontId="6"/>
  </si>
  <si>
    <t>報告金額</t>
    <phoneticPr fontId="22"/>
  </si>
  <si>
    <t>様式第10号（第13条関係）</t>
    <phoneticPr fontId="6"/>
  </si>
  <si>
    <t>助成対象活動計画変更承認申請書</t>
    <phoneticPr fontId="6"/>
  </si>
  <si>
    <t>により交付決定の通知を受けた芸術文化振興基金助成金については、</t>
    <phoneticPr fontId="22"/>
  </si>
  <si>
    <t>下記のとおり内容を変更したいので、承認くださるよう芸術文化振興基金助成金交付要綱第１２条第１項の規定に基づき申請します。</t>
    <phoneticPr fontId="22"/>
  </si>
  <si>
    <t>団体情報</t>
    <rPh sb="0" eb="2">
      <t>ダンタイ</t>
    </rPh>
    <rPh sb="2" eb="4">
      <t>ジョウホウ</t>
    </rPh>
    <phoneticPr fontId="6"/>
  </si>
  <si>
    <t>計画変更承認申請内容</t>
    <phoneticPr fontId="6"/>
  </si>
  <si>
    <t>活動名（フリガナ）</t>
    <rPh sb="0" eb="2">
      <t>カツドウ</t>
    </rPh>
    <rPh sb="2" eb="3">
      <t>メイ</t>
    </rPh>
    <phoneticPr fontId="6"/>
  </si>
  <si>
    <t>活動名</t>
    <rPh sb="0" eb="2">
      <t>カツドウ</t>
    </rPh>
    <rPh sb="2" eb="3">
      <t>メイ</t>
    </rPh>
    <phoneticPr fontId="6"/>
  </si>
  <si>
    <t>助成対象活動の
変更内容</t>
    <phoneticPr fontId="22"/>
  </si>
  <si>
    <t>★</t>
    <phoneticPr fontId="22"/>
  </si>
  <si>
    <t>助成対象活動の
変更理由</t>
    <phoneticPr fontId="22"/>
  </si>
  <si>
    <t>変更承認申請による
増（減）額（千円）</t>
    <phoneticPr fontId="22"/>
  </si>
  <si>
    <t>既交付決定額</t>
    <phoneticPr fontId="22"/>
  </si>
  <si>
    <t>変更承認申請額</t>
    <phoneticPr fontId="22"/>
  </si>
  <si>
    <t>増（減）額</t>
    <phoneticPr fontId="22"/>
  </si>
  <si>
    <t>助成対象経費の総額</t>
    <rPh sb="0" eb="2">
      <t>ジョセイ</t>
    </rPh>
    <rPh sb="2" eb="4">
      <t>タイショウ</t>
    </rPh>
    <rPh sb="4" eb="6">
      <t>ケイヒ</t>
    </rPh>
    <rPh sb="7" eb="9">
      <t>ソウガク</t>
    </rPh>
    <phoneticPr fontId="22"/>
  </si>
  <si>
    <t>助成金の額</t>
    <rPh sb="0" eb="3">
      <t>ジョセイキン</t>
    </rPh>
    <rPh sb="4" eb="5">
      <t>ガク</t>
    </rPh>
    <phoneticPr fontId="22"/>
  </si>
  <si>
    <t>申請時金額（千円）</t>
    <rPh sb="6" eb="8">
      <t>センエン</t>
    </rPh>
    <phoneticPr fontId="22"/>
  </si>
  <si>
    <t>計画変更金額（千円）</t>
    <phoneticPr fontId="22"/>
  </si>
  <si>
    <t>申請時金額（千円）</t>
    <rPh sb="2" eb="3">
      <t>ジ</t>
    </rPh>
    <rPh sb="6" eb="8">
      <t>センエン</t>
    </rPh>
    <phoneticPr fontId="22"/>
  </si>
  <si>
    <t>小計（千円）</t>
    <rPh sb="0" eb="2">
      <t>ショウケイ</t>
    </rPh>
    <phoneticPr fontId="7"/>
  </si>
  <si>
    <t>金額（円）</t>
    <rPh sb="0" eb="2">
      <t>キンガク</t>
    </rPh>
    <phoneticPr fontId="7"/>
  </si>
  <si>
    <t>報告内容</t>
    <rPh sb="0" eb="2">
      <t>ホウコク</t>
    </rPh>
    <rPh sb="2" eb="4">
      <t>ナイヨウ</t>
    </rPh>
    <phoneticPr fontId="7"/>
  </si>
  <si>
    <t>収入総額</t>
    <phoneticPr fontId="6"/>
  </si>
  <si>
    <t>収入総額</t>
    <phoneticPr fontId="22"/>
  </si>
  <si>
    <t>要望書と同じ活動区分かどうか確認してください。</t>
    <rPh sb="0" eb="3">
      <t>ヨウボウショ</t>
    </rPh>
    <rPh sb="4" eb="5">
      <t>オナ</t>
    </rPh>
    <rPh sb="6" eb="8">
      <t>カツドウ</t>
    </rPh>
    <rPh sb="8" eb="10">
      <t>クブン</t>
    </rPh>
    <rPh sb="14" eb="16">
      <t>カクニン</t>
    </rPh>
    <phoneticPr fontId="6"/>
  </si>
  <si>
    <t xml:space="preserve">
</t>
    <phoneticPr fontId="22"/>
  </si>
  <si>
    <r>
      <t>３　助成金振込先
　　助成金振込口座は助成を受ける団体名義のものを指定してください。
　　</t>
    </r>
    <r>
      <rPr>
        <b/>
        <sz val="16"/>
        <color rgb="FFFF0000"/>
        <rFont val="游ゴシック"/>
        <family val="3"/>
        <charset val="128"/>
      </rPr>
      <t>通帳の表紙と通帳表紙裏面（口座名義のカナのページ）双方の写しを提出してください。</t>
    </r>
    <r>
      <rPr>
        <b/>
        <sz val="16"/>
        <color rgb="FF000066"/>
        <rFont val="游ゴシック"/>
        <family val="3"/>
        <charset val="128"/>
      </rPr>
      <t xml:space="preserve">
（3）口座種別
　　その他を選択した場合は、右のセルに種別を記入してください。
（4）口座名義（ｶﾀｶﾅ） 
　　通帳の表紙裏面に記載されている口座名義カナ表記のとおりに記入してください。
（5）口座名義 
　　①法人格を有する団体
　　　「助成対象団体名」のみを記入してください。
　　　（通帳表紙部分の法人名に続く代表者職氏名・通帳管理者職氏名の記載は任意とします。）
　　②法人格を有しない団体
　　　「団体名　代表者職氏名または通帳管理者職氏名」を記入してください。
　　　通帳管理者が代表者以外の場合、当該口座が団体の使用する口座に相違ないことを
　　　確認できる書類を提出する必要があります。</t>
    </r>
    <rPh sb="2" eb="5">
      <t>ジョセイキン</t>
    </rPh>
    <rPh sb="5" eb="8">
      <t>フリコミサキ</t>
    </rPh>
    <rPh sb="152" eb="154">
      <t>キサイ</t>
    </rPh>
    <rPh sb="194" eb="195">
      <t>ホウ</t>
    </rPh>
    <rPh sb="195" eb="197">
      <t>ジンカク</t>
    </rPh>
    <rPh sb="198" eb="199">
      <t>ユウ</t>
    </rPh>
    <rPh sb="201" eb="203">
      <t>ダンタイ</t>
    </rPh>
    <rPh sb="281" eb="282">
      <t>ユウ</t>
    </rPh>
    <rPh sb="285" eb="287">
      <t>ダンタイ</t>
    </rPh>
    <rPh sb="315" eb="317">
      <t>キニュウ</t>
    </rPh>
    <rPh sb="328" eb="330">
      <t>ツウチョウ</t>
    </rPh>
    <rPh sb="330" eb="333">
      <t>カンリシャ</t>
    </rPh>
    <rPh sb="334" eb="337">
      <t>ダイヒョウシャ</t>
    </rPh>
    <rPh sb="337" eb="339">
      <t>イガイ</t>
    </rPh>
    <phoneticPr fontId="22"/>
  </si>
  <si>
    <t>助成対象経費の総額</t>
    <rPh sb="2" eb="4">
      <t>タイショウ</t>
    </rPh>
    <phoneticPr fontId="6"/>
  </si>
  <si>
    <t>図録等売上収入</t>
    <rPh sb="0" eb="2">
      <t>ズロク</t>
    </rPh>
    <phoneticPr fontId="6"/>
  </si>
  <si>
    <t>図録等売上収入</t>
    <rPh sb="0" eb="2">
      <t>ズロク</t>
    </rPh>
    <phoneticPr fontId="6"/>
  </si>
  <si>
    <t>図録等売上収入</t>
    <rPh sb="0" eb="2">
      <t>ズロク</t>
    </rPh>
    <phoneticPr fontId="22"/>
  </si>
  <si>
    <t>関連行事・ワークショップ材料費</t>
    <phoneticPr fontId="22"/>
  </si>
  <si>
    <t>収支決算（円）</t>
    <rPh sb="0" eb="2">
      <t>シュウシ</t>
    </rPh>
    <rPh sb="2" eb="4">
      <t>ケッサン</t>
    </rPh>
    <rPh sb="5" eb="6">
      <t>エン</t>
    </rPh>
    <phoneticPr fontId="7"/>
  </si>
  <si>
    <t>実施文化施設名：</t>
    <phoneticPr fontId="6"/>
  </si>
  <si>
    <t>活動名：</t>
    <phoneticPr fontId="6"/>
  </si>
  <si>
    <t xml:space="preserve">） </t>
    <phoneticPr fontId="22"/>
  </si>
  <si>
    <t>展示作品の種類　
　(複数選択可）</t>
    <rPh sb="0" eb="2">
      <t>テンジ</t>
    </rPh>
    <rPh sb="2" eb="4">
      <t>サクヒン</t>
    </rPh>
    <rPh sb="5" eb="7">
      <t>シュルイ</t>
    </rPh>
    <rPh sb="11" eb="13">
      <t>フクスウ</t>
    </rPh>
    <rPh sb="13" eb="15">
      <t>センタク</t>
    </rPh>
    <rPh sb="15" eb="16">
      <t>カ</t>
    </rPh>
    <phoneticPr fontId="22"/>
  </si>
  <si>
    <t>書籍</t>
    <rPh sb="0" eb="2">
      <t>ショセキ</t>
    </rPh>
    <phoneticPr fontId="22"/>
  </si>
  <si>
    <t>関連行事</t>
    <rPh sb="0" eb="2">
      <t>カンレン</t>
    </rPh>
    <rPh sb="2" eb="4">
      <t>ギョウジ</t>
    </rPh>
    <phoneticPr fontId="6"/>
  </si>
  <si>
    <t>共催者名(役割)・後援者名(役割)・協賛者名(役割)・助成団体</t>
    <phoneticPr fontId="6"/>
  </si>
  <si>
    <r>
      <t>本活動の企画制作
(</t>
    </r>
    <r>
      <rPr>
        <b/>
        <sz val="11"/>
        <color theme="1"/>
        <rFont val="游ゴシック"/>
        <family val="3"/>
        <charset val="128"/>
        <scheme val="minor"/>
      </rPr>
      <t>自主企画・共同企画・その他)</t>
    </r>
    <rPh sb="0" eb="1">
      <t>ホン</t>
    </rPh>
    <rPh sb="1" eb="3">
      <t>カツドウ</t>
    </rPh>
    <rPh sb="4" eb="6">
      <t>キカク</t>
    </rPh>
    <rPh sb="6" eb="8">
      <t>セイサク</t>
    </rPh>
    <rPh sb="10" eb="12">
      <t>ジシュ</t>
    </rPh>
    <rPh sb="12" eb="14">
      <t>キカク</t>
    </rPh>
    <rPh sb="15" eb="17">
      <t>キョウドウ</t>
    </rPh>
    <rPh sb="17" eb="19">
      <t>キカク</t>
    </rPh>
    <rPh sb="22" eb="23">
      <t>タ</t>
    </rPh>
    <phoneticPr fontId="22"/>
  </si>
  <si>
    <t>共同企画の場合には共同企画者・
その他の場合にはその詳細</t>
    <rPh sb="0" eb="2">
      <t>キョウドウ</t>
    </rPh>
    <rPh sb="2" eb="4">
      <t>キカク</t>
    </rPh>
    <rPh sb="5" eb="7">
      <t>バアイ</t>
    </rPh>
    <rPh sb="9" eb="11">
      <t>キョウドウ</t>
    </rPh>
    <rPh sb="11" eb="14">
      <t>キカクシャ</t>
    </rPh>
    <rPh sb="18" eb="19">
      <t>タ</t>
    </rPh>
    <rPh sb="20" eb="22">
      <t>バアイ</t>
    </rPh>
    <rPh sb="26" eb="28">
      <t>ショウサイ</t>
    </rPh>
    <phoneticPr fontId="22"/>
  </si>
  <si>
    <t>巡回の有無</t>
    <rPh sb="0" eb="2">
      <t>ジュンカイ</t>
    </rPh>
    <rPh sb="3" eb="5">
      <t>ウム</t>
    </rPh>
    <phoneticPr fontId="22"/>
  </si>
  <si>
    <t>（巡回先と期間）</t>
    <rPh sb="0" eb="2">
      <t>ジュンカイ</t>
    </rPh>
    <rPh sb="2" eb="3">
      <t>サキ</t>
    </rPh>
    <rPh sb="4" eb="6">
      <t>キカン</t>
    </rPh>
    <phoneticPr fontId="22"/>
  </si>
  <si>
    <t>図録制作の有無</t>
    <rPh sb="0" eb="2">
      <t>ズロク</t>
    </rPh>
    <rPh sb="2" eb="4">
      <t>セイサク</t>
    </rPh>
    <rPh sb="5" eb="7">
      <t>ウム</t>
    </rPh>
    <phoneticPr fontId="22"/>
  </si>
  <si>
    <t>地域の振興に資する本活動の特色（地域の活動として特に強調したい点をご記入ください。）</t>
    <rPh sb="0" eb="2">
      <t>チイキ</t>
    </rPh>
    <rPh sb="3" eb="5">
      <t>シンコウ</t>
    </rPh>
    <rPh sb="6" eb="7">
      <t>シ</t>
    </rPh>
    <rPh sb="9" eb="12">
      <t>ホンカツドウ</t>
    </rPh>
    <rPh sb="13" eb="15">
      <t>トクショク</t>
    </rPh>
    <phoneticPr fontId="6"/>
  </si>
  <si>
    <t>展示内容（展示作品の点数・種類・主な作品名・出品者等）</t>
    <rPh sb="0" eb="2">
      <t>テンジ</t>
    </rPh>
    <rPh sb="2" eb="4">
      <t>ナイヨウ</t>
    </rPh>
    <rPh sb="5" eb="7">
      <t>テンジ</t>
    </rPh>
    <rPh sb="7" eb="9">
      <t>サクヒン</t>
    </rPh>
    <rPh sb="10" eb="12">
      <t>テンスウ</t>
    </rPh>
    <rPh sb="13" eb="15">
      <t>シュルイ</t>
    </rPh>
    <rPh sb="16" eb="17">
      <t>オモ</t>
    </rPh>
    <rPh sb="18" eb="20">
      <t>サクヒン</t>
    </rPh>
    <rPh sb="20" eb="21">
      <t>メイ</t>
    </rPh>
    <rPh sb="22" eb="25">
      <t>シュッピンシャ</t>
    </rPh>
    <rPh sb="25" eb="26">
      <t>トウ</t>
    </rPh>
    <phoneticPr fontId="6"/>
  </si>
  <si>
    <t>部数</t>
    <rPh sb="0" eb="2">
      <t>ブスウ</t>
    </rPh>
    <phoneticPr fontId="6"/>
  </si>
  <si>
    <t>人数</t>
    <rPh sb="0" eb="2">
      <t>ニンズウ</t>
    </rPh>
    <phoneticPr fontId="6"/>
  </si>
  <si>
    <t>収入総額</t>
    <rPh sb="0" eb="2">
      <t>シュウニュウ</t>
    </rPh>
    <phoneticPr fontId="6"/>
  </si>
  <si>
    <r>
      <t>　作成すると不具合が発生する可能性があります。</t>
    </r>
    <r>
      <rPr>
        <b/>
        <u/>
        <sz val="10"/>
        <color rgb="FFFF0000"/>
        <rFont val="游ゴシック"/>
        <family val="3"/>
        <charset val="128"/>
        <scheme val="minor"/>
      </rPr>
      <t>必ず「Microsoft Excel」ソフトをご利用ください</t>
    </r>
    <r>
      <rPr>
        <sz val="10"/>
        <color rgb="FFFF0000"/>
        <rFont val="游ゴシック"/>
        <family val="3"/>
        <charset val="128"/>
        <scheme val="minor"/>
      </rPr>
      <t>。</t>
    </r>
    <phoneticPr fontId="22"/>
  </si>
  <si>
    <t>　様式の変更ができない仕様になっています。</t>
    <phoneticPr fontId="22"/>
  </si>
  <si>
    <t>（千円）</t>
    <rPh sb="1" eb="3">
      <t>センエン</t>
    </rPh>
    <phoneticPr fontId="4"/>
  </si>
  <si>
    <t>単価</t>
    <phoneticPr fontId="6"/>
  </si>
  <si>
    <t>部数</t>
    <phoneticPr fontId="6"/>
  </si>
  <si>
    <t>人数</t>
    <rPh sb="0" eb="2">
      <t>ニンズウ</t>
    </rPh>
    <phoneticPr fontId="22"/>
  </si>
  <si>
    <t>助成対象経費の総額　要望時からの増減：</t>
    <rPh sb="10" eb="12">
      <t>ヨウボウ</t>
    </rPh>
    <rPh sb="12" eb="13">
      <t>ジ</t>
    </rPh>
    <rPh sb="16" eb="18">
      <t>ゾウゲン</t>
    </rPh>
    <phoneticPr fontId="6"/>
  </si>
  <si>
    <t>交通費については、移動の目的と経路を明記してください。</t>
    <rPh sb="0" eb="3">
      <t>コウツウヒ</t>
    </rPh>
    <rPh sb="9" eb="11">
      <t>イドウ</t>
    </rPh>
    <rPh sb="12" eb="14">
      <t>モクテキ</t>
    </rPh>
    <rPh sb="15" eb="17">
      <t>ケイロ</t>
    </rPh>
    <rPh sb="18" eb="20">
      <t>メイキ</t>
    </rPh>
    <phoneticPr fontId="22"/>
  </si>
  <si>
    <t xml:space="preserve">
</t>
    <phoneticPr fontId="22"/>
  </si>
  <si>
    <t>（本活動の成果）助成を受けて充実した点のほか、本活動が地域に及ぼした影響等の成果を具体的に記入してください。</t>
    <phoneticPr fontId="22"/>
  </si>
  <si>
    <t>交通費については、移動の目的と経路を明記してください。</t>
    <phoneticPr fontId="22"/>
  </si>
  <si>
    <t>経費
②</t>
    <phoneticPr fontId="6"/>
  </si>
  <si>
    <t>経費
①</t>
    <phoneticPr fontId="7"/>
  </si>
  <si>
    <t>経費
③</t>
    <phoneticPr fontId="7"/>
  </si>
  <si>
    <t>左記以外の住所</t>
    <rPh sb="0" eb="2">
      <t>サキ</t>
    </rPh>
    <rPh sb="2" eb="4">
      <t>イガイ</t>
    </rPh>
    <rPh sb="5" eb="7">
      <t>ジュウショ</t>
    </rPh>
    <phoneticPr fontId="6"/>
  </si>
  <si>
    <r>
      <rPr>
        <b/>
        <sz val="18"/>
        <color rgb="FFFF0000"/>
        <rFont val="游ゴシック"/>
        <family val="3"/>
        <charset val="128"/>
        <scheme val="minor"/>
      </rPr>
      <t>★</t>
    </r>
    <r>
      <rPr>
        <b/>
        <sz val="16"/>
        <color rgb="FF000066"/>
        <rFont val="游ゴシック"/>
        <family val="3"/>
        <charset val="128"/>
        <scheme val="minor"/>
      </rPr>
      <t>印の欄に記入してください。</t>
    </r>
    <phoneticPr fontId="22"/>
  </si>
  <si>
    <t>人数・枚数</t>
    <rPh sb="0" eb="2">
      <t>ニンズウ</t>
    </rPh>
    <rPh sb="3" eb="5">
      <t>マイスウ</t>
    </rPh>
    <phoneticPr fontId="7"/>
  </si>
  <si>
    <t>単位</t>
    <rPh sb="0" eb="2">
      <t>タンイ</t>
    </rPh>
    <phoneticPr fontId="8"/>
  </si>
  <si>
    <t>回数・泊数</t>
    <rPh sb="0" eb="2">
      <t>カイスウ</t>
    </rPh>
    <rPh sb="3" eb="4">
      <t>ハク</t>
    </rPh>
    <rPh sb="4" eb="5">
      <t>スウ</t>
    </rPh>
    <phoneticPr fontId="7"/>
  </si>
  <si>
    <t>単位</t>
    <phoneticPr fontId="8"/>
  </si>
  <si>
    <t>経費
②</t>
    <phoneticPr fontId="22"/>
  </si>
  <si>
    <t>実施文化施設名</t>
    <phoneticPr fontId="22"/>
  </si>
  <si>
    <t>【書類の提出に当たって】
活動の中止が決定したら、まずは当振興会に
ご連絡ください。
状況をお伺いした後、本取下げ書を提出して
いただきます。
・提出書類　　
　①申請取下げ書
　②「助成金交付決定通知書」の写し（PDF等）</t>
    <rPh sb="53" eb="54">
      <t>ホン</t>
    </rPh>
    <rPh sb="54" eb="56">
      <t>トリサ</t>
    </rPh>
    <phoneticPr fontId="22"/>
  </si>
  <si>
    <t>【書類の提出に当たって】
活動の中止が決定したら、まずは当振興会に
ご連絡ください。
状況をお伺いした後、助成金のお支払いがある場合は
本申請書を提出していただきます。</t>
    <rPh sb="53" eb="56">
      <t>ジョセイキン</t>
    </rPh>
    <rPh sb="58" eb="60">
      <t>シハラ</t>
    </rPh>
    <rPh sb="64" eb="66">
      <t>バアイ</t>
    </rPh>
    <rPh sb="68" eb="69">
      <t>ホン</t>
    </rPh>
    <phoneticPr fontId="22"/>
  </si>
  <si>
    <t>見込み
入場者数</t>
    <phoneticPr fontId="22"/>
  </si>
  <si>
    <r>
      <t xml:space="preserve">実施日数
</t>
    </r>
    <r>
      <rPr>
        <b/>
        <sz val="13"/>
        <rFont val="游ゴシック"/>
        <family val="3"/>
        <charset val="128"/>
        <scheme val="minor"/>
      </rPr>
      <t>(休館日を除く)</t>
    </r>
    <rPh sb="6" eb="9">
      <t>キュウカンビ</t>
    </rPh>
    <rPh sb="10" eb="11">
      <t>ノゾ</t>
    </rPh>
    <phoneticPr fontId="22"/>
  </si>
  <si>
    <t>日時、会場、内容、講師名、参加人数及び参加費の額を記入してください。
講師の旅費を計上する場合は、居住地や起点となる地名を講師名の後ろにかっこ書きで記入してください。</t>
    <rPh sb="13" eb="18">
      <t>サンカニンズウオヨ</t>
    </rPh>
    <phoneticPr fontId="22"/>
  </si>
  <si>
    <t>日時、会場、内容、講師名、定員、参加費の額を記入してください。
講師の旅費を計上する場合は、居住地や起点となる地名を講師名の後ろにかっこ書きで記入してください。</t>
    <rPh sb="13" eb="15">
      <t>テイイン</t>
    </rPh>
    <phoneticPr fontId="22"/>
  </si>
  <si>
    <t>特記事項</t>
    <rPh sb="0" eb="4">
      <t>トッキジコウ</t>
    </rPh>
    <phoneticPr fontId="6"/>
  </si>
  <si>
    <t>～</t>
    <phoneticPr fontId="22"/>
  </si>
  <si>
    <t>搬入開始日</t>
    <rPh sb="0" eb="5">
      <t>ハンニュウカイシビ</t>
    </rPh>
    <phoneticPr fontId="22"/>
  </si>
  <si>
    <t>搬出終了日</t>
    <rPh sb="0" eb="5">
      <t>ハンシュツシュウリョウビ</t>
    </rPh>
    <phoneticPr fontId="22"/>
  </si>
  <si>
    <t>展示期間</t>
    <rPh sb="0" eb="4">
      <t>テンジキカン</t>
    </rPh>
    <phoneticPr fontId="22"/>
  </si>
  <si>
    <t>開館時間</t>
    <rPh sb="0" eb="4">
      <t>カイカンジカン</t>
    </rPh>
    <phoneticPr fontId="22"/>
  </si>
  <si>
    <t>展示期間中、当該文化施設内で実施される主催行事に係る経費のみ計上可能</t>
    <rPh sb="8" eb="10">
      <t>ブンカ</t>
    </rPh>
    <rPh sb="19" eb="21">
      <t>シュサイ</t>
    </rPh>
    <rPh sb="21" eb="23">
      <t>ギョウジ</t>
    </rPh>
    <rPh sb="24" eb="25">
      <t>カカ</t>
    </rPh>
    <rPh sb="26" eb="28">
      <t>ケイヒ</t>
    </rPh>
    <rPh sb="30" eb="32">
      <t>ケイジョウ</t>
    </rPh>
    <rPh sb="32" eb="34">
      <t>カノウ</t>
    </rPh>
    <phoneticPr fontId="22"/>
  </si>
  <si>
    <t>全て消費税込で計上してください。
(単価×数量で計上するものは、税込単価にしてください。）</t>
    <rPh sb="0" eb="1">
      <t>スベ</t>
    </rPh>
    <phoneticPr fontId="6"/>
  </si>
  <si>
    <t>助成対象外の書籍やグッズの売上は計上不要です。</t>
    <rPh sb="0" eb="5">
      <t>ジョセイタイショウガイ</t>
    </rPh>
    <rPh sb="6" eb="8">
      <t>ショセキ</t>
    </rPh>
    <rPh sb="16" eb="18">
      <t>ケイジョウ</t>
    </rPh>
    <rPh sb="18" eb="20">
      <t>フヨウ</t>
    </rPh>
    <phoneticPr fontId="6"/>
  </si>
  <si>
    <t>助成金算定基礎経費の
合計額</t>
    <rPh sb="0" eb="3">
      <t>ジョセイキン</t>
    </rPh>
    <rPh sb="3" eb="5">
      <t>サンテイ</t>
    </rPh>
    <rPh sb="5" eb="7">
      <t>キソ</t>
    </rPh>
    <rPh sb="7" eb="9">
      <t>ケイヒ</t>
    </rPh>
    <rPh sb="11" eb="13">
      <t>ゴウケイ</t>
    </rPh>
    <rPh sb="13" eb="14">
      <t>ガク</t>
    </rPh>
    <phoneticPr fontId="22"/>
  </si>
  <si>
    <t>　※展示期間中、当該文化施設内で実施された主催行事（助成対象経費として計上できます。）</t>
    <phoneticPr fontId="22"/>
  </si>
  <si>
    <t>　※展示期間中、当該文化施設内で実施される主催行事（助成対象経費として計上できます。）</t>
    <rPh sb="2" eb="4">
      <t>テンジ</t>
    </rPh>
    <rPh sb="4" eb="6">
      <t>キカン</t>
    </rPh>
    <rPh sb="6" eb="7">
      <t>チュウ</t>
    </rPh>
    <rPh sb="8" eb="10">
      <t>トウガイ</t>
    </rPh>
    <rPh sb="10" eb="12">
      <t>ブンカ</t>
    </rPh>
    <rPh sb="12" eb="14">
      <t>シセツ</t>
    </rPh>
    <rPh sb="14" eb="15">
      <t>ナイ</t>
    </rPh>
    <rPh sb="16" eb="18">
      <t>ジッシ</t>
    </rPh>
    <rPh sb="21" eb="23">
      <t>シュサイ</t>
    </rPh>
    <rPh sb="23" eb="25">
      <t>ギョウジ</t>
    </rPh>
    <rPh sb="26" eb="28">
      <t>ジョセイ</t>
    </rPh>
    <rPh sb="28" eb="30">
      <t>タイショウ</t>
    </rPh>
    <rPh sb="30" eb="32">
      <t>ケイヒ</t>
    </rPh>
    <rPh sb="35" eb="37">
      <t>ケイジョウ</t>
    </rPh>
    <phoneticPr fontId="22"/>
  </si>
  <si>
    <t>　※展示期間外もしくは当該文化施設以外の場所で実施された行事等（助成対象経費としては計上できません。）</t>
    <rPh sb="2" eb="4">
      <t>テンジ</t>
    </rPh>
    <rPh sb="4" eb="6">
      <t>キカン</t>
    </rPh>
    <rPh sb="6" eb="7">
      <t>ガイ</t>
    </rPh>
    <rPh sb="11" eb="13">
      <t>トウガイ</t>
    </rPh>
    <rPh sb="13" eb="15">
      <t>ブンカ</t>
    </rPh>
    <rPh sb="15" eb="17">
      <t>シセツ</t>
    </rPh>
    <rPh sb="17" eb="19">
      <t>イガイ</t>
    </rPh>
    <rPh sb="20" eb="22">
      <t>バショ</t>
    </rPh>
    <rPh sb="23" eb="25">
      <t>ジッシ</t>
    </rPh>
    <rPh sb="28" eb="30">
      <t>ギョウジ</t>
    </rPh>
    <rPh sb="30" eb="31">
      <t>トウ</t>
    </rPh>
    <rPh sb="32" eb="34">
      <t>ジョセイ</t>
    </rPh>
    <rPh sb="34" eb="36">
      <t>タイショウ</t>
    </rPh>
    <rPh sb="36" eb="38">
      <t>ケイヒ</t>
    </rPh>
    <rPh sb="42" eb="44">
      <t>ケイジョウ</t>
    </rPh>
    <phoneticPr fontId="6"/>
  </si>
  <si>
    <t xml:space="preserve">共催者や助成団体について申請書より変更があった場合は、当振興会へ連絡の上、[5-5変更理由書] を提出してください。
</t>
    <rPh sb="12" eb="15">
      <t>シンセイショ</t>
    </rPh>
    <rPh sb="27" eb="31">
      <t>トウシンコウカイ</t>
    </rPh>
    <phoneticPr fontId="22"/>
  </si>
  <si>
    <t>巡回展の場合には当該施設の役割</t>
    <rPh sb="0" eb="2">
      <t>ジュンカイ</t>
    </rPh>
    <rPh sb="2" eb="3">
      <t>テン</t>
    </rPh>
    <rPh sb="4" eb="6">
      <t>バアイ</t>
    </rPh>
    <rPh sb="8" eb="10">
      <t>トウガイ</t>
    </rPh>
    <rPh sb="10" eb="12">
      <t>シセツ</t>
    </rPh>
    <rPh sb="13" eb="15">
      <t>ヤクワリ</t>
    </rPh>
    <phoneticPr fontId="22"/>
  </si>
  <si>
    <t>印刷物の作成部数や送付物の通数が読み取れるように計上してください。</t>
    <rPh sb="16" eb="17">
      <t>ヨ</t>
    </rPh>
    <rPh sb="18" eb="19">
      <t>ト</t>
    </rPh>
    <phoneticPr fontId="22"/>
  </si>
  <si>
    <r>
      <t xml:space="preserve">助成金交付要望書で選択した項目を入力してください。
</t>
    </r>
    <r>
      <rPr>
        <b/>
        <sz val="14"/>
        <color rgb="FFFF0000"/>
        <rFont val="游ゴシック"/>
        <family val="3"/>
        <charset val="128"/>
        <scheme val="minor"/>
      </rPr>
      <t xml:space="preserve">※要望時に選択した助成金算定基礎経費の項目を選び直すことはできません。
</t>
    </r>
    <r>
      <rPr>
        <b/>
        <sz val="14"/>
        <color rgb="FF000066"/>
        <rFont val="游ゴシック"/>
        <family val="3"/>
        <charset val="128"/>
        <scheme val="minor"/>
      </rPr>
      <t>（対象となる経費が発生しなくなった場合も同様です）</t>
    </r>
    <rPh sb="0" eb="3">
      <t>ジョセイキン</t>
    </rPh>
    <rPh sb="3" eb="5">
      <t>コウフ</t>
    </rPh>
    <rPh sb="5" eb="8">
      <t>ヨウボウショ</t>
    </rPh>
    <rPh sb="9" eb="11">
      <t>センタク</t>
    </rPh>
    <rPh sb="13" eb="15">
      <t>コウモク</t>
    </rPh>
    <rPh sb="16" eb="18">
      <t>ニュウリョク</t>
    </rPh>
    <rPh sb="27" eb="29">
      <t>ヨウボウ</t>
    </rPh>
    <rPh sb="29" eb="30">
      <t>ジ</t>
    </rPh>
    <rPh sb="31" eb="33">
      <t>センタク</t>
    </rPh>
    <rPh sb="35" eb="38">
      <t>ジョセイキン</t>
    </rPh>
    <rPh sb="38" eb="40">
      <t>サンテイ</t>
    </rPh>
    <rPh sb="40" eb="42">
      <t>キソ</t>
    </rPh>
    <rPh sb="42" eb="44">
      <t>ケイヒ</t>
    </rPh>
    <rPh sb="45" eb="47">
      <t>コウモク</t>
    </rPh>
    <rPh sb="48" eb="49">
      <t>エラ</t>
    </rPh>
    <rPh sb="50" eb="51">
      <t>ナオ</t>
    </rPh>
    <rPh sb="63" eb="65">
      <t>タイショウ</t>
    </rPh>
    <rPh sb="68" eb="70">
      <t>ケイヒ</t>
    </rPh>
    <rPh sb="71" eb="73">
      <t>ハッセイ</t>
    </rPh>
    <rPh sb="79" eb="81">
      <t>バアイ</t>
    </rPh>
    <rPh sb="82" eb="84">
      <t>ドウヨウ</t>
    </rPh>
    <phoneticPr fontId="6"/>
  </si>
  <si>
    <r>
      <rPr>
        <b/>
        <sz val="14"/>
        <color rgb="FFFF0000"/>
        <rFont val="游ゴシック"/>
        <family val="3"/>
        <charset val="128"/>
        <scheme val="minor"/>
      </rPr>
      <t>活動名・実施時期について</t>
    </r>
    <r>
      <rPr>
        <b/>
        <sz val="14"/>
        <color rgb="FF000066"/>
        <rFont val="游ゴシック"/>
        <family val="3"/>
        <charset val="128"/>
        <scheme val="minor"/>
      </rPr>
      <t xml:space="preserve">
要望書より変更があった場合は、当振興会へ連絡の上、
[1-5変更理由書（申請）] を提出してください。</t>
    </r>
    <rPh sb="0" eb="2">
      <t>カツドウ</t>
    </rPh>
    <rPh sb="2" eb="3">
      <t>メイ</t>
    </rPh>
    <rPh sb="4" eb="6">
      <t>ジッシ</t>
    </rPh>
    <rPh sb="6" eb="8">
      <t>ジキ</t>
    </rPh>
    <rPh sb="28" eb="32">
      <t>トウシンコウカイ</t>
    </rPh>
    <phoneticPr fontId="6"/>
  </si>
  <si>
    <r>
      <rPr>
        <b/>
        <sz val="14"/>
        <color rgb="FFFF0000"/>
        <rFont val="游ゴシック"/>
        <family val="3"/>
        <charset val="128"/>
        <scheme val="minor"/>
      </rPr>
      <t>団体情報・担当者情報について</t>
    </r>
    <r>
      <rPr>
        <b/>
        <sz val="14"/>
        <color rgb="FF000066"/>
        <rFont val="游ゴシック"/>
        <family val="3"/>
        <charset val="128"/>
        <scheme val="minor"/>
      </rPr>
      <t xml:space="preserve">
原則として、要望書と同一内容を入力してください。
要望書より変更があった場合は、当振興会へ連絡の上、
[1-5変更理由書（申請）] を提出してください。
</t>
    </r>
    <r>
      <rPr>
        <b/>
        <sz val="14"/>
        <color rgb="FFFF0000"/>
        <rFont val="游ゴシック"/>
        <family val="3"/>
        <charset val="128"/>
        <scheme val="minor"/>
      </rPr>
      <t>※実施文化施設は変更できません。</t>
    </r>
    <r>
      <rPr>
        <b/>
        <sz val="14"/>
        <color rgb="FF000066"/>
        <rFont val="游ゴシック"/>
        <family val="3"/>
        <charset val="128"/>
        <scheme val="minor"/>
      </rPr>
      <t xml:space="preserve">
</t>
    </r>
    <rPh sb="0" eb="2">
      <t>ダンタイ</t>
    </rPh>
    <rPh sb="2" eb="4">
      <t>ジョウホウ</t>
    </rPh>
    <rPh sb="5" eb="8">
      <t>タントウシャ</t>
    </rPh>
    <rPh sb="8" eb="10">
      <t>ジョウホウ</t>
    </rPh>
    <rPh sb="55" eb="56">
      <t>トウ</t>
    </rPh>
    <rPh sb="56" eb="59">
      <t>シンコウカイ</t>
    </rPh>
    <rPh sb="93" eb="95">
      <t>ジッシ</t>
    </rPh>
    <rPh sb="95" eb="97">
      <t>ブンカ</t>
    </rPh>
    <rPh sb="97" eb="99">
      <t>シセツ</t>
    </rPh>
    <rPh sb="100" eb="102">
      <t>ヘンコウ</t>
    </rPh>
    <phoneticPr fontId="6"/>
  </si>
  <si>
    <t>助成対象外の書籍やグッズの売上は計上不要です。</t>
    <rPh sb="0" eb="5">
      <t>ジョセイタイショウガイ</t>
    </rPh>
    <phoneticPr fontId="22"/>
  </si>
  <si>
    <r>
      <t xml:space="preserve">【本活動の企画意図】
【地域の振興に資する本活動の特色】
要望書に記載した内容から変更できません。
要望書の文章をそのままコピーして貼り付けてください。
</t>
    </r>
    <r>
      <rPr>
        <b/>
        <sz val="16"/>
        <color rgb="FF000066"/>
        <rFont val="游ゴシック"/>
        <family val="3"/>
        <charset val="128"/>
        <scheme val="minor"/>
      </rPr>
      <t>※活動内容の変更により記載内容と齟齬が生じる場合でも同様です。</t>
    </r>
    <rPh sb="0" eb="10">
      <t>(ホンカツドウノキカクイト)</t>
    </rPh>
    <rPh sb="11" eb="28">
      <t>(チイキノシンコウニシスルホンカツドウノトクショク)</t>
    </rPh>
    <phoneticPr fontId="22"/>
  </si>
  <si>
    <r>
      <t xml:space="preserve">消費税込で計上してください。
(単価×数量で計上するものは、税込単価にしてください。）
</t>
    </r>
    <r>
      <rPr>
        <b/>
        <sz val="14"/>
        <color rgb="FF000066"/>
        <rFont val="游ゴシック"/>
        <family val="3"/>
        <charset val="128"/>
        <scheme val="minor"/>
      </rPr>
      <t xml:space="preserve">
入場料の入場券種や単価について</t>
    </r>
    <r>
      <rPr>
        <b/>
        <sz val="14"/>
        <color rgb="FFFF0000"/>
        <rFont val="游ゴシック"/>
        <family val="3"/>
        <charset val="128"/>
        <scheme val="minor"/>
      </rPr>
      <t xml:space="preserve">
</t>
    </r>
    <r>
      <rPr>
        <b/>
        <sz val="14"/>
        <color rgb="FF000066"/>
        <rFont val="游ゴシック"/>
        <family val="3"/>
        <charset val="128"/>
        <scheme val="minor"/>
      </rPr>
      <t>申請書より大幅な変更があった場合は、当振興会へ連絡の上、
[5-5変更理由書] を提出してください。</t>
    </r>
    <rPh sb="61" eb="63">
      <t>シンセイ</t>
    </rPh>
    <rPh sb="79" eb="83">
      <t>トウシンコウカイ</t>
    </rPh>
    <phoneticPr fontId="6"/>
  </si>
  <si>
    <t>入場料の入場券種や単価について
要望書より大幅な変更があった場合は、当振興会へ連絡の上、[1-5変更理由書（申請）] を提出してください。</t>
    <rPh sb="0" eb="2">
      <t>ニュウジョウ</t>
    </rPh>
    <rPh sb="2" eb="3">
      <t>リョウ</t>
    </rPh>
    <rPh sb="4" eb="6">
      <t>ニュウジョウ</t>
    </rPh>
    <rPh sb="5" eb="6">
      <t>シュウニュウ</t>
    </rPh>
    <rPh sb="6" eb="8">
      <t>ケンシュ</t>
    </rPh>
    <rPh sb="9" eb="11">
      <t>タンカ</t>
    </rPh>
    <rPh sb="21" eb="23">
      <t>オオハバ</t>
    </rPh>
    <rPh sb="34" eb="38">
      <t>トウシンコウカイ</t>
    </rPh>
    <phoneticPr fontId="6"/>
  </si>
  <si>
    <t>搬入開始日や搬出終了日は「〇月下旬」といった表記でも構いません。</t>
    <rPh sb="2" eb="5">
      <t>カイシビ</t>
    </rPh>
    <rPh sb="8" eb="11">
      <t>シュウリョウビ</t>
    </rPh>
    <rPh sb="26" eb="27">
      <t>カマ</t>
    </rPh>
    <phoneticPr fontId="22"/>
  </si>
  <si>
    <t>【グレーのセル】
入力できない箇所です。計算式などが入っている場合もあるので、上書きしないようご注意ください。
【薄水色のセル】
右下の▼をクリックして該当する項目を選択してください。</t>
    <rPh sb="9" eb="11">
      <t>ニュウリョク</t>
    </rPh>
    <rPh sb="15" eb="17">
      <t>カショ</t>
    </rPh>
    <rPh sb="20" eb="23">
      <t>ケイサンシキ</t>
    </rPh>
    <rPh sb="26" eb="27">
      <t>ハイ</t>
    </rPh>
    <rPh sb="31" eb="33">
      <t>バアイ</t>
    </rPh>
    <rPh sb="39" eb="41">
      <t>ウワガ</t>
    </rPh>
    <rPh sb="48" eb="50">
      <t>チュウイ</t>
    </rPh>
    <rPh sb="80" eb="82">
      <t>コウモク</t>
    </rPh>
    <phoneticPr fontId="6"/>
  </si>
  <si>
    <t>[1-1 総表]内定情報、[1-3 収入]、[1-4 支出]のシートを入力すると自動で入力されます。</t>
    <rPh sb="5" eb="7">
      <t>ソウヒョウ</t>
    </rPh>
    <rPh sb="8" eb="10">
      <t>ナイテイ</t>
    </rPh>
    <rPh sb="10" eb="12">
      <t>ジョウホウ</t>
    </rPh>
    <phoneticPr fontId="6"/>
  </si>
  <si>
    <r>
      <rPr>
        <b/>
        <sz val="14"/>
        <color rgb="FFFF0000"/>
        <rFont val="游ゴシック"/>
        <family val="3"/>
        <charset val="128"/>
        <scheme val="minor"/>
      </rPr>
      <t xml:space="preserve">全て消費税込で計上してください。
</t>
    </r>
    <r>
      <rPr>
        <b/>
        <sz val="14"/>
        <color rgb="FF000066"/>
        <rFont val="游ゴシック"/>
        <family val="3"/>
        <charset val="128"/>
        <scheme val="minor"/>
      </rPr>
      <t xml:space="preserve">(単価×数量で計上するものは、税込単価にしてください。）
助成対象経費の総額について
要望書と比較して20％を超える減額があった場合は、当振興会へ連絡の上、
[1-5変更理由書（申請）] を提出してください。
「助成対象経費」「助成対象とならない経費」「経費計上の際の注意点」
を参照の上、細目ごとに適正な金額で計上してください。
</t>
    </r>
    <r>
      <rPr>
        <b/>
        <sz val="14"/>
        <color rgb="FFFF0000"/>
        <rFont val="游ゴシック"/>
        <family val="3"/>
        <charset val="128"/>
        <scheme val="minor"/>
      </rPr>
      <t xml:space="preserve">　
※前年度に支払った経費については計上できません。
</t>
    </r>
    <r>
      <rPr>
        <b/>
        <sz val="14"/>
        <color rgb="FF000066"/>
        <rFont val="游ゴシック"/>
        <family val="3"/>
        <charset val="128"/>
        <scheme val="minor"/>
      </rPr>
      <t>※金額の根拠が明確になるよう、単価や日数等を具体的に入力してください。
※積算根拠となる数量等は、個表の内容と齟齬がないように注意してください。</t>
    </r>
    <rPh sb="0" eb="1">
      <t>スベ</t>
    </rPh>
    <rPh sb="47" eb="49">
      <t>ジョセイ</t>
    </rPh>
    <rPh sb="49" eb="51">
      <t>タイショウ</t>
    </rPh>
    <rPh sb="51" eb="53">
      <t>ケイヒ</t>
    </rPh>
    <rPh sb="54" eb="56">
      <t>ソウガク</t>
    </rPh>
    <rPh sb="65" eb="67">
      <t>ヒカク</t>
    </rPh>
    <rPh sb="73" eb="74">
      <t>コ</t>
    </rPh>
    <rPh sb="76" eb="78">
      <t>ゲンガク</t>
    </rPh>
    <rPh sb="86" eb="90">
      <t>トウシンコウカイ</t>
    </rPh>
    <rPh sb="189" eb="192">
      <t>ゼンネンド</t>
    </rPh>
    <rPh sb="193" eb="195">
      <t>シハラ</t>
    </rPh>
    <rPh sb="197" eb="199">
      <t>ケイヒ</t>
    </rPh>
    <rPh sb="204" eb="206">
      <t>ケイジョウ</t>
    </rPh>
    <rPh sb="276" eb="278">
      <t>チュウイ</t>
    </rPh>
    <phoneticPr fontId="6"/>
  </si>
  <si>
    <t>助成金交付申請書[1-3 収入]と助成対象活動実績報告書[5-3 収入]の入力内容が
自動で反映されます。先にそれらの書類を作成してください。</t>
    <phoneticPr fontId="22"/>
  </si>
  <si>
    <t>助成金交付申請書[1-4 支出]と助成対象活動実績報告書[5-4 支出]の入力内容が
自動で反映されます。先にそれらの書類を作成してください。</t>
    <phoneticPr fontId="22"/>
  </si>
  <si>
    <r>
      <t xml:space="preserve">申請書より変更があった場合は、当振興会へ連絡の上、
</t>
    </r>
    <r>
      <rPr>
        <b/>
        <sz val="14"/>
        <color rgb="FFFF0000"/>
        <rFont val="游ゴシック"/>
        <family val="3"/>
        <charset val="128"/>
        <scheme val="minor"/>
      </rPr>
      <t>本シートの該当箇所を変更後の内容に上書きし、</t>
    </r>
    <r>
      <rPr>
        <b/>
        <sz val="14"/>
        <color rgb="FF000066"/>
        <rFont val="游ゴシック"/>
        <family val="3"/>
        <charset val="128"/>
        <scheme val="minor"/>
      </rPr>
      <t xml:space="preserve">
[5-5変更理由書] を提出してください。
</t>
    </r>
    <r>
      <rPr>
        <b/>
        <sz val="14"/>
        <color rgb="FFFF0000"/>
        <rFont val="游ゴシック"/>
        <family val="3"/>
        <charset val="128"/>
        <scheme val="minor"/>
      </rPr>
      <t>※実施文化施設は変更できません。</t>
    </r>
    <rPh sb="0" eb="2">
      <t>シンセイ</t>
    </rPh>
    <rPh sb="15" eb="16">
      <t>トウ</t>
    </rPh>
    <rPh sb="16" eb="19">
      <t>シンコウカイ</t>
    </rPh>
    <rPh sb="26" eb="27">
      <t>ホン</t>
    </rPh>
    <rPh sb="31" eb="33">
      <t>ガイトウ</t>
    </rPh>
    <rPh sb="33" eb="35">
      <t>カショ</t>
    </rPh>
    <rPh sb="36" eb="38">
      <t>ヘンコウ</t>
    </rPh>
    <rPh sb="38" eb="39">
      <t>ゴ</t>
    </rPh>
    <rPh sb="40" eb="42">
      <t>ナイヨウ</t>
    </rPh>
    <rPh sb="43" eb="45">
      <t>ウワガ</t>
    </rPh>
    <phoneticPr fontId="6"/>
  </si>
  <si>
    <r>
      <rPr>
        <b/>
        <sz val="14"/>
        <color rgb="FFFF0000"/>
        <rFont val="游ゴシック"/>
        <family val="3"/>
        <charset val="128"/>
        <scheme val="minor"/>
      </rPr>
      <t>全て消費税込で計上してください。</t>
    </r>
    <r>
      <rPr>
        <b/>
        <sz val="14"/>
        <color rgb="FF000066"/>
        <rFont val="游ゴシック"/>
        <family val="3"/>
        <charset val="128"/>
        <scheme val="minor"/>
      </rPr>
      <t xml:space="preserve">
(単価×数量で計上するものは、税込単価にしてください。）
</t>
    </r>
    <r>
      <rPr>
        <b/>
        <sz val="14"/>
        <color rgb="FFFF0000"/>
        <rFont val="游ゴシック"/>
        <family val="3"/>
        <charset val="128"/>
        <scheme val="minor"/>
      </rPr>
      <t>助成対象経費の総額について</t>
    </r>
    <r>
      <rPr>
        <b/>
        <sz val="14"/>
        <color rgb="FF000066"/>
        <rFont val="游ゴシック"/>
        <family val="3"/>
        <charset val="128"/>
        <scheme val="minor"/>
      </rPr>
      <t xml:space="preserve">
</t>
    </r>
    <r>
      <rPr>
        <b/>
        <sz val="14"/>
        <color rgb="FFFF0000"/>
        <rFont val="游ゴシック"/>
        <family val="3"/>
        <charset val="128"/>
        <scheme val="minor"/>
      </rPr>
      <t>申請書と比較して20％を超える減額があった場合</t>
    </r>
    <r>
      <rPr>
        <b/>
        <sz val="14"/>
        <color rgb="FF000066"/>
        <rFont val="游ゴシック"/>
        <family val="3"/>
        <charset val="128"/>
        <scheme val="minor"/>
      </rPr>
      <t>は、当振興会へ連絡の上、
[5-5変更理由書] を提出してください。
　</t>
    </r>
    <r>
      <rPr>
        <b/>
        <sz val="14"/>
        <color rgb="FFFF0000"/>
        <rFont val="游ゴシック"/>
        <family val="3"/>
        <charset val="128"/>
        <scheme val="minor"/>
      </rPr>
      <t>※前年度に支払った経費については計上できません。</t>
    </r>
    <r>
      <rPr>
        <b/>
        <sz val="14"/>
        <color rgb="FF000066"/>
        <rFont val="游ゴシック"/>
        <family val="3"/>
        <charset val="128"/>
        <scheme val="minor"/>
      </rPr>
      <t xml:space="preserve">
　※金額の根拠が明確になるように、可能な限り単価や日数等を
　　具体的に入力してください。
　※積算根拠となる数量等は、個表の内容と齟齬がないように注意してください。</t>
    </r>
    <rPh sb="61" eb="63">
      <t>シンセイ</t>
    </rPh>
    <rPh sb="63" eb="64">
      <t>ショ</t>
    </rPh>
    <rPh sb="65" eb="67">
      <t>ヒカク</t>
    </rPh>
    <rPh sb="76" eb="78">
      <t>ゲンガク</t>
    </rPh>
    <rPh sb="86" eb="90">
      <t>トウシンコウカイ</t>
    </rPh>
    <phoneticPr fontId="6"/>
  </si>
  <si>
    <t>図録の有無について
要望時より変更があった場合は、当振興会へ連絡の上、[1-5変更理由書（申請）] を提出してください。</t>
    <rPh sb="0" eb="2">
      <t>ズロク</t>
    </rPh>
    <rPh sb="3" eb="5">
      <t>ウム</t>
    </rPh>
    <rPh sb="12" eb="13">
      <t>トキ</t>
    </rPh>
    <rPh sb="25" eb="29">
      <t>トウシンコウカイ</t>
    </rPh>
    <phoneticPr fontId="22"/>
  </si>
  <si>
    <t>その他（右欄に種類を記入）</t>
    <rPh sb="4" eb="6">
      <t>ウラン</t>
    </rPh>
    <phoneticPr fontId="22"/>
  </si>
  <si>
    <t>その他（右欄に種類を記入）</t>
    <rPh sb="5" eb="6">
      <t>ラン</t>
    </rPh>
    <phoneticPr fontId="22"/>
  </si>
  <si>
    <t>掲載する写真の撮影費を含む。会期後に製作する記録集に係る経費は除く。</t>
    <rPh sb="14" eb="16">
      <t>カイキ</t>
    </rPh>
    <rPh sb="16" eb="17">
      <t>ゴ</t>
    </rPh>
    <rPh sb="18" eb="20">
      <t>セイサク</t>
    </rPh>
    <rPh sb="22" eb="24">
      <t>キロク</t>
    </rPh>
    <rPh sb="24" eb="25">
      <t>シュウ</t>
    </rPh>
    <rPh sb="26" eb="27">
      <t>カカ</t>
    </rPh>
    <rPh sb="28" eb="30">
      <t>ケイヒ</t>
    </rPh>
    <rPh sb="31" eb="32">
      <t>ノゾ</t>
    </rPh>
    <phoneticPr fontId="6"/>
  </si>
  <si>
    <t>掲載する写真の撮影費を含む</t>
    <phoneticPr fontId="22"/>
  </si>
  <si>
    <t>掲載する写真の撮影費を含む。作品の募集案内に係る経費を含む。</t>
    <rPh sb="14" eb="16">
      <t>サクヒン</t>
    </rPh>
    <rPh sb="17" eb="19">
      <t>ボシュウ</t>
    </rPh>
    <rPh sb="19" eb="21">
      <t>アンナイ</t>
    </rPh>
    <rPh sb="22" eb="23">
      <t>カカ</t>
    </rPh>
    <rPh sb="24" eb="26">
      <t>ケイヒ</t>
    </rPh>
    <phoneticPr fontId="6"/>
  </si>
  <si>
    <t>←提出年月日は、活動開始前で変更内容が最後に決定した日を
　西暦で入力してください。
　自動入力ではありませんので、忘れずに入力してください。
　※西暦で入力すると和暦に自動で変換されます。</t>
    <phoneticPr fontId="22"/>
  </si>
  <si>
    <t>販売手数料がかかる場合は、入場料収入を減額するのではなく、[1-4 支出]シート「宣伝・印刷費」の「入場券販売手数料」として別途計上してください。</t>
    <phoneticPr fontId="6"/>
  </si>
  <si>
    <t>販売手数料がかかる場合は、入場料収入を減額するのではなく、
[5-4 支出]シート「宣伝・印刷費」の「入場券販売手数料」として別途計上してください。</t>
    <phoneticPr fontId="22"/>
  </si>
  <si>
    <t>関連行事</t>
    <phoneticPr fontId="6"/>
  </si>
  <si>
    <t>により交付決定の通知を受けた助成対象活動について、</t>
  </si>
  <si>
    <t>申請書提出時の状況（申請予定・申請中・決定済）を
必ず選択してください。</t>
    <rPh sb="25" eb="26">
      <t>カナラ</t>
    </rPh>
    <rPh sb="27" eb="29">
      <t>センタク</t>
    </rPh>
    <phoneticPr fontId="6"/>
  </si>
  <si>
    <t>申請書提出時の状況（交渉予定・交渉中・決定済、クラウドファンディングの場合は予定・実施中・達成）を選択してください。</t>
    <rPh sb="10" eb="12">
      <t>コウショウ</t>
    </rPh>
    <rPh sb="15" eb="17">
      <t>コウショウ</t>
    </rPh>
    <phoneticPr fontId="6"/>
  </si>
  <si>
    <t xml:space="preserve">
入場者数</t>
    <phoneticPr fontId="22"/>
  </si>
  <si>
    <t>（招待）</t>
    <rPh sb="1" eb="3">
      <t>ショウタイ</t>
    </rPh>
    <phoneticPr fontId="6"/>
  </si>
  <si>
    <t>選択してください</t>
  </si>
  <si>
    <t>・1-1総表「内定情報」の「助成金の額」、「助成金算定基礎経費の合計額」は、3月にお送りさせていただきました内定通知書の額を選択または記載してください。
「助成対象経費の総額」は、お手元の要望書の額を記載してください。なお、内定にあたり「助成対象経費の総額」に変更が生じている場合、申請書を提出いただいた後、当振興会から修正の上ご連絡します。</t>
    <rPh sb="4" eb="6">
      <t>ソウヒョウ</t>
    </rPh>
    <rPh sb="9" eb="11">
      <t>ジョウホウ</t>
    </rPh>
    <phoneticPr fontId="22"/>
  </si>
  <si>
    <t>「内定通知書」及びお手元の「助成金交付要望書」に
記載されている金額を選択または入力（半角数字）してください。</t>
    <phoneticPr fontId="6"/>
  </si>
  <si>
    <t>内定情報（千円）</t>
    <rPh sb="0" eb="2">
      <t>ナイテイ</t>
    </rPh>
    <rPh sb="2" eb="4">
      <t>ジョウホウ</t>
    </rPh>
    <rPh sb="5" eb="7">
      <t>センエン</t>
    </rPh>
    <phoneticPr fontId="6"/>
  </si>
  <si>
    <t>申請中やこれから申請する場合は、（申請中）又は（申請予定）と記入してください。
共催者名や助成団体名が要望時から変更する場合は、[1-5変更理由書（申請）]の提出が必要です。</t>
    <phoneticPr fontId="22"/>
  </si>
  <si>
    <t>選択してください。</t>
  </si>
  <si>
    <t>（図録の詳細）</t>
    <rPh sb="1" eb="3">
      <t>ズロク</t>
    </rPh>
    <rPh sb="4" eb="6">
      <t>ショウサイ</t>
    </rPh>
    <phoneticPr fontId="22"/>
  </si>
  <si>
    <t>（無料）</t>
    <rPh sb="1" eb="3">
      <t>ムリョウ</t>
    </rPh>
    <phoneticPr fontId="6"/>
  </si>
  <si>
    <t>展示構成</t>
    <rPh sb="0" eb="4">
      <t>テンジコウセイ</t>
    </rPh>
    <phoneticPr fontId="22"/>
  </si>
  <si>
    <t>主な展示作品</t>
    <rPh sb="0" eb="1">
      <t>オモ</t>
    </rPh>
    <rPh sb="2" eb="4">
      <t>テンジ</t>
    </rPh>
    <rPh sb="4" eb="6">
      <t>サクヒン</t>
    </rPh>
    <phoneticPr fontId="22"/>
  </si>
  <si>
    <t>作品名</t>
    <rPh sb="0" eb="3">
      <t>サクヒンメイ</t>
    </rPh>
    <phoneticPr fontId="22"/>
  </si>
  <si>
    <t>作家名</t>
    <phoneticPr fontId="22"/>
  </si>
  <si>
    <t>制作年代</t>
    <rPh sb="0" eb="4">
      <t>セイサクネンダイ</t>
    </rPh>
    <phoneticPr fontId="22"/>
  </si>
  <si>
    <t>サイズ</t>
    <phoneticPr fontId="22"/>
  </si>
  <si>
    <t>所有者</t>
    <rPh sb="0" eb="3">
      <t>ショユウシャ</t>
    </rPh>
    <phoneticPr fontId="22"/>
  </si>
  <si>
    <t>備考</t>
  </si>
  <si>
    <t>主な出品者・主な作品等、活動内容に関する重要な事項について要望書の内容から変更が発生した場合は、当振興会へ連絡の上、[1-5変更理由書（申請）] を提出してください。
インスタレーション作品制作謝金やインスタレーション作品制作材料費を計上する場合は、作品について具体的に記載してください。
活動の模様を録音・録画し配信等を行う場合、具体的に記入してください。</t>
    <phoneticPr fontId="22"/>
  </si>
  <si>
    <t>展示期間中、当該文化施設内で実施される主催行事に係る経費のみ計上可能</t>
    <phoneticPr fontId="22"/>
  </si>
  <si>
    <t>搬入（設営）から搬出（撤去）までの期間で必要な場合にのみ計上できる（ただし作品借用・返却に係る旅費は搬入から搬出までの期間外であっても計上可）。日当、作品の制作に係る旅費は除く。作品借用・返却を伴わない調査・打合せ目的の出張旅費は除く。</t>
    <rPh sb="0" eb="2">
      <t>ハンニュウ</t>
    </rPh>
    <rPh sb="3" eb="5">
      <t>セツエイ</t>
    </rPh>
    <rPh sb="8" eb="10">
      <t>ハンシュツ</t>
    </rPh>
    <rPh sb="11" eb="13">
      <t>テッキョ</t>
    </rPh>
    <rPh sb="17" eb="19">
      <t>キカン</t>
    </rPh>
    <rPh sb="20" eb="22">
      <t>ヒツヨウ</t>
    </rPh>
    <rPh sb="23" eb="25">
      <t>バアイ</t>
    </rPh>
    <rPh sb="28" eb="30">
      <t>ケイジョウ</t>
    </rPh>
    <rPh sb="37" eb="39">
      <t>サクヒン</t>
    </rPh>
    <rPh sb="39" eb="41">
      <t>シャクヨウ</t>
    </rPh>
    <rPh sb="42" eb="44">
      <t>ヘンキャク</t>
    </rPh>
    <rPh sb="45" eb="46">
      <t>カカ</t>
    </rPh>
    <rPh sb="47" eb="49">
      <t>リョヒ</t>
    </rPh>
    <rPh sb="50" eb="52">
      <t>ハンニュウ</t>
    </rPh>
    <rPh sb="54" eb="56">
      <t>ハンシュツ</t>
    </rPh>
    <rPh sb="59" eb="61">
      <t>キカン</t>
    </rPh>
    <rPh sb="61" eb="62">
      <t>ガイ</t>
    </rPh>
    <rPh sb="67" eb="69">
      <t>ケイジョウ</t>
    </rPh>
    <rPh sb="69" eb="70">
      <t>カ</t>
    </rPh>
    <rPh sb="75" eb="77">
      <t>サクヒン</t>
    </rPh>
    <rPh sb="78" eb="80">
      <t>セイサク</t>
    </rPh>
    <rPh sb="81" eb="82">
      <t>カカ</t>
    </rPh>
    <rPh sb="83" eb="85">
      <t>リョヒ</t>
    </rPh>
    <rPh sb="86" eb="87">
      <t>ノゾ</t>
    </rPh>
    <phoneticPr fontId="6"/>
  </si>
  <si>
    <t xml:space="preserve">
主な展示作品の作品名、作者名、制作年代、サイズ、所有者を記入し、備考に展示作品の種類、借用品についても記載してください。
文化財の場合は、国又は地方公共団体指定について明記してください。
作品借料や借用旅費を計上する場合は、その根拠となる作品について記載してください。</t>
    <rPh sb="16" eb="18">
      <t>セイサク</t>
    </rPh>
    <phoneticPr fontId="22"/>
  </si>
  <si>
    <t>主な出品者・主な作品等、活動内容に関する重要な事項について申請書の内容から変更が発生した場合は、当振興会へ連絡の上、[5-5変更理由書] を提出してください。
インスタレーション作品制作謝金やインスタレーション作品制作材料費を計上する場合は、作品について具体的に記載してください。
活動の模様を録音・録画し配信等を行った場合、具体的に記入してください。</t>
    <rPh sb="29" eb="32">
      <t>シンセイショ</t>
    </rPh>
    <rPh sb="48" eb="52">
      <t>トウシンコウカイ</t>
    </rPh>
    <rPh sb="159" eb="160">
      <t>オコナ</t>
    </rPh>
    <phoneticPr fontId="22"/>
  </si>
  <si>
    <t>主な展示作品の作品名、作者名、制作年代、サイズ、所有者を記入し、備考に展示作品の種類、借用品についても記載してください。
文化財の場合は、国又は地方公共団体指定について明記してください。
作品借料や借用旅費を計上する場合は、その根拠となる作品について記載してください。</t>
    <rPh sb="15" eb="16">
      <t>セイ</t>
    </rPh>
    <phoneticPr fontId="22"/>
  </si>
  <si>
    <t>ー</t>
  </si>
  <si>
    <t>展示内容（展示作品の点数・種類・展示構成・主な作品名・出品者等）</t>
    <rPh sb="0" eb="2">
      <t>テンジ</t>
    </rPh>
    <rPh sb="2" eb="4">
      <t>ナイヨウ</t>
    </rPh>
    <rPh sb="5" eb="7">
      <t>テンジ</t>
    </rPh>
    <rPh sb="7" eb="9">
      <t>サクヒン</t>
    </rPh>
    <rPh sb="10" eb="12">
      <t>テンスウ</t>
    </rPh>
    <rPh sb="13" eb="15">
      <t>シュルイ</t>
    </rPh>
    <rPh sb="16" eb="18">
      <t>テンジ</t>
    </rPh>
    <rPh sb="18" eb="20">
      <t>コウセイ</t>
    </rPh>
    <rPh sb="21" eb="22">
      <t>オモ</t>
    </rPh>
    <rPh sb="23" eb="25">
      <t>サクヒン</t>
    </rPh>
    <rPh sb="25" eb="26">
      <t>メイ</t>
    </rPh>
    <rPh sb="27" eb="30">
      <t>シュッピンシャ</t>
    </rPh>
    <rPh sb="30" eb="31">
      <t>トウ</t>
    </rPh>
    <phoneticPr fontId="6"/>
  </si>
  <si>
    <r>
      <rPr>
        <b/>
        <sz val="12"/>
        <rFont val="游ゴシック"/>
        <family val="3"/>
        <charset val="128"/>
        <scheme val="minor"/>
      </rPr>
      <t>令和8年度　芸術文化振興基金　地域の文化振興等の活動</t>
    </r>
    <r>
      <rPr>
        <sz val="12"/>
        <rFont val="游ゴシック"/>
        <family val="3"/>
        <charset val="128"/>
        <scheme val="minor"/>
      </rPr>
      <t xml:space="preserve">
助成金交付申請書・助成対象活動実績報告書の作成にあたっての注意事項</t>
    </r>
    <rPh sb="15" eb="17">
      <t>チイキ</t>
    </rPh>
    <rPh sb="18" eb="20">
      <t>ブンカ</t>
    </rPh>
    <rPh sb="20" eb="22">
      <t>シンコウ</t>
    </rPh>
    <rPh sb="22" eb="23">
      <t>トウ</t>
    </rPh>
    <rPh sb="24" eb="26">
      <t>カツドウ</t>
    </rPh>
    <phoneticPr fontId="22"/>
  </si>
  <si>
    <t>【令和8年度　記載可能経費一覧（美術館等展示）】</t>
    <phoneticPr fontId="22"/>
  </si>
  <si>
    <t>令和8年度　芸術文化振興基金</t>
    <phoneticPr fontId="22"/>
  </si>
  <si>
    <t>【令和8年度　助成金交付申請書　個表（美術館等展示）】</t>
    <rPh sb="12" eb="15">
      <t>シンセイショ</t>
    </rPh>
    <rPh sb="19" eb="22">
      <t>ビジュツカン</t>
    </rPh>
    <rPh sb="22" eb="23">
      <t>トウ</t>
    </rPh>
    <rPh sb="23" eb="25">
      <t>テンジ</t>
    </rPh>
    <phoneticPr fontId="6"/>
  </si>
  <si>
    <t>【令和8年度　助成金交付申請書　収入（美術館等展示）】</t>
    <phoneticPr fontId="6"/>
  </si>
  <si>
    <t>【令和8年度　助成金交付申請書　支出（美術館等展示）】</t>
    <phoneticPr fontId="22"/>
  </si>
  <si>
    <t>別紙【令和8年度　助成対象活動変更承認内訳　収入（美術館等展示）】</t>
    <phoneticPr fontId="6"/>
  </si>
  <si>
    <t>別紙【令和8年度　助成対象活動変更承認内訳　支出（美術館等展示）】</t>
    <phoneticPr fontId="22"/>
  </si>
  <si>
    <t>搬入・搬出期間は含めず、展示期間を記入してください。
(2026/4/1～2027/3/31）</t>
    <rPh sb="0" eb="2">
      <t>ハンニュウ</t>
    </rPh>
    <rPh sb="3" eb="5">
      <t>ハンシュツ</t>
    </rPh>
    <rPh sb="8" eb="9">
      <t>フク</t>
    </rPh>
    <rPh sb="12" eb="14">
      <t>テンジ</t>
    </rPh>
    <phoneticPr fontId="6"/>
  </si>
  <si>
    <t>搬入・搬出期間は含めず、展示期間を記入してください。
(2026/4/1～2027/3/31）</t>
    <phoneticPr fontId="6"/>
  </si>
  <si>
    <t>【令和8年度　助成対象活動実績報告書　個表（美術館等展示）】</t>
    <rPh sb="9" eb="13">
      <t>タイショウカツドウ</t>
    </rPh>
    <rPh sb="13" eb="15">
      <t>ジッセキ</t>
    </rPh>
    <rPh sb="15" eb="18">
      <t>ホウコクショ</t>
    </rPh>
    <rPh sb="22" eb="25">
      <t>ビジュツカン</t>
    </rPh>
    <rPh sb="25" eb="26">
      <t>トウ</t>
    </rPh>
    <rPh sb="26" eb="28">
      <t>テンジ</t>
    </rPh>
    <phoneticPr fontId="6"/>
  </si>
  <si>
    <t>【令和8年度　助成対象活動実績報告書　収入（美術館等展示）】</t>
    <phoneticPr fontId="6"/>
  </si>
  <si>
    <t>【令和8年度　助成対象活動実績報告書　支出（美術館等展示）】</t>
    <phoneticPr fontId="22"/>
  </si>
  <si>
    <t>令和8年度芸術文化振興基金</t>
    <rPh sb="0" eb="2">
      <t>レイワ</t>
    </rPh>
    <rPh sb="3" eb="5">
      <t>ネンド</t>
    </rPh>
    <rPh sb="5" eb="7">
      <t>ゲイジュツ</t>
    </rPh>
    <rPh sb="7" eb="9">
      <t>ブンカ</t>
    </rPh>
    <rPh sb="9" eb="11">
      <t>シンコウ</t>
    </rPh>
    <rPh sb="11" eb="13">
      <t>キキン</t>
    </rPh>
    <phoneticPr fontId="6"/>
  </si>
  <si>
    <t>関係書類送付先E-mail</t>
    <rPh sb="0" eb="4">
      <t>カンケイショルイ</t>
    </rPh>
    <rPh sb="4" eb="7">
      <t>ソウフサキ</t>
    </rPh>
    <phoneticPr fontId="6"/>
  </si>
  <si>
    <t>関係書類送付先E-mail</t>
    <phoneticPr fontId="6"/>
  </si>
  <si>
    <t>重要書類の送付先となりますので、主催団体または施設や部署の共有アドレスの記入を推奨します。</t>
    <phoneticPr fontId="6"/>
  </si>
  <si>
    <t>重要書類の送付先となりますので、主催団体または施設や部署の共有アドレスの記入を推奨します。</t>
    <phoneticPr fontId="22"/>
  </si>
  <si>
    <t>制作ありの場合、該当するものを選択してください。</t>
    <phoneticPr fontId="22"/>
  </si>
  <si>
    <t>―</t>
  </si>
  <si>
    <t>館で制作</t>
    <phoneticPr fontId="22"/>
  </si>
  <si>
    <t>出版社等からの買取</t>
    <phoneticPr fontId="22"/>
  </si>
  <si>
    <r>
      <rPr>
        <b/>
        <sz val="16"/>
        <color theme="1"/>
        <rFont val="游ゴシック"/>
        <family val="3"/>
        <charset val="128"/>
        <scheme val="minor"/>
      </rPr>
      <t>本活動の企画制作</t>
    </r>
    <r>
      <rPr>
        <b/>
        <sz val="14"/>
        <color theme="1"/>
        <rFont val="游ゴシック"/>
        <family val="3"/>
        <charset val="128"/>
        <scheme val="minor"/>
      </rPr>
      <t xml:space="preserve">
(</t>
    </r>
    <r>
      <rPr>
        <b/>
        <sz val="11"/>
        <color theme="1"/>
        <rFont val="游ゴシック"/>
        <family val="3"/>
        <charset val="128"/>
        <scheme val="minor"/>
      </rPr>
      <t>自主企画・共同企画・その他)</t>
    </r>
    <rPh sb="0" eb="1">
      <t>ホン</t>
    </rPh>
    <rPh sb="1" eb="3">
      <t>カツドウ</t>
    </rPh>
    <rPh sb="4" eb="6">
      <t>キカク</t>
    </rPh>
    <rPh sb="6" eb="8">
      <t>セイサク</t>
    </rPh>
    <rPh sb="10" eb="12">
      <t>ジシュ</t>
    </rPh>
    <rPh sb="12" eb="14">
      <t>キカク</t>
    </rPh>
    <rPh sb="15" eb="17">
      <t>キョウドウ</t>
    </rPh>
    <rPh sb="17" eb="19">
      <t>キカク</t>
    </rPh>
    <rPh sb="22" eb="23">
      <t>タ</t>
    </rPh>
    <phoneticPr fontId="22"/>
  </si>
  <si>
    <t>入場料無料の場合は必ず対象者と理由を記入</t>
    <rPh sb="11" eb="14">
      <t>タイショウシャ</t>
    </rPh>
    <phoneticPr fontId="6"/>
  </si>
  <si>
    <t>(対象者)</t>
    <rPh sb="1" eb="4">
      <t>タイショウシャ</t>
    </rPh>
    <phoneticPr fontId="6"/>
  </si>
  <si>
    <t>(理由)</t>
    <rPh sb="1" eb="3">
      <t>リユウ</t>
    </rPh>
    <phoneticPr fontId="6"/>
  </si>
  <si>
    <t>招待がある場合は必ず対象者と理由を記入</t>
    <rPh sb="0" eb="2">
      <t>ショウタイ</t>
    </rPh>
    <rPh sb="5" eb="7">
      <t>バアイ</t>
    </rPh>
    <phoneticPr fontId="6"/>
  </si>
  <si>
    <t>.</t>
    <phoneticPr fontId="6"/>
  </si>
  <si>
    <t>.</t>
    <phoneticPr fontId="22"/>
  </si>
  <si>
    <t>.</t>
    <phoneticPr fontId="22"/>
  </si>
  <si>
    <t>搬入・搬出期間は含めず、展示期間を記入してください。
(2026/4/1～2027/3/31）</t>
    <rPh sb="8" eb="9">
      <t>フク</t>
    </rPh>
    <phoneticPr fontId="22"/>
  </si>
  <si>
    <t xml:space="preserve">
★下記の内容について助成金交付要望書より変更があった場合は、
当振興会に連絡の上、本理由書に記入してください。
○団体に関する事項　※団体名は原則変更不可。
　　団体名
○活動内容に関する事項
　　助成対象活動名、実施時期（活動日、活動期間、実施日数）、
　　共催者、活動内容に関する重要な事項
　　例：主な出品者・主な作品名・図録作成の有無　等
○収支予算に関する事項
　　助成対象経費の総額（２０％を超える減額があった場合）
　　※個々の経費に対する変更については記入不要です。</t>
    <rPh sb="157" eb="159">
      <t>シュッピン</t>
    </rPh>
    <rPh sb="167" eb="169">
      <t>ズロク</t>
    </rPh>
    <rPh sb="169" eb="171">
      <t>サクセイ</t>
    </rPh>
    <rPh sb="172" eb="174">
      <t>ウム</t>
    </rPh>
    <rPh sb="209" eb="211">
      <t>ゲンガク</t>
    </rPh>
    <phoneticPr fontId="22"/>
  </si>
  <si>
    <t>★下記の内容について助成金交付申請書より変更があった場合は、
当振興会に連絡の上、本理由書に記入してください。
○団体に関する事項　※団体名は原則変更不可。
　　団体名
○活動内容に関する事項
　　助成対象活動名、実施時期（活動日、活動期間、実施日数）、
　　共催者、活動内容に関する重要な事項
　　例：主な出品者・主な作品名・図録作成の有無　等
○収支予算に関する事項
　　助成対象経費の総額（20％を超える減額があった場合）
　　※個々の経費に対する変更については記入不要です。</t>
    <rPh sb="15" eb="17">
      <t>シンセイ</t>
    </rPh>
    <rPh sb="156" eb="158">
      <t>シュッピン</t>
    </rPh>
    <rPh sb="158" eb="159">
      <t>モノ</t>
    </rPh>
    <rPh sb="208" eb="210">
      <t>ゲンガク</t>
    </rPh>
    <phoneticPr fontId="22"/>
  </si>
  <si>
    <t>　※展示期間外もしくは当該文化施設以外の場所で実施される行事等（助成対象経費としては計上できません。）</t>
    <phoneticPr fontId="22"/>
  </si>
  <si>
    <r>
      <rPr>
        <b/>
        <sz val="14"/>
        <color rgb="FFFF0000"/>
        <rFont val="游ゴシック"/>
        <family val="3"/>
        <charset val="128"/>
        <scheme val="minor"/>
      </rPr>
      <t>※セル内の改行はAlt＋Enterキーで行ってください。</t>
    </r>
    <r>
      <rPr>
        <b/>
        <sz val="14"/>
        <rFont val="游ゴシック"/>
        <family val="3"/>
        <charset val="128"/>
        <scheme val="minor"/>
      </rPr>
      <t xml:space="preserve">
</t>
    </r>
    <rPh sb="3" eb="4">
      <t>ナイ</t>
    </rPh>
    <rPh sb="5" eb="7">
      <t>カイギョウ</t>
    </rPh>
    <rPh sb="20" eb="21">
      <t>オコナ</t>
    </rPh>
    <phoneticPr fontId="22"/>
  </si>
  <si>
    <t>申請中</t>
  </si>
  <si>
    <t>申請予定</t>
  </si>
  <si>
    <t>※セル内の改行はAlt＋Enterキーで行ってください。</t>
    <phoneticPr fontId="22"/>
  </si>
  <si>
    <t>実施文化施設名：</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</si>
</sst>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176" formatCode="#,##0_ "/>
    <numFmt numFmtId="177" formatCode="#,##0_);[Red]\(#,##0\)"/>
    <numFmt numFmtId="178" formatCode="#,##0_ ;[Red]\-#,##0\ "/>
    <numFmt numFmtId="179" formatCode="000"/>
    <numFmt numFmtId="180" formatCode="0000"/>
    <numFmt numFmtId="181" formatCode="[$-411]ggge&quot;年&quot;m&quot;月&quot;d&quot;日&quot;;@"/>
    <numFmt numFmtId="182" formatCode="#,###"/>
    <numFmt numFmtId="183" formatCode="#,##0&quot;  点&quot;"/>
    <numFmt numFmtId="184" formatCode="[$-411]ggge&quot;年&quot;m&quot;月&quot;d&quot;日付け&quot;"/>
    <numFmt numFmtId="185" formatCode="#,##0&quot;円&quot;"/>
    <numFmt numFmtId="186" formatCode="0000000"/>
    <numFmt numFmtId="187" formatCode="yyyy/m/d;@"/>
    <numFmt numFmtId="188" formatCode="#,##0&quot;　千円&quot;"/>
    <numFmt numFmtId="189" formatCode="0.0%"/>
    <numFmt numFmtId="190" formatCode="[$]ggge&quot;年&quot;m&quot;月&quot;d&quot;日&quot;;@" x16r2:formatCode16="[$-ja-JP-x-gannen]ggge&quot;年&quot;m&quot;月&quot;d&quot;日&quot;;@"/>
    <numFmt numFmtId="191" formatCode="#,###&quot; 日&quot;"/>
    <numFmt numFmtId="192" formatCode="#,###&quot; 人&quot;"/>
    <numFmt numFmtId="193" formatCode="0_);[Red]\(0\)"/>
    <numFmt numFmtId="194" formatCode="&quot;芸&quot;&quot;基&quot;&quot;地&quot;&quot;第&quot;#&quot;号&quot;"/>
  </numFmts>
  <fonts count="95">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font>
    <font>
      <sz val="6"/>
      <name val="游ゴシック"/>
      <family val="3"/>
      <charset val="128"/>
    </font>
    <font>
      <sz val="6"/>
      <name val="游ゴシック"/>
      <family val="3"/>
      <charset val="128"/>
    </font>
    <font>
      <sz val="11"/>
      <color theme="1"/>
      <name val="游ゴシック"/>
      <family val="3"/>
      <charset val="128"/>
      <scheme val="minor"/>
    </font>
    <font>
      <b/>
      <sz val="11"/>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10"/>
      <color theme="1"/>
      <name val="游ゴシック"/>
      <family val="3"/>
      <charset val="128"/>
      <scheme val="minor"/>
    </font>
    <font>
      <sz val="18"/>
      <color theme="1"/>
      <name val="游ゴシック"/>
      <family val="3"/>
      <charset val="128"/>
      <scheme val="minor"/>
    </font>
    <font>
      <b/>
      <sz val="14"/>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sz val="22"/>
      <color theme="1"/>
      <name val="游ゴシック"/>
      <family val="3"/>
      <charset val="128"/>
      <scheme val="minor"/>
    </font>
    <font>
      <sz val="8"/>
      <color theme="1"/>
      <name val="游ゴシック"/>
      <family val="3"/>
      <charset val="128"/>
      <scheme val="minor"/>
    </font>
    <font>
      <b/>
      <sz val="11"/>
      <color rgb="FFFF0000"/>
      <name val="游ゴシック"/>
      <family val="3"/>
      <charset val="128"/>
      <scheme val="minor"/>
    </font>
    <font>
      <sz val="11"/>
      <name val="游ゴシック"/>
      <family val="3"/>
      <charset val="128"/>
      <scheme val="minor"/>
    </font>
    <font>
      <sz val="6"/>
      <name val="游ゴシック"/>
      <family val="3"/>
      <charset val="128"/>
      <scheme val="minor"/>
    </font>
    <font>
      <sz val="11"/>
      <color rgb="FFFF0000"/>
      <name val="游ゴシック"/>
      <family val="3"/>
      <charset val="128"/>
      <scheme val="minor"/>
    </font>
    <font>
      <sz val="24"/>
      <color theme="1"/>
      <name val="ＭＳ 明朝"/>
      <family val="1"/>
      <charset val="128"/>
    </font>
    <font>
      <sz val="14"/>
      <color theme="1"/>
      <name val="ＭＳ 明朝"/>
      <family val="1"/>
      <charset val="128"/>
    </font>
    <font>
      <sz val="11"/>
      <color theme="1"/>
      <name val="ＭＳ 明朝"/>
      <family val="1"/>
      <charset val="128"/>
    </font>
    <font>
      <sz val="22"/>
      <color theme="1"/>
      <name val="ＭＳ 明朝"/>
      <family val="1"/>
      <charset val="128"/>
    </font>
    <font>
      <sz val="16"/>
      <color theme="1"/>
      <name val="ＭＳ 明朝"/>
      <family val="1"/>
      <charset val="128"/>
    </font>
    <font>
      <sz val="18"/>
      <color theme="1"/>
      <name val="ＭＳ 明朝"/>
      <family val="1"/>
      <charset val="128"/>
    </font>
    <font>
      <sz val="6"/>
      <name val="游ゴシック"/>
      <family val="2"/>
      <charset val="128"/>
      <scheme val="minor"/>
    </font>
    <font>
      <u/>
      <sz val="11"/>
      <color theme="1"/>
      <name val="游ゴシック"/>
      <family val="3"/>
      <charset val="128"/>
      <scheme val="minor"/>
    </font>
    <font>
      <sz val="12"/>
      <name val="游ゴシック"/>
      <family val="3"/>
      <charset val="128"/>
      <scheme val="minor"/>
    </font>
    <font>
      <b/>
      <sz val="10"/>
      <color theme="1"/>
      <name val="游ゴシック"/>
      <family val="3"/>
      <charset val="128"/>
      <scheme val="minor"/>
    </font>
    <font>
      <b/>
      <sz val="18"/>
      <color theme="1"/>
      <name val="游ゴシック"/>
      <family val="3"/>
      <charset val="128"/>
      <scheme val="minor"/>
    </font>
    <font>
      <sz val="14"/>
      <color rgb="FFFF0000"/>
      <name val="游ゴシック"/>
      <family val="3"/>
      <charset val="128"/>
      <scheme val="minor"/>
    </font>
    <font>
      <sz val="14"/>
      <name val="游ゴシック"/>
      <family val="3"/>
      <charset val="128"/>
      <scheme val="minor"/>
    </font>
    <font>
      <b/>
      <sz val="14"/>
      <color rgb="FFFF0000"/>
      <name val="游ゴシック"/>
      <family val="3"/>
      <charset val="128"/>
      <scheme val="minor"/>
    </font>
    <font>
      <b/>
      <sz val="16"/>
      <color theme="1"/>
      <name val="游ゴシック"/>
      <family val="3"/>
      <charset val="128"/>
      <scheme val="minor"/>
    </font>
    <font>
      <sz val="6"/>
      <color theme="0" tint="-0.14999847407452621"/>
      <name val="游ゴシック"/>
      <family val="3"/>
      <charset val="128"/>
      <scheme val="minor"/>
    </font>
    <font>
      <sz val="6"/>
      <color theme="0" tint="-0.249977111117893"/>
      <name val="游ゴシック"/>
      <family val="3"/>
      <charset val="128"/>
      <scheme val="minor"/>
    </font>
    <font>
      <sz val="8"/>
      <color theme="0" tint="-0.249977111117893"/>
      <name val="游ゴシック"/>
      <family val="3"/>
      <charset val="128"/>
      <scheme val="minor"/>
    </font>
    <font>
      <sz val="14"/>
      <color rgb="FF969696"/>
      <name val="游ゴシック"/>
      <family val="3"/>
      <charset val="128"/>
      <scheme val="minor"/>
    </font>
    <font>
      <sz val="10"/>
      <name val="游ゴシック"/>
      <family val="3"/>
      <charset val="128"/>
      <scheme val="minor"/>
    </font>
    <font>
      <u/>
      <sz val="14"/>
      <color theme="1"/>
      <name val="游ゴシック"/>
      <family val="3"/>
      <charset val="128"/>
      <scheme val="minor"/>
    </font>
    <font>
      <u/>
      <sz val="14"/>
      <color rgb="FF969696"/>
      <name val="游ゴシック"/>
      <family val="3"/>
      <charset val="128"/>
      <scheme val="minor"/>
    </font>
    <font>
      <sz val="9"/>
      <name val="游ゴシック"/>
      <family val="3"/>
      <charset val="128"/>
      <scheme val="minor"/>
    </font>
    <font>
      <sz val="16"/>
      <name val="游ゴシック"/>
      <family val="3"/>
      <charset val="128"/>
      <scheme val="minor"/>
    </font>
    <font>
      <b/>
      <sz val="11"/>
      <name val="游ゴシック"/>
      <family val="3"/>
      <charset val="128"/>
      <scheme val="minor"/>
    </font>
    <font>
      <sz val="11"/>
      <color indexed="8"/>
      <name val="游ゴシック"/>
      <family val="3"/>
      <charset val="128"/>
    </font>
    <font>
      <b/>
      <sz val="14"/>
      <name val="游ゴシック"/>
      <family val="3"/>
      <charset val="128"/>
      <scheme val="minor"/>
    </font>
    <font>
      <u/>
      <sz val="10"/>
      <color theme="1"/>
      <name val="游ゴシック"/>
      <family val="3"/>
      <charset val="128"/>
      <scheme val="minor"/>
    </font>
    <font>
      <b/>
      <sz val="12"/>
      <name val="游ゴシック"/>
      <family val="3"/>
      <charset val="128"/>
      <scheme val="minor"/>
    </font>
    <font>
      <sz val="48"/>
      <name val="HG行書体"/>
      <family val="4"/>
      <charset val="128"/>
    </font>
    <font>
      <b/>
      <u/>
      <sz val="10"/>
      <name val="游ゴシック"/>
      <family val="3"/>
      <charset val="128"/>
      <scheme val="minor"/>
    </font>
    <font>
      <b/>
      <sz val="10"/>
      <name val="游ゴシック"/>
      <family val="3"/>
      <charset val="128"/>
      <scheme val="minor"/>
    </font>
    <font>
      <sz val="16"/>
      <color theme="1"/>
      <name val="游ゴシック"/>
      <family val="3"/>
      <charset val="128"/>
    </font>
    <font>
      <sz val="11"/>
      <color theme="1"/>
      <name val="游ゴシック"/>
      <family val="3"/>
      <charset val="128"/>
    </font>
    <font>
      <sz val="8"/>
      <color theme="1"/>
      <name val="游ゴシック"/>
      <family val="3"/>
      <charset val="128"/>
    </font>
    <font>
      <b/>
      <sz val="11"/>
      <color rgb="FFFF0000"/>
      <name val="游ゴシック"/>
      <family val="3"/>
      <charset val="128"/>
    </font>
    <font>
      <sz val="11"/>
      <color rgb="FF66FFFF"/>
      <name val="游ゴシック"/>
      <family val="3"/>
      <charset val="128"/>
    </font>
    <font>
      <sz val="12"/>
      <color theme="1"/>
      <name val="游ゴシック"/>
      <family val="3"/>
      <charset val="128"/>
    </font>
    <font>
      <b/>
      <sz val="11"/>
      <name val="游ゴシック"/>
      <family val="3"/>
      <charset val="128"/>
    </font>
    <font>
      <sz val="11"/>
      <color rgb="FFFF0000"/>
      <name val="游ゴシック"/>
      <family val="3"/>
      <charset val="128"/>
    </font>
    <font>
      <sz val="10.5"/>
      <color theme="1"/>
      <name val="游ゴシック"/>
      <family val="3"/>
      <charset val="128"/>
    </font>
    <font>
      <sz val="10.5"/>
      <color theme="1"/>
      <name val="ＭＳ 明朝"/>
      <family val="1"/>
      <charset val="128"/>
    </font>
    <font>
      <b/>
      <sz val="16"/>
      <color indexed="81"/>
      <name val="游ゴシック"/>
      <family val="3"/>
      <charset val="128"/>
      <scheme val="minor"/>
    </font>
    <font>
      <b/>
      <sz val="14"/>
      <color rgb="FFFF0000"/>
      <name val="ＭＳ 明朝"/>
      <family val="1"/>
      <charset val="128"/>
    </font>
    <font>
      <sz val="20"/>
      <color theme="1"/>
      <name val="游ゴシック"/>
      <family val="3"/>
      <charset val="128"/>
      <scheme val="minor"/>
    </font>
    <font>
      <b/>
      <sz val="24"/>
      <color rgb="FFFF0000"/>
      <name val="游ゴシック"/>
      <family val="3"/>
      <charset val="128"/>
      <scheme val="minor"/>
    </font>
    <font>
      <sz val="24"/>
      <color theme="1"/>
      <name val="游ゴシック"/>
      <family val="3"/>
      <charset val="128"/>
      <scheme val="minor"/>
    </font>
    <font>
      <sz val="28"/>
      <color theme="1"/>
      <name val="游ゴシック"/>
      <family val="3"/>
      <charset val="128"/>
      <scheme val="minor"/>
    </font>
    <font>
      <b/>
      <u/>
      <sz val="20"/>
      <color rgb="FF000066"/>
      <name val="游ゴシック"/>
      <family val="3"/>
      <charset val="128"/>
      <scheme val="minor"/>
    </font>
    <font>
      <b/>
      <sz val="14"/>
      <color rgb="FF000066"/>
      <name val="游ゴシック"/>
      <family val="3"/>
      <charset val="128"/>
      <scheme val="minor"/>
    </font>
    <font>
      <sz val="11"/>
      <color rgb="FF000066"/>
      <name val="游ゴシック"/>
      <family val="3"/>
      <charset val="128"/>
      <scheme val="minor"/>
    </font>
    <font>
      <b/>
      <sz val="14"/>
      <color rgb="FF002060"/>
      <name val="游ゴシック"/>
      <family val="3"/>
      <charset val="128"/>
      <scheme val="minor"/>
    </font>
    <font>
      <b/>
      <sz val="18"/>
      <color rgb="FF000066"/>
      <name val="游ゴシック"/>
      <family val="3"/>
      <charset val="128"/>
      <scheme val="minor"/>
    </font>
    <font>
      <b/>
      <sz val="14"/>
      <color rgb="FF000066"/>
      <name val="游ゴシック"/>
      <family val="3"/>
      <charset val="128"/>
    </font>
    <font>
      <b/>
      <sz val="11"/>
      <color rgb="FF000066"/>
      <name val="游ゴシック"/>
      <family val="3"/>
      <charset val="128"/>
    </font>
    <font>
      <b/>
      <sz val="12"/>
      <color rgb="FF000066"/>
      <name val="游ゴシック"/>
      <family val="3"/>
      <charset val="128"/>
    </font>
    <font>
      <b/>
      <u/>
      <sz val="14"/>
      <color rgb="FFFF0000"/>
      <name val="游ゴシック"/>
      <family val="3"/>
      <charset val="128"/>
      <scheme val="minor"/>
    </font>
    <font>
      <b/>
      <sz val="16"/>
      <color rgb="FF000066"/>
      <name val="游ゴシック"/>
      <family val="3"/>
      <charset val="128"/>
    </font>
    <font>
      <b/>
      <sz val="16"/>
      <color rgb="FFFF0000"/>
      <name val="游ゴシック"/>
      <family val="3"/>
      <charset val="128"/>
    </font>
    <font>
      <b/>
      <sz val="14"/>
      <color indexed="81"/>
      <name val="游ゴシック"/>
      <family val="3"/>
      <charset val="128"/>
      <scheme val="minor"/>
    </font>
    <font>
      <u/>
      <sz val="11"/>
      <color theme="10"/>
      <name val="游ゴシック"/>
      <family val="3"/>
      <charset val="128"/>
      <scheme val="minor"/>
    </font>
    <font>
      <b/>
      <sz val="16"/>
      <name val="游ゴシック"/>
      <family val="3"/>
      <charset val="128"/>
      <scheme val="minor"/>
    </font>
    <font>
      <b/>
      <sz val="12"/>
      <color theme="1"/>
      <name val="游ゴシック"/>
      <family val="3"/>
      <charset val="128"/>
      <scheme val="minor"/>
    </font>
    <font>
      <b/>
      <u/>
      <sz val="10"/>
      <color rgb="FFFF0000"/>
      <name val="游ゴシック"/>
      <family val="3"/>
      <charset val="128"/>
      <scheme val="minor"/>
    </font>
    <font>
      <sz val="10"/>
      <color rgb="FFFF0000"/>
      <name val="游ゴシック"/>
      <family val="3"/>
      <charset val="128"/>
      <scheme val="minor"/>
    </font>
    <font>
      <b/>
      <sz val="14"/>
      <color rgb="FF1E037F"/>
      <name val="游ゴシック"/>
      <family val="3"/>
      <charset val="128"/>
      <scheme val="minor"/>
    </font>
    <font>
      <sz val="14"/>
      <color rgb="FF000066"/>
      <name val="游ゴシック"/>
      <family val="3"/>
      <charset val="128"/>
      <scheme val="minor"/>
    </font>
    <font>
      <b/>
      <sz val="16"/>
      <color rgb="FF000066"/>
      <name val="游ゴシック"/>
      <family val="3"/>
      <charset val="128"/>
      <scheme val="minor"/>
    </font>
    <font>
      <b/>
      <sz val="18"/>
      <color rgb="FFFF0000"/>
      <name val="游ゴシック"/>
      <family val="3"/>
      <charset val="128"/>
      <scheme val="minor"/>
    </font>
    <font>
      <b/>
      <sz val="13"/>
      <name val="游ゴシック"/>
      <family val="3"/>
      <charset val="128"/>
      <scheme val="minor"/>
    </font>
    <font>
      <b/>
      <sz val="16"/>
      <color rgb="FFFF0000"/>
      <name val="游ゴシック"/>
      <family val="3"/>
      <charset val="128"/>
      <scheme val="minor"/>
    </font>
  </fonts>
  <fills count="12">
    <fill>
      <patternFill patternType="none"/>
    </fill>
    <fill>
      <patternFill patternType="gray125"/>
    </fill>
    <fill>
      <patternFill patternType="solid">
        <fgColor rgb="FFC0C0C0"/>
        <bgColor indexed="64"/>
      </patternFill>
    </fill>
    <fill>
      <patternFill patternType="solid">
        <fgColor rgb="FF969696"/>
        <bgColor indexed="64"/>
      </patternFill>
    </fill>
    <fill>
      <patternFill patternType="solid">
        <fgColor rgb="FFCCFFFF"/>
        <bgColor indexed="64"/>
      </patternFill>
    </fill>
    <fill>
      <patternFill patternType="solid">
        <fgColor rgb="FFEAEAEA"/>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rgb="FFDDDDDD"/>
        <bgColor indexed="64"/>
      </patternFill>
    </fill>
    <fill>
      <patternFill patternType="solid">
        <fgColor rgb="FFFFCCFF"/>
        <bgColor indexed="64"/>
      </patternFill>
    </fill>
  </fills>
  <borders count="18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hair">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medium">
        <color indexed="64"/>
      </right>
      <top style="medium">
        <color indexed="64"/>
      </top>
      <bottom/>
      <diagonal/>
    </border>
    <border>
      <left style="hair">
        <color indexed="64"/>
      </left>
      <right style="medium">
        <color indexed="64"/>
      </right>
      <top style="hair">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right style="hair">
        <color indexed="64"/>
      </right>
      <top style="medium">
        <color indexed="64"/>
      </top>
      <bottom/>
      <diagonal/>
    </border>
    <border>
      <left/>
      <right style="hair">
        <color indexed="64"/>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hair">
        <color indexed="64"/>
      </bottom>
      <diagonal/>
    </border>
    <border>
      <left/>
      <right style="hair">
        <color indexed="64"/>
      </right>
      <top style="hair">
        <color indexed="64"/>
      </top>
      <bottom style="medium">
        <color indexed="64"/>
      </bottom>
      <diagonal/>
    </border>
    <border>
      <left/>
      <right style="hair">
        <color indexed="64"/>
      </right>
      <top/>
      <bottom/>
      <diagonal/>
    </border>
    <border>
      <left style="hair">
        <color indexed="64"/>
      </left>
      <right style="hair">
        <color indexed="64"/>
      </right>
      <top/>
      <bottom/>
      <diagonal/>
    </border>
    <border>
      <left/>
      <right style="thin">
        <color indexed="64"/>
      </right>
      <top/>
      <bottom style="hair">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hair">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hair">
        <color indexed="64"/>
      </top>
      <bottom/>
      <diagonal/>
    </border>
    <border>
      <left/>
      <right style="thin">
        <color indexed="64"/>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hair">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hair">
        <color indexed="64"/>
      </top>
      <bottom/>
      <diagonal/>
    </border>
    <border>
      <left style="thin">
        <color indexed="64"/>
      </left>
      <right/>
      <top style="medium">
        <color indexed="64"/>
      </top>
      <bottom style="thin">
        <color indexed="64"/>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medium">
        <color indexed="64"/>
      </right>
      <top/>
      <bottom/>
      <diagonal/>
    </border>
    <border>
      <left/>
      <right style="hair">
        <color indexed="64"/>
      </right>
      <top style="medium">
        <color indexed="64"/>
      </top>
      <bottom style="thin">
        <color indexed="64"/>
      </bottom>
      <diagonal/>
    </border>
    <border>
      <left style="hair">
        <color indexed="64"/>
      </left>
      <right/>
      <top style="thin">
        <color indexed="64"/>
      </top>
      <bottom/>
      <diagonal/>
    </border>
    <border diagonalUp="1">
      <left style="thin">
        <color indexed="64"/>
      </left>
      <right style="thin">
        <color indexed="64"/>
      </right>
      <top/>
      <bottom style="thin">
        <color indexed="64"/>
      </bottom>
      <diagonal style="thin">
        <color indexed="64"/>
      </diagonal>
    </border>
    <border>
      <left/>
      <right/>
      <top/>
      <bottom style="thin">
        <color rgb="FF000066"/>
      </bottom>
      <diagonal/>
    </border>
    <border>
      <left/>
      <right/>
      <top style="thin">
        <color rgb="FF000066"/>
      </top>
      <bottom style="thin">
        <color rgb="FF000066"/>
      </bottom>
      <diagonal/>
    </border>
    <border>
      <left/>
      <right/>
      <top style="thin">
        <color rgb="FF000066"/>
      </top>
      <bottom/>
      <diagonal/>
    </border>
    <border>
      <left style="medium">
        <color indexed="64"/>
      </left>
      <right/>
      <top style="hair">
        <color indexed="64"/>
      </top>
      <bottom/>
      <diagonal/>
    </border>
    <border>
      <left style="medium">
        <color indexed="64"/>
      </left>
      <right/>
      <top style="medium">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thin">
        <color indexed="64"/>
      </top>
      <bottom style="hair">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medium">
        <color indexed="64"/>
      </top>
      <bottom/>
      <diagonal/>
    </border>
    <border>
      <left/>
      <right style="hair">
        <color indexed="64"/>
      </right>
      <top style="medium">
        <color indexed="64"/>
      </top>
      <bottom style="hair">
        <color indexed="64"/>
      </bottom>
      <diagonal/>
    </border>
    <border>
      <left style="hair">
        <color indexed="64"/>
      </left>
      <right/>
      <top/>
      <bottom style="medium">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right style="hair">
        <color indexed="64"/>
      </right>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s>
  <cellStyleXfs count="18">
    <xf numFmtId="0" fontId="0"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5" fillId="0" borderId="0">
      <alignment vertical="center"/>
    </xf>
    <xf numFmtId="0" fontId="49" fillId="0" borderId="0">
      <alignment vertical="center"/>
    </xf>
    <xf numFmtId="0" fontId="49" fillId="0" borderId="0">
      <alignment vertical="center"/>
    </xf>
    <xf numFmtId="181" fontId="9" fillId="0" borderId="0">
      <alignment vertical="center"/>
    </xf>
    <xf numFmtId="181" fontId="9" fillId="0" borderId="0">
      <alignment vertical="center"/>
    </xf>
    <xf numFmtId="181" fontId="9" fillId="0" borderId="0">
      <alignment vertical="center"/>
    </xf>
    <xf numFmtId="181"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84" fillId="0" borderId="0" applyNumberFormat="0" applyFill="0" applyBorder="0" applyAlignment="0" applyProtection="0">
      <alignment vertical="center"/>
    </xf>
    <xf numFmtId="9" fontId="9" fillId="0" borderId="0" applyFont="0" applyFill="0" applyBorder="0" applyAlignment="0" applyProtection="0">
      <alignment vertical="center"/>
    </xf>
  </cellStyleXfs>
  <cellXfs count="1375">
    <xf numFmtId="0" fontId="0" fillId="0" borderId="0" xfId="0">
      <alignment vertical="center"/>
    </xf>
    <xf numFmtId="179" fontId="0" fillId="0" borderId="120" xfId="0" applyNumberFormat="1" applyBorder="1" applyAlignment="1" applyProtection="1">
      <alignment horizontal="center" vertical="center"/>
      <protection locked="0"/>
    </xf>
    <xf numFmtId="180" fontId="0" fillId="0" borderId="102" xfId="0" applyNumberFormat="1" applyBorder="1" applyAlignment="1" applyProtection="1">
      <alignment horizontal="center" vertical="center"/>
      <protection locked="0"/>
    </xf>
    <xf numFmtId="0" fontId="21" fillId="4" borderId="121" xfId="0" applyFont="1" applyFill="1" applyBorder="1" applyAlignment="1" applyProtection="1">
      <alignment vertical="center" wrapText="1"/>
      <protection locked="0"/>
    </xf>
    <xf numFmtId="14" fontId="0" fillId="0" borderId="103" xfId="0" applyNumberFormat="1" applyBorder="1" applyAlignment="1" applyProtection="1">
      <alignment horizontal="center" vertical="center"/>
      <protection locked="0"/>
    </xf>
    <xf numFmtId="14" fontId="0" fillId="0" borderId="104" xfId="0" applyNumberFormat="1" applyBorder="1" applyAlignment="1" applyProtection="1">
      <alignment horizontal="center" vertical="center"/>
      <protection locked="0"/>
    </xf>
    <xf numFmtId="177" fontId="9" fillId="0" borderId="8" xfId="3" applyNumberFormat="1" applyBorder="1" applyAlignment="1" applyProtection="1">
      <alignment horizontal="right" vertical="center"/>
      <protection locked="0"/>
    </xf>
    <xf numFmtId="177" fontId="9" fillId="0" borderId="9" xfId="3" applyNumberFormat="1" applyBorder="1" applyAlignment="1" applyProtection="1">
      <alignment horizontal="right" vertical="center"/>
      <protection locked="0"/>
    </xf>
    <xf numFmtId="177" fontId="9" fillId="0" borderId="10" xfId="3" applyNumberFormat="1" applyBorder="1" applyAlignment="1" applyProtection="1">
      <alignment horizontal="right" vertical="center"/>
      <protection locked="0"/>
    </xf>
    <xf numFmtId="177" fontId="9" fillId="0" borderId="4" xfId="3" applyNumberFormat="1" applyBorder="1" applyAlignment="1" applyProtection="1">
      <alignment horizontal="right" vertical="center"/>
      <protection locked="0"/>
    </xf>
    <xf numFmtId="177" fontId="9" fillId="0" borderId="5" xfId="3" applyNumberFormat="1" applyBorder="1" applyAlignment="1" applyProtection="1">
      <alignment horizontal="right" vertical="center"/>
      <protection locked="0"/>
    </xf>
    <xf numFmtId="177" fontId="9" fillId="0" borderId="7" xfId="3" applyNumberFormat="1" applyBorder="1" applyAlignment="1" applyProtection="1">
      <alignment horizontal="right" vertical="center"/>
      <protection locked="0"/>
    </xf>
    <xf numFmtId="177" fontId="9" fillId="0" borderId="39" xfId="3" applyNumberFormat="1" applyBorder="1" applyAlignment="1" applyProtection="1">
      <alignment horizontal="right" vertical="center"/>
      <protection locked="0"/>
    </xf>
    <xf numFmtId="0" fontId="0" fillId="5" borderId="130" xfId="0" applyFill="1" applyBorder="1" applyAlignment="1">
      <alignment horizontal="center" vertical="center"/>
    </xf>
    <xf numFmtId="0" fontId="21" fillId="0" borderId="1" xfId="3" applyFont="1" applyBorder="1" applyAlignment="1">
      <alignment horizontal="left" vertical="top"/>
    </xf>
    <xf numFmtId="0" fontId="26" fillId="0" borderId="0" xfId="0" applyFont="1">
      <alignment vertical="center"/>
    </xf>
    <xf numFmtId="0" fontId="20" fillId="0" borderId="0" xfId="0" applyFont="1">
      <alignment vertical="center"/>
    </xf>
    <xf numFmtId="0" fontId="13" fillId="0" borderId="0" xfId="0" applyFont="1">
      <alignment vertical="center"/>
    </xf>
    <xf numFmtId="0" fontId="13" fillId="0" borderId="42" xfId="0" applyFont="1" applyBorder="1">
      <alignment vertical="center"/>
    </xf>
    <xf numFmtId="0" fontId="13" fillId="0" borderId="73" xfId="0" applyFont="1" applyBorder="1">
      <alignment vertical="center"/>
    </xf>
    <xf numFmtId="0" fontId="13" fillId="0" borderId="110" xfId="0" applyFont="1" applyBorder="1">
      <alignment vertical="center"/>
    </xf>
    <xf numFmtId="0" fontId="13" fillId="0" borderId="16" xfId="0" applyFont="1" applyBorder="1" applyAlignment="1">
      <alignment vertical="center" wrapText="1"/>
    </xf>
    <xf numFmtId="0" fontId="13" fillId="0" borderId="17" xfId="0" applyFont="1" applyBorder="1" applyAlignment="1">
      <alignment vertical="center" wrapText="1"/>
    </xf>
    <xf numFmtId="179" fontId="0" fillId="0" borderId="99" xfId="0" applyNumberFormat="1" applyBorder="1" applyAlignment="1" applyProtection="1">
      <alignment horizontal="center" vertical="center"/>
      <protection locked="0"/>
    </xf>
    <xf numFmtId="180" fontId="0" fillId="0" borderId="135" xfId="0" applyNumberFormat="1" applyBorder="1" applyAlignment="1" applyProtection="1">
      <alignment horizontal="center" vertical="center"/>
      <protection locked="0"/>
    </xf>
    <xf numFmtId="0" fontId="0" fillId="0" borderId="0" xfId="0" applyAlignment="1"/>
    <xf numFmtId="178" fontId="10" fillId="0" borderId="0" xfId="2" applyNumberFormat="1" applyFont="1" applyFill="1" applyBorder="1" applyProtection="1">
      <alignment vertical="center"/>
    </xf>
    <xf numFmtId="177" fontId="0" fillId="0" borderId="0" xfId="0" applyNumberFormat="1">
      <alignment vertical="center"/>
    </xf>
    <xf numFmtId="177" fontId="0" fillId="0" borderId="0" xfId="0" applyNumberFormat="1" applyAlignment="1">
      <alignment horizontal="right" vertical="center"/>
    </xf>
    <xf numFmtId="0" fontId="0" fillId="0" borderId="0" xfId="0" applyAlignment="1">
      <alignment horizontal="center" vertical="center"/>
    </xf>
    <xf numFmtId="182" fontId="0" fillId="0" borderId="0" xfId="0" applyNumberFormat="1" applyAlignment="1">
      <alignment horizontal="center" vertical="center"/>
    </xf>
    <xf numFmtId="0" fontId="0" fillId="0" borderId="0" xfId="0" applyAlignment="1">
      <alignment vertical="center" wrapText="1" shrinkToFit="1"/>
    </xf>
    <xf numFmtId="0" fontId="0" fillId="0" borderId="0" xfId="0" applyAlignment="1">
      <alignment horizontal="right" vertical="top"/>
    </xf>
    <xf numFmtId="177" fontId="0" fillId="7" borderId="62" xfId="0" applyNumberFormat="1" applyFill="1" applyBorder="1" applyAlignment="1">
      <alignment vertical="top"/>
    </xf>
    <xf numFmtId="0" fontId="0" fillId="7" borderId="62" xfId="0" applyFill="1" applyBorder="1" applyAlignment="1">
      <alignment vertical="top"/>
    </xf>
    <xf numFmtId="0" fontId="0" fillId="7" borderId="96" xfId="0" applyFill="1" applyBorder="1" applyAlignment="1">
      <alignment vertical="top"/>
    </xf>
    <xf numFmtId="0" fontId="9" fillId="0" borderId="0" xfId="3">
      <alignment vertical="center"/>
    </xf>
    <xf numFmtId="0" fontId="9" fillId="0" borderId="0" xfId="3" applyAlignment="1">
      <alignment horizontal="left" vertical="center"/>
    </xf>
    <xf numFmtId="0" fontId="23" fillId="0" borderId="0" xfId="3" applyFont="1" applyAlignment="1">
      <alignment horizontal="center" vertical="center" wrapText="1"/>
    </xf>
    <xf numFmtId="177" fontId="9" fillId="0" borderId="0" xfId="2" applyNumberFormat="1" applyFont="1" applyFill="1" applyBorder="1" applyAlignment="1" applyProtection="1">
      <alignment horizontal="left" vertical="top"/>
    </xf>
    <xf numFmtId="177" fontId="9" fillId="0" borderId="0" xfId="2" applyNumberFormat="1" applyFont="1" applyFill="1" applyBorder="1" applyAlignment="1" applyProtection="1">
      <alignment horizontal="right" vertical="top"/>
    </xf>
    <xf numFmtId="0" fontId="20" fillId="0" borderId="0" xfId="0" applyFont="1" applyAlignment="1">
      <alignment horizontal="right" vertical="top"/>
    </xf>
    <xf numFmtId="0" fontId="9" fillId="0" borderId="0" xfId="0" applyFont="1">
      <alignment vertical="center"/>
    </xf>
    <xf numFmtId="178" fontId="11" fillId="0" borderId="0" xfId="2" applyNumberFormat="1" applyFont="1" applyFill="1" applyBorder="1" applyProtection="1">
      <alignment vertical="center"/>
    </xf>
    <xf numFmtId="0" fontId="11" fillId="0" borderId="0" xfId="3" applyFont="1">
      <alignment vertical="center"/>
    </xf>
    <xf numFmtId="0" fontId="11" fillId="0" borderId="0" xfId="0" applyFont="1">
      <alignment vertical="center"/>
    </xf>
    <xf numFmtId="0" fontId="15" fillId="8" borderId="41" xfId="3" applyFont="1" applyFill="1" applyBorder="1" applyAlignment="1">
      <alignment horizontal="left" vertical="center"/>
    </xf>
    <xf numFmtId="0" fontId="11" fillId="8" borderId="15" xfId="3" applyFont="1" applyFill="1" applyBorder="1" applyAlignment="1">
      <alignment horizontal="left" vertical="center"/>
    </xf>
    <xf numFmtId="0" fontId="37" fillId="0" borderId="0" xfId="3" applyFont="1">
      <alignment vertical="center"/>
    </xf>
    <xf numFmtId="0" fontId="11" fillId="8" borderId="16" xfId="3" applyFont="1" applyFill="1" applyBorder="1" applyAlignment="1">
      <alignment horizontal="left" vertical="center"/>
    </xf>
    <xf numFmtId="0" fontId="35" fillId="0" borderId="0" xfId="0" applyFont="1" applyAlignment="1">
      <alignment vertical="center" wrapText="1" shrinkToFit="1"/>
    </xf>
    <xf numFmtId="0" fontId="11" fillId="8" borderId="16" xfId="3" applyFont="1" applyFill="1" applyBorder="1">
      <alignment vertical="center"/>
    </xf>
    <xf numFmtId="0" fontId="35" fillId="0" borderId="0" xfId="0" applyFont="1">
      <alignment vertical="center"/>
    </xf>
    <xf numFmtId="177" fontId="11" fillId="0" borderId="0" xfId="2" applyNumberFormat="1" applyFont="1" applyBorder="1" applyAlignment="1" applyProtection="1">
      <alignment vertical="top" wrapText="1" shrinkToFit="1"/>
    </xf>
    <xf numFmtId="177" fontId="11" fillId="0" borderId="0" xfId="2" applyNumberFormat="1" applyFont="1" applyBorder="1" applyAlignment="1" applyProtection="1">
      <alignment horizontal="right" vertical="top" wrapText="1" shrinkToFit="1"/>
    </xf>
    <xf numFmtId="0" fontId="11" fillId="0" borderId="0" xfId="0" applyFont="1" applyAlignment="1">
      <alignment horizontal="center" vertical="center"/>
    </xf>
    <xf numFmtId="0" fontId="11" fillId="2" borderId="141" xfId="0" applyFont="1" applyFill="1" applyBorder="1" applyAlignment="1">
      <alignment horizontal="center" vertical="center" shrinkToFit="1"/>
    </xf>
    <xf numFmtId="182" fontId="12" fillId="2" borderId="84" xfId="0" applyNumberFormat="1" applyFont="1" applyFill="1" applyBorder="1" applyAlignment="1">
      <alignment horizontal="center" vertical="center" shrinkToFit="1"/>
    </xf>
    <xf numFmtId="0" fontId="34" fillId="8" borderId="16" xfId="0" applyFont="1" applyFill="1" applyBorder="1">
      <alignment vertical="center"/>
    </xf>
    <xf numFmtId="177" fontId="0" fillId="8" borderId="28" xfId="0" applyNumberFormat="1" applyFill="1" applyBorder="1" applyAlignment="1">
      <alignment horizontal="right" vertical="center" shrinkToFit="1"/>
    </xf>
    <xf numFmtId="0" fontId="11" fillId="2" borderId="119" xfId="0" applyFont="1" applyFill="1" applyBorder="1" applyAlignment="1">
      <alignment horizontal="center" vertical="center" shrinkToFit="1"/>
    </xf>
    <xf numFmtId="177" fontId="11" fillId="2" borderId="119" xfId="0" applyNumberFormat="1" applyFont="1" applyFill="1" applyBorder="1" applyAlignment="1">
      <alignment horizontal="center" vertical="center" shrinkToFit="1"/>
    </xf>
    <xf numFmtId="177" fontId="11" fillId="2" borderId="101" xfId="0" applyNumberFormat="1" applyFont="1" applyFill="1" applyBorder="1" applyAlignment="1">
      <alignment horizontal="center" vertical="center" shrinkToFit="1"/>
    </xf>
    <xf numFmtId="177" fontId="11" fillId="2" borderId="143" xfId="0" applyNumberFormat="1" applyFont="1" applyFill="1" applyBorder="1" applyAlignment="1">
      <alignment horizontal="center" vertical="center" shrinkToFit="1"/>
    </xf>
    <xf numFmtId="177" fontId="11" fillId="2" borderId="142" xfId="0" applyNumberFormat="1" applyFont="1" applyFill="1" applyBorder="1" applyAlignment="1">
      <alignment horizontal="center" vertical="center" shrinkToFit="1"/>
    </xf>
    <xf numFmtId="0" fontId="0" fillId="8" borderId="144" xfId="0" applyFill="1" applyBorder="1" applyAlignment="1">
      <alignment vertical="center" shrinkToFit="1"/>
    </xf>
    <xf numFmtId="0" fontId="0" fillId="8" borderId="144" xfId="0" applyFill="1" applyBorder="1" applyAlignment="1">
      <alignment horizontal="left" vertical="center" wrapText="1"/>
    </xf>
    <xf numFmtId="177" fontId="0" fillId="8" borderId="144" xfId="0" applyNumberFormat="1" applyFill="1" applyBorder="1" applyAlignment="1">
      <alignment horizontal="right" vertical="center" shrinkToFit="1"/>
    </xf>
    <xf numFmtId="177" fontId="0" fillId="8" borderId="144" xfId="0" applyNumberFormat="1" applyFill="1" applyBorder="1">
      <alignment vertical="center"/>
    </xf>
    <xf numFmtId="0" fontId="0" fillId="8" borderId="100" xfId="0" applyFill="1" applyBorder="1" applyAlignment="1">
      <alignment vertical="center" shrinkToFit="1"/>
    </xf>
    <xf numFmtId="177" fontId="0" fillId="8" borderId="139" xfId="0" applyNumberFormat="1" applyFill="1" applyBorder="1">
      <alignment vertical="center"/>
    </xf>
    <xf numFmtId="0" fontId="11" fillId="2" borderId="125" xfId="0" applyFont="1" applyFill="1" applyBorder="1" applyAlignment="1">
      <alignment vertical="center" shrinkToFit="1"/>
    </xf>
    <xf numFmtId="177" fontId="12" fillId="7" borderId="142" xfId="0" applyNumberFormat="1" applyFont="1" applyFill="1" applyBorder="1" applyAlignment="1">
      <alignment vertical="top"/>
    </xf>
    <xf numFmtId="0" fontId="38" fillId="8" borderId="126" xfId="0" applyFont="1" applyFill="1" applyBorder="1">
      <alignment vertical="center"/>
    </xf>
    <xf numFmtId="0" fontId="38" fillId="8" borderId="101" xfId="0" applyFont="1" applyFill="1" applyBorder="1">
      <alignment vertical="center"/>
    </xf>
    <xf numFmtId="0" fontId="39" fillId="8" borderId="27" xfId="0" applyFont="1" applyFill="1" applyBorder="1" applyAlignment="1">
      <alignment vertical="center" shrinkToFit="1"/>
    </xf>
    <xf numFmtId="0" fontId="39" fillId="8" borderId="122" xfId="0" applyFont="1" applyFill="1" applyBorder="1" applyAlignment="1">
      <alignment vertical="center" shrinkToFit="1"/>
    </xf>
    <xf numFmtId="0" fontId="39" fillId="8" borderId="27" xfId="0" applyFont="1" applyFill="1" applyBorder="1">
      <alignment vertical="center"/>
    </xf>
    <xf numFmtId="0" fontId="39" fillId="8" borderId="122" xfId="0" applyFont="1" applyFill="1" applyBorder="1">
      <alignment vertical="center"/>
    </xf>
    <xf numFmtId="0" fontId="13" fillId="0" borderId="0" xfId="3" applyFont="1">
      <alignment vertical="center"/>
    </xf>
    <xf numFmtId="0" fontId="15" fillId="9" borderId="32" xfId="3" applyFont="1" applyFill="1" applyBorder="1" applyAlignment="1">
      <alignment horizontal="left" vertical="center"/>
    </xf>
    <xf numFmtId="0" fontId="11" fillId="9" borderId="32" xfId="3" applyFont="1" applyFill="1" applyBorder="1" applyAlignment="1">
      <alignment horizontal="left" vertical="center"/>
    </xf>
    <xf numFmtId="0" fontId="11" fillId="2" borderId="52" xfId="3" applyFont="1" applyFill="1" applyBorder="1" applyAlignment="1">
      <alignment horizontal="center" vertical="center"/>
    </xf>
    <xf numFmtId="0" fontId="11" fillId="8" borderId="37" xfId="3" applyFont="1" applyFill="1" applyBorder="1">
      <alignment vertical="center"/>
    </xf>
    <xf numFmtId="0" fontId="43" fillId="0" borderId="0" xfId="0" applyFont="1" applyAlignment="1">
      <alignment vertical="center" shrinkToFit="1"/>
    </xf>
    <xf numFmtId="0" fontId="0" fillId="0" borderId="0" xfId="3" applyFont="1">
      <alignment vertical="center"/>
    </xf>
    <xf numFmtId="0" fontId="10" fillId="9" borderId="33" xfId="3" applyFont="1" applyFill="1" applyBorder="1" applyAlignment="1">
      <alignment horizontal="left" vertical="center"/>
    </xf>
    <xf numFmtId="0" fontId="0" fillId="9" borderId="33" xfId="3" applyFont="1" applyFill="1" applyBorder="1" applyAlignment="1">
      <alignment horizontal="left" vertical="center"/>
    </xf>
    <xf numFmtId="0" fontId="0" fillId="9" borderId="33" xfId="3" applyFont="1" applyFill="1" applyBorder="1">
      <alignment vertical="center"/>
    </xf>
    <xf numFmtId="0" fontId="0" fillId="9" borderId="34" xfId="3" applyFont="1" applyFill="1" applyBorder="1">
      <alignment vertical="center"/>
    </xf>
    <xf numFmtId="182" fontId="0" fillId="0" borderId="0" xfId="3" applyNumberFormat="1" applyFont="1" applyAlignment="1">
      <alignment horizontal="center" vertical="center"/>
    </xf>
    <xf numFmtId="182" fontId="0" fillId="2" borderId="84" xfId="0" applyNumberFormat="1" applyFill="1" applyBorder="1" applyAlignment="1">
      <alignment horizontal="center" vertical="top" shrinkToFit="1"/>
    </xf>
    <xf numFmtId="182" fontId="0" fillId="2" borderId="84" xfId="0" applyNumberFormat="1" applyFill="1" applyBorder="1" applyAlignment="1">
      <alignment horizontal="center" vertical="center" shrinkToFit="1"/>
    </xf>
    <xf numFmtId="182" fontId="0" fillId="2" borderId="85" xfId="0" applyNumberFormat="1" applyFill="1" applyBorder="1" applyAlignment="1">
      <alignment horizontal="center" vertical="center" shrinkToFit="1"/>
    </xf>
    <xf numFmtId="182" fontId="0" fillId="2" borderId="133" xfId="0" applyNumberFormat="1" applyFill="1" applyBorder="1" applyAlignment="1">
      <alignment horizontal="center" vertical="center" shrinkToFit="1"/>
    </xf>
    <xf numFmtId="0" fontId="11" fillId="2" borderId="145" xfId="0" applyFont="1" applyFill="1" applyBorder="1" applyAlignment="1">
      <alignment horizontal="center" vertical="center" shrinkToFit="1"/>
    </xf>
    <xf numFmtId="177" fontId="11" fillId="2" borderId="145" xfId="0" applyNumberFormat="1" applyFont="1" applyFill="1" applyBorder="1" applyAlignment="1">
      <alignment horizontal="center" vertical="center" shrinkToFit="1"/>
    </xf>
    <xf numFmtId="177" fontId="11" fillId="2" borderId="115" xfId="0" applyNumberFormat="1" applyFont="1" applyFill="1" applyBorder="1" applyAlignment="1">
      <alignment horizontal="center" vertical="center" shrinkToFit="1"/>
    </xf>
    <xf numFmtId="0" fontId="44" fillId="2" borderId="145" xfId="0" applyFont="1" applyFill="1" applyBorder="1" applyAlignment="1">
      <alignment horizontal="center" vertical="center" shrinkToFit="1"/>
    </xf>
    <xf numFmtId="0" fontId="0" fillId="0" borderId="0" xfId="0" applyAlignment="1">
      <alignment vertical="center" shrinkToFit="1"/>
    </xf>
    <xf numFmtId="0" fontId="13" fillId="0" borderId="0" xfId="3" applyFont="1" applyAlignment="1">
      <alignment vertical="center" shrinkToFit="1"/>
    </xf>
    <xf numFmtId="0" fontId="11" fillId="9" borderId="32" xfId="3" applyFont="1" applyFill="1" applyBorder="1" applyAlignment="1">
      <alignment horizontal="left" vertical="center" shrinkToFit="1"/>
    </xf>
    <xf numFmtId="0" fontId="11" fillId="8" borderId="15" xfId="3" applyFont="1" applyFill="1" applyBorder="1" applyAlignment="1">
      <alignment horizontal="left" vertical="center" shrinkToFit="1"/>
    </xf>
    <xf numFmtId="0" fontId="11" fillId="2" borderId="57" xfId="3" applyFont="1" applyFill="1" applyBorder="1" applyAlignment="1">
      <alignment vertical="center" shrinkToFit="1"/>
    </xf>
    <xf numFmtId="182" fontId="11" fillId="7" borderId="42" xfId="3" applyNumberFormat="1" applyFont="1" applyFill="1" applyBorder="1" applyAlignment="1">
      <alignment horizontal="center" vertical="center" shrinkToFit="1"/>
    </xf>
    <xf numFmtId="182" fontId="11" fillId="7" borderId="16" xfId="3" applyNumberFormat="1" applyFont="1" applyFill="1" applyBorder="1" applyAlignment="1">
      <alignment horizontal="center" vertical="center" shrinkToFit="1"/>
    </xf>
    <xf numFmtId="182" fontId="11" fillId="7" borderId="38" xfId="3" applyNumberFormat="1" applyFont="1" applyFill="1" applyBorder="1" applyAlignment="1">
      <alignment horizontal="center" vertical="center" shrinkToFit="1"/>
    </xf>
    <xf numFmtId="0" fontId="9" fillId="0" borderId="0" xfId="3" applyAlignment="1">
      <alignment horizontal="left" vertical="center" shrinkToFit="1"/>
    </xf>
    <xf numFmtId="0" fontId="21" fillId="8" borderId="28" xfId="0" applyFont="1" applyFill="1" applyBorder="1" applyAlignment="1">
      <alignment vertical="center" shrinkToFit="1"/>
    </xf>
    <xf numFmtId="0" fontId="0" fillId="4" borderId="2" xfId="0" applyFill="1" applyBorder="1" applyAlignment="1" applyProtection="1">
      <alignment vertical="center" shrinkToFit="1"/>
      <protection locked="0"/>
    </xf>
    <xf numFmtId="0" fontId="0" fillId="4" borderId="18" xfId="0" applyFill="1" applyBorder="1" applyAlignment="1" applyProtection="1">
      <alignment vertical="center" shrinkToFit="1"/>
      <protection locked="0"/>
    </xf>
    <xf numFmtId="0" fontId="0" fillId="4" borderId="38" xfId="0" applyFill="1" applyBorder="1" applyAlignment="1" applyProtection="1">
      <alignment vertical="center" shrinkToFit="1"/>
      <protection locked="0"/>
    </xf>
    <xf numFmtId="0" fontId="0" fillId="0" borderId="3" xfId="0" applyBorder="1" applyAlignment="1" applyProtection="1">
      <alignment horizontal="left" vertical="center" wrapText="1"/>
      <protection locked="0"/>
    </xf>
    <xf numFmtId="177" fontId="0" fillId="0" borderId="3" xfId="0" applyNumberFormat="1" applyBorder="1" applyAlignment="1" applyProtection="1">
      <alignment horizontal="right" vertical="center" shrinkToFit="1"/>
      <protection locked="0"/>
    </xf>
    <xf numFmtId="0" fontId="0" fillId="0" borderId="12" xfId="0" applyBorder="1" applyAlignment="1" applyProtection="1">
      <alignment horizontal="left" vertical="center" wrapText="1"/>
      <protection locked="0"/>
    </xf>
    <xf numFmtId="177" fontId="0" fillId="0" borderId="12" xfId="0" applyNumberFormat="1" applyBorder="1" applyAlignment="1" applyProtection="1">
      <alignment horizontal="right" vertical="center" shrinkToFit="1"/>
      <protection locked="0"/>
    </xf>
    <xf numFmtId="0" fontId="0" fillId="0" borderId="92" xfId="0" applyBorder="1" applyAlignment="1" applyProtection="1">
      <alignment horizontal="left" vertical="center" wrapText="1"/>
      <protection locked="0"/>
    </xf>
    <xf numFmtId="177" fontId="0" fillId="0" borderId="92" xfId="0" applyNumberFormat="1" applyBorder="1" applyAlignment="1" applyProtection="1">
      <alignment horizontal="right" vertical="center" shrinkToFit="1"/>
      <protection locked="0"/>
    </xf>
    <xf numFmtId="177" fontId="0" fillId="5" borderId="4" xfId="0" applyNumberFormat="1" applyFill="1" applyBorder="1">
      <alignment vertical="center"/>
    </xf>
    <xf numFmtId="177" fontId="0" fillId="5" borderId="5" xfId="0" applyNumberFormat="1" applyFill="1" applyBorder="1">
      <alignment vertical="center"/>
    </xf>
    <xf numFmtId="177" fontId="0" fillId="5" borderId="39" xfId="0" applyNumberFormat="1" applyFill="1" applyBorder="1">
      <alignment vertical="center"/>
    </xf>
    <xf numFmtId="0" fontId="21" fillId="0" borderId="1" xfId="3" applyFont="1" applyBorder="1">
      <alignment vertical="center"/>
    </xf>
    <xf numFmtId="0" fontId="47" fillId="0" borderId="0" xfId="3" applyFont="1">
      <alignment vertical="center"/>
    </xf>
    <xf numFmtId="0" fontId="21" fillId="0" borderId="0" xfId="3" applyFont="1">
      <alignment vertical="center"/>
    </xf>
    <xf numFmtId="0" fontId="48" fillId="2" borderId="1" xfId="3" applyFont="1" applyFill="1" applyBorder="1" applyAlignment="1">
      <alignment horizontal="center" vertical="center"/>
    </xf>
    <xf numFmtId="0" fontId="21" fillId="2" borderId="1" xfId="3" applyFont="1" applyFill="1" applyBorder="1">
      <alignment vertical="center"/>
    </xf>
    <xf numFmtId="0" fontId="21" fillId="0" borderId="1" xfId="3" applyFont="1" applyBorder="1" applyAlignment="1">
      <alignment vertical="center" wrapText="1"/>
    </xf>
    <xf numFmtId="0" fontId="21" fillId="0" borderId="1" xfId="3" applyFont="1" applyBorder="1" applyAlignment="1">
      <alignment horizontal="left" vertical="top" wrapText="1"/>
    </xf>
    <xf numFmtId="0" fontId="0" fillId="0" borderId="0" xfId="0" applyAlignment="1">
      <alignment vertical="center" wrapText="1"/>
    </xf>
    <xf numFmtId="0" fontId="21" fillId="0" borderId="0" xfId="0" applyFont="1">
      <alignment vertical="center"/>
    </xf>
    <xf numFmtId="0" fontId="0" fillId="5" borderId="125" xfId="0" applyFill="1" applyBorder="1">
      <alignment vertical="center"/>
    </xf>
    <xf numFmtId="0" fontId="0" fillId="5" borderId="102" xfId="0" applyFill="1" applyBorder="1" applyAlignment="1">
      <alignment horizontal="center" vertical="center"/>
    </xf>
    <xf numFmtId="0" fontId="21" fillId="5" borderId="58" xfId="0" applyFont="1" applyFill="1" applyBorder="1" applyAlignment="1">
      <alignment vertical="center" wrapText="1"/>
    </xf>
    <xf numFmtId="0" fontId="0" fillId="5" borderId="58" xfId="0" applyFill="1" applyBorder="1">
      <alignment vertical="center"/>
    </xf>
    <xf numFmtId="0" fontId="0" fillId="5" borderId="48" xfId="0" applyFill="1" applyBorder="1">
      <alignment vertical="center"/>
    </xf>
    <xf numFmtId="0" fontId="0" fillId="6" borderId="88" xfId="0" applyFill="1" applyBorder="1">
      <alignment vertical="center"/>
    </xf>
    <xf numFmtId="0" fontId="0" fillId="5" borderId="139" xfId="0" applyFill="1" applyBorder="1">
      <alignment vertical="center"/>
    </xf>
    <xf numFmtId="0" fontId="0" fillId="5" borderId="135" xfId="0" applyFill="1" applyBorder="1" applyAlignment="1">
      <alignment horizontal="center" vertical="center"/>
    </xf>
    <xf numFmtId="0" fontId="21" fillId="0" borderId="0" xfId="0" applyFont="1" applyAlignment="1">
      <alignment vertical="top" wrapText="1"/>
    </xf>
    <xf numFmtId="0" fontId="0" fillId="5" borderId="49" xfId="0" applyFill="1" applyBorder="1">
      <alignment vertical="center"/>
    </xf>
    <xf numFmtId="0" fontId="21" fillId="5" borderId="140" xfId="0" applyFont="1" applyFill="1" applyBorder="1" applyAlignment="1">
      <alignment vertical="center" shrinkToFit="1"/>
    </xf>
    <xf numFmtId="0" fontId="0" fillId="6" borderId="139" xfId="0" applyFill="1" applyBorder="1" applyAlignment="1">
      <alignment vertical="center" shrinkToFit="1"/>
    </xf>
    <xf numFmtId="0" fontId="21" fillId="6" borderId="58" xfId="0" applyFont="1" applyFill="1" applyBorder="1" applyAlignment="1">
      <alignment vertical="center" shrinkToFit="1"/>
    </xf>
    <xf numFmtId="0" fontId="0" fillId="6" borderId="58" xfId="0" applyFill="1" applyBorder="1">
      <alignment vertical="center"/>
    </xf>
    <xf numFmtId="0" fontId="0" fillId="5" borderId="53" xfId="0" applyFill="1" applyBorder="1">
      <alignment vertical="center"/>
    </xf>
    <xf numFmtId="0" fontId="0" fillId="5" borderId="19" xfId="0" applyFill="1" applyBorder="1" applyAlignment="1">
      <alignment vertical="center" wrapText="1"/>
    </xf>
    <xf numFmtId="0" fontId="0" fillId="5" borderId="27" xfId="0" applyFill="1" applyBorder="1">
      <alignment vertical="center"/>
    </xf>
    <xf numFmtId="0" fontId="0" fillId="5" borderId="104" xfId="0" applyFill="1" applyBorder="1" applyAlignment="1">
      <alignment horizontal="center" vertical="center"/>
    </xf>
    <xf numFmtId="0" fontId="10" fillId="0" borderId="0" xfId="0" applyFont="1">
      <alignment vertical="center"/>
    </xf>
    <xf numFmtId="0" fontId="0" fillId="0" borderId="0" xfId="0" applyAlignment="1">
      <alignment horizontal="left" vertical="center" shrinkToFit="1"/>
    </xf>
    <xf numFmtId="0" fontId="9" fillId="0" borderId="0" xfId="3" applyAlignment="1">
      <alignment vertical="center" textRotation="255"/>
    </xf>
    <xf numFmtId="177" fontId="9" fillId="0" borderId="0" xfId="3" applyNumberFormat="1">
      <alignment vertical="center"/>
    </xf>
    <xf numFmtId="0" fontId="16" fillId="0" borderId="0" xfId="3" applyFont="1">
      <alignment vertical="center"/>
    </xf>
    <xf numFmtId="0" fontId="17" fillId="2" borderId="31" xfId="3" applyFont="1" applyFill="1" applyBorder="1">
      <alignment vertical="center"/>
    </xf>
    <xf numFmtId="0" fontId="17" fillId="2" borderId="32" xfId="3" applyFont="1" applyFill="1" applyBorder="1">
      <alignment vertical="center"/>
    </xf>
    <xf numFmtId="177" fontId="9" fillId="0" borderId="0" xfId="2" applyNumberFormat="1" applyFont="1" applyBorder="1" applyProtection="1">
      <alignment vertical="center"/>
    </xf>
    <xf numFmtId="0" fontId="17" fillId="2" borderId="33" xfId="3" applyFont="1" applyFill="1" applyBorder="1">
      <alignment vertical="center"/>
    </xf>
    <xf numFmtId="177" fontId="13" fillId="0" borderId="0" xfId="2" applyNumberFormat="1" applyFont="1" applyBorder="1" applyAlignment="1" applyProtection="1">
      <alignment horizontal="left" vertical="top"/>
    </xf>
    <xf numFmtId="0" fontId="17" fillId="3" borderId="41" xfId="3" applyFont="1" applyFill="1" applyBorder="1">
      <alignment vertical="center"/>
    </xf>
    <xf numFmtId="0" fontId="17" fillId="3" borderId="16" xfId="3" applyFont="1" applyFill="1" applyBorder="1">
      <alignment vertical="center"/>
    </xf>
    <xf numFmtId="0" fontId="17" fillId="2" borderId="34" xfId="3" applyFont="1" applyFill="1" applyBorder="1">
      <alignment vertical="center"/>
    </xf>
    <xf numFmtId="0" fontId="17" fillId="3" borderId="37" xfId="3" applyFont="1" applyFill="1" applyBorder="1">
      <alignment vertical="center"/>
    </xf>
    <xf numFmtId="0" fontId="31" fillId="2" borderId="40" xfId="3" applyFont="1" applyFill="1" applyBorder="1" applyAlignment="1">
      <alignment horizontal="center" vertical="center"/>
    </xf>
    <xf numFmtId="0" fontId="9" fillId="2" borderId="29" xfId="3" applyFill="1" applyBorder="1" applyAlignment="1">
      <alignment horizontal="center" vertical="center"/>
    </xf>
    <xf numFmtId="177" fontId="9" fillId="2" borderId="29" xfId="3" applyNumberFormat="1" applyFill="1" applyBorder="1" applyAlignment="1">
      <alignment horizontal="center" vertical="center"/>
    </xf>
    <xf numFmtId="177" fontId="9" fillId="2" borderId="30" xfId="3" applyNumberFormat="1" applyFill="1" applyBorder="1" applyAlignment="1">
      <alignment horizontal="center" vertical="center"/>
    </xf>
    <xf numFmtId="0" fontId="9" fillId="0" borderId="0" xfId="3" applyAlignment="1">
      <alignment horizontal="center" vertical="center"/>
    </xf>
    <xf numFmtId="177" fontId="9" fillId="2" borderId="32" xfId="3" applyNumberFormat="1" applyFill="1" applyBorder="1" applyAlignment="1">
      <alignment horizontal="center" vertical="center"/>
    </xf>
    <xf numFmtId="0" fontId="40" fillId="2" borderId="33" xfId="3" applyFont="1" applyFill="1" applyBorder="1" applyAlignment="1">
      <alignment horizontal="left" vertical="center" textRotation="255"/>
    </xf>
    <xf numFmtId="0" fontId="14" fillId="3" borderId="41" xfId="3" applyFont="1" applyFill="1" applyBorder="1" applyAlignment="1">
      <alignment horizontal="left" vertical="center"/>
    </xf>
    <xf numFmtId="0" fontId="9" fillId="3" borderId="15" xfId="3" applyFill="1" applyBorder="1" applyAlignment="1">
      <alignment horizontal="center" vertical="center" textRotation="255"/>
    </xf>
    <xf numFmtId="177" fontId="9" fillId="3" borderId="15" xfId="3" applyNumberFormat="1" applyFill="1" applyBorder="1" applyAlignment="1">
      <alignment horizontal="center" vertical="center"/>
    </xf>
    <xf numFmtId="0" fontId="9" fillId="3" borderId="16" xfId="3" applyFill="1" applyBorder="1" applyAlignment="1">
      <alignment vertical="center" textRotation="255"/>
    </xf>
    <xf numFmtId="177" fontId="0" fillId="5" borderId="15" xfId="3" applyNumberFormat="1" applyFont="1" applyFill="1" applyBorder="1" applyAlignment="1">
      <alignment horizontal="center" vertical="center"/>
    </xf>
    <xf numFmtId="38" fontId="9" fillId="5" borderId="62" xfId="4" applyFont="1" applyFill="1" applyBorder="1" applyAlignment="1" applyProtection="1">
      <alignment horizontal="right" vertical="top"/>
    </xf>
    <xf numFmtId="177" fontId="9" fillId="5" borderId="5" xfId="3" applyNumberFormat="1" applyFill="1" applyBorder="1">
      <alignment vertical="center"/>
    </xf>
    <xf numFmtId="0" fontId="15" fillId="5" borderId="41" xfId="3" applyFont="1" applyFill="1" applyBorder="1">
      <alignment vertical="center"/>
    </xf>
    <xf numFmtId="0" fontId="9" fillId="5" borderId="15" xfId="3" applyFill="1" applyBorder="1">
      <alignment vertical="center"/>
    </xf>
    <xf numFmtId="177" fontId="9" fillId="5" borderId="35" xfId="3" applyNumberFormat="1" applyFill="1" applyBorder="1" applyAlignment="1">
      <alignment vertical="top"/>
    </xf>
    <xf numFmtId="0" fontId="9" fillId="5" borderId="16" xfId="3" applyFill="1" applyBorder="1" applyAlignment="1">
      <alignment vertical="center" textRotation="255"/>
    </xf>
    <xf numFmtId="0" fontId="9" fillId="3" borderId="27" xfId="3" applyFill="1" applyBorder="1" applyAlignment="1">
      <alignment vertical="center" textRotation="255"/>
    </xf>
    <xf numFmtId="0" fontId="9" fillId="5" borderId="83" xfId="3" applyFill="1" applyBorder="1" applyAlignment="1">
      <alignment vertical="center" textRotation="255"/>
    </xf>
    <xf numFmtId="0" fontId="14" fillId="3" borderId="41" xfId="3" applyFont="1" applyFill="1" applyBorder="1">
      <alignment vertical="center"/>
    </xf>
    <xf numFmtId="0" fontId="9" fillId="3" borderId="15" xfId="3" applyFill="1" applyBorder="1" applyAlignment="1">
      <alignment horizontal="left" vertical="center"/>
    </xf>
    <xf numFmtId="177" fontId="9" fillId="3" borderId="0" xfId="3" applyNumberFormat="1" applyFill="1" applyAlignment="1">
      <alignment horizontal="left" vertical="center"/>
    </xf>
    <xf numFmtId="177" fontId="9" fillId="3" borderId="35" xfId="3" applyNumberFormat="1" applyFill="1" applyBorder="1" applyAlignment="1">
      <alignment horizontal="right" vertical="top"/>
    </xf>
    <xf numFmtId="0" fontId="41" fillId="2" borderId="33" xfId="3" applyFont="1" applyFill="1" applyBorder="1" applyAlignment="1">
      <alignment horizontal="left" vertical="center" textRotation="255"/>
    </xf>
    <xf numFmtId="0" fontId="19" fillId="3" borderId="16" xfId="3" applyFont="1" applyFill="1" applyBorder="1">
      <alignment vertical="center"/>
    </xf>
    <xf numFmtId="0" fontId="19" fillId="3" borderId="28" xfId="3" applyFont="1" applyFill="1" applyBorder="1" applyAlignment="1">
      <alignment horizontal="center" vertical="center"/>
    </xf>
    <xf numFmtId="177" fontId="19" fillId="3" borderId="47" xfId="3" applyNumberFormat="1" applyFont="1" applyFill="1" applyBorder="1" applyAlignment="1">
      <alignment horizontal="center" vertical="center"/>
    </xf>
    <xf numFmtId="0" fontId="19" fillId="0" borderId="0" xfId="3" applyFont="1">
      <alignment vertical="center"/>
    </xf>
    <xf numFmtId="0" fontId="9" fillId="3" borderId="16" xfId="3" applyFill="1" applyBorder="1">
      <alignment vertical="center"/>
    </xf>
    <xf numFmtId="0" fontId="15" fillId="5" borderId="41" xfId="3" applyFont="1" applyFill="1" applyBorder="1" applyAlignment="1">
      <alignment horizontal="left" vertical="center"/>
    </xf>
    <xf numFmtId="177" fontId="9" fillId="5" borderId="50" xfId="3" applyNumberFormat="1" applyFill="1" applyBorder="1" applyAlignment="1">
      <alignment horizontal="left" vertical="center"/>
    </xf>
    <xf numFmtId="177" fontId="9" fillId="5" borderId="60" xfId="3" applyNumberFormat="1" applyFill="1" applyBorder="1" applyAlignment="1">
      <alignment horizontal="right" vertical="top"/>
    </xf>
    <xf numFmtId="0" fontId="9" fillId="5" borderId="17" xfId="3" applyFill="1" applyBorder="1" applyAlignment="1">
      <alignment vertical="center" textRotation="255"/>
    </xf>
    <xf numFmtId="177" fontId="9" fillId="5" borderId="15" xfId="3" applyNumberFormat="1" applyFill="1" applyBorder="1">
      <alignment vertical="center"/>
    </xf>
    <xf numFmtId="0" fontId="9" fillId="5" borderId="16" xfId="3" applyFill="1" applyBorder="1" applyAlignment="1">
      <alignment vertical="center" textRotation="255" shrinkToFit="1"/>
    </xf>
    <xf numFmtId="0" fontId="9" fillId="5" borderId="17" xfId="3" applyFill="1" applyBorder="1" applyAlignment="1">
      <alignment vertical="center" textRotation="255" shrinkToFit="1"/>
    </xf>
    <xf numFmtId="177" fontId="9" fillId="5" borderId="35" xfId="3" applyNumberFormat="1" applyFill="1" applyBorder="1" applyAlignment="1">
      <alignment horizontal="right" vertical="top"/>
    </xf>
    <xf numFmtId="0" fontId="9" fillId="3" borderId="37" xfId="3" applyFill="1" applyBorder="1" applyAlignment="1">
      <alignment vertical="center" textRotation="255"/>
    </xf>
    <xf numFmtId="0" fontId="9" fillId="5" borderId="37" xfId="3" applyFill="1" applyBorder="1" applyAlignment="1">
      <alignment vertical="center" textRotation="255" shrinkToFit="1"/>
    </xf>
    <xf numFmtId="0" fontId="9" fillId="0" borderId="32" xfId="3" applyBorder="1" applyAlignment="1">
      <alignment vertical="center" textRotation="255"/>
    </xf>
    <xf numFmtId="0" fontId="11" fillId="4" borderId="3" xfId="0" applyFont="1" applyFill="1" applyBorder="1" applyAlignment="1" applyProtection="1">
      <alignment vertical="center" shrinkToFit="1"/>
      <protection locked="0"/>
    </xf>
    <xf numFmtId="0" fontId="11" fillId="4" borderId="9" xfId="3" applyFont="1" applyFill="1" applyBorder="1" applyProtection="1">
      <alignment vertical="center"/>
      <protection locked="0"/>
    </xf>
    <xf numFmtId="0" fontId="11" fillId="4" borderId="118" xfId="3" applyFont="1" applyFill="1" applyBorder="1" applyProtection="1">
      <alignment vertical="center"/>
      <protection locked="0"/>
    </xf>
    <xf numFmtId="0" fontId="15" fillId="5" borderId="27" xfId="3" applyFont="1" applyFill="1" applyBorder="1">
      <alignment vertical="center"/>
    </xf>
    <xf numFmtId="0" fontId="9" fillId="0" borderId="0" xfId="3" applyAlignment="1">
      <alignment vertical="center" wrapText="1"/>
    </xf>
    <xf numFmtId="0" fontId="17" fillId="2" borderId="32" xfId="3" applyFont="1" applyFill="1" applyBorder="1" applyAlignment="1">
      <alignment vertical="center" wrapText="1"/>
    </xf>
    <xf numFmtId="0" fontId="17" fillId="3" borderId="15" xfId="3" applyFont="1" applyFill="1" applyBorder="1" applyAlignment="1">
      <alignment vertical="center" wrapText="1"/>
    </xf>
    <xf numFmtId="0" fontId="17" fillId="2" borderId="42" xfId="3" applyFont="1" applyFill="1" applyBorder="1" applyAlignment="1">
      <alignment vertical="center" wrapText="1"/>
    </xf>
    <xf numFmtId="0" fontId="17" fillId="2" borderId="18" xfId="3" applyFont="1" applyFill="1" applyBorder="1" applyAlignment="1">
      <alignment vertical="center" wrapText="1"/>
    </xf>
    <xf numFmtId="0" fontId="17" fillId="2" borderId="18" xfId="3" applyFont="1" applyFill="1" applyBorder="1" applyAlignment="1">
      <alignment horizontal="left" vertical="center" wrapText="1"/>
    </xf>
    <xf numFmtId="0" fontId="17" fillId="2" borderId="38" xfId="3" applyFont="1" applyFill="1" applyBorder="1" applyAlignment="1">
      <alignment horizontal="left" vertical="center" wrapText="1"/>
    </xf>
    <xf numFmtId="0" fontId="9" fillId="2" borderId="29" xfId="3" applyFill="1" applyBorder="1" applyAlignment="1">
      <alignment horizontal="center" vertical="center" wrapText="1"/>
    </xf>
    <xf numFmtId="0" fontId="9" fillId="3" borderId="15" xfId="3" applyFill="1" applyBorder="1" applyAlignment="1">
      <alignment horizontal="center" vertical="center" wrapText="1"/>
    </xf>
    <xf numFmtId="0" fontId="9" fillId="5" borderId="41" xfId="3" applyFill="1" applyBorder="1" applyAlignment="1">
      <alignment vertical="center" wrapText="1"/>
    </xf>
    <xf numFmtId="0" fontId="9" fillId="3" borderId="15" xfId="3" applyFill="1" applyBorder="1" applyAlignment="1">
      <alignment horizontal="left" vertical="center" wrapText="1"/>
    </xf>
    <xf numFmtId="0" fontId="9" fillId="5" borderId="15" xfId="3" applyFill="1" applyBorder="1" applyAlignment="1">
      <alignment horizontal="left" vertical="center" wrapText="1"/>
    </xf>
    <xf numFmtId="0" fontId="0" fillId="0" borderId="2" xfId="3" applyFont="1" applyBorder="1" applyAlignment="1" applyProtection="1">
      <alignment horizontal="left" vertical="center" wrapText="1"/>
      <protection locked="0"/>
    </xf>
    <xf numFmtId="0" fontId="0" fillId="0" borderId="18" xfId="3" applyFont="1" applyBorder="1" applyAlignment="1" applyProtection="1">
      <alignment horizontal="left" vertical="center" wrapText="1"/>
      <protection locked="0"/>
    </xf>
    <xf numFmtId="0" fontId="9" fillId="0" borderId="18" xfId="3" applyBorder="1" applyAlignment="1" applyProtection="1">
      <alignment horizontal="left" vertical="center" wrapText="1"/>
      <protection locked="0"/>
    </xf>
    <xf numFmtId="0" fontId="9" fillId="0" borderId="6" xfId="3" applyBorder="1" applyAlignment="1" applyProtection="1">
      <alignment horizontal="left" vertical="center" wrapText="1"/>
      <protection locked="0"/>
    </xf>
    <xf numFmtId="0" fontId="9" fillId="5" borderId="15" xfId="3" applyFill="1" applyBorder="1" applyAlignment="1">
      <alignment vertical="center" wrapText="1"/>
    </xf>
    <xf numFmtId="0" fontId="9" fillId="0" borderId="38" xfId="3" applyBorder="1" applyAlignment="1" applyProtection="1">
      <alignment horizontal="left" vertical="center" wrapText="1"/>
      <protection locked="0"/>
    </xf>
    <xf numFmtId="0" fontId="33" fillId="0" borderId="42" xfId="0" applyFont="1" applyBorder="1">
      <alignment vertical="center"/>
    </xf>
    <xf numFmtId="0" fontId="13" fillId="0" borderId="127" xfId="0" applyFont="1" applyBorder="1">
      <alignment vertical="center"/>
    </xf>
    <xf numFmtId="0" fontId="13" fillId="0" borderId="155" xfId="0" applyFont="1" applyBorder="1">
      <alignment vertical="center"/>
    </xf>
    <xf numFmtId="0" fontId="13" fillId="0" borderId="131" xfId="0" applyFont="1" applyBorder="1">
      <alignment vertical="center"/>
    </xf>
    <xf numFmtId="0" fontId="13" fillId="0" borderId="28" xfId="0" applyFont="1" applyBorder="1">
      <alignment vertical="center"/>
    </xf>
    <xf numFmtId="0" fontId="13" fillId="0" borderId="91" xfId="0" applyFont="1" applyBorder="1">
      <alignment vertical="center"/>
    </xf>
    <xf numFmtId="0" fontId="13" fillId="0" borderId="80" xfId="0" applyFont="1" applyBorder="1" applyAlignment="1">
      <alignment vertical="center" wrapText="1"/>
    </xf>
    <xf numFmtId="0" fontId="13" fillId="0" borderId="106" xfId="0" applyFont="1" applyBorder="1" applyAlignment="1">
      <alignment vertical="center" wrapText="1"/>
    </xf>
    <xf numFmtId="0" fontId="13" fillId="0" borderId="155" xfId="0" applyFont="1" applyBorder="1" applyAlignment="1">
      <alignment vertical="center" wrapText="1"/>
    </xf>
    <xf numFmtId="0" fontId="13" fillId="0" borderId="131" xfId="0" applyFont="1" applyBorder="1" applyAlignment="1">
      <alignment vertical="center" wrapText="1"/>
    </xf>
    <xf numFmtId="0" fontId="13" fillId="0" borderId="79" xfId="0" applyFont="1" applyBorder="1" applyAlignment="1">
      <alignment horizontal="left" vertical="center"/>
    </xf>
    <xf numFmtId="0" fontId="13" fillId="0" borderId="80" xfId="0" applyFont="1" applyBorder="1" applyAlignment="1">
      <alignment horizontal="left" vertical="center"/>
    </xf>
    <xf numFmtId="0" fontId="13" fillId="0" borderId="106" xfId="0" applyFont="1" applyBorder="1" applyAlignment="1">
      <alignment horizontal="left" vertical="center"/>
    </xf>
    <xf numFmtId="0" fontId="13" fillId="0" borderId="49" xfId="0" applyFont="1" applyBorder="1" applyAlignment="1">
      <alignment horizontal="left" vertical="center"/>
    </xf>
    <xf numFmtId="0" fontId="13" fillId="0" borderId="16" xfId="0" applyFont="1" applyBorder="1" applyAlignment="1">
      <alignment horizontal="left" vertical="center"/>
    </xf>
    <xf numFmtId="0" fontId="13" fillId="0" borderId="17" xfId="0" applyFont="1" applyBorder="1" applyAlignment="1">
      <alignment horizontal="left" vertical="center"/>
    </xf>
    <xf numFmtId="0" fontId="13" fillId="0" borderId="28" xfId="0" applyFont="1" applyBorder="1" applyAlignment="1">
      <alignment horizontal="left" vertical="center"/>
    </xf>
    <xf numFmtId="0" fontId="13" fillId="0" borderId="91" xfId="0" applyFont="1" applyBorder="1" applyAlignment="1">
      <alignment horizontal="left" vertical="center"/>
    </xf>
    <xf numFmtId="0" fontId="13" fillId="0" borderId="74" xfId="0" applyFont="1" applyBorder="1">
      <alignment vertical="center"/>
    </xf>
    <xf numFmtId="0" fontId="13" fillId="0" borderId="79" xfId="0" applyFont="1" applyBorder="1">
      <alignment vertical="center"/>
    </xf>
    <xf numFmtId="0" fontId="13" fillId="0" borderId="152" xfId="0" applyFont="1" applyBorder="1">
      <alignment vertical="center"/>
    </xf>
    <xf numFmtId="0" fontId="13" fillId="0" borderId="45" xfId="0" applyFont="1" applyBorder="1">
      <alignment vertical="center"/>
    </xf>
    <xf numFmtId="0" fontId="13" fillId="0" borderId="134" xfId="0" applyFont="1" applyBorder="1">
      <alignment vertical="center"/>
    </xf>
    <xf numFmtId="0" fontId="13" fillId="0" borderId="129" xfId="0" applyFont="1" applyBorder="1" applyAlignment="1">
      <alignment vertical="center" wrapText="1"/>
    </xf>
    <xf numFmtId="0" fontId="13" fillId="0" borderId="111" xfId="0" applyFont="1" applyBorder="1" applyAlignment="1">
      <alignment vertical="center" wrapText="1"/>
    </xf>
    <xf numFmtId="0" fontId="13" fillId="0" borderId="80" xfId="0" applyFont="1" applyBorder="1">
      <alignment vertical="center"/>
    </xf>
    <xf numFmtId="0" fontId="13" fillId="0" borderId="106" xfId="0" applyFont="1" applyBorder="1">
      <alignment vertical="center"/>
    </xf>
    <xf numFmtId="0" fontId="0" fillId="0" borderId="6" xfId="3" applyFont="1" applyBorder="1" applyAlignment="1" applyProtection="1">
      <alignment horizontal="left" vertical="center" wrapText="1"/>
      <protection locked="0"/>
    </xf>
    <xf numFmtId="0" fontId="9" fillId="0" borderId="0" xfId="3" applyAlignment="1">
      <alignment vertical="center" shrinkToFit="1"/>
    </xf>
    <xf numFmtId="0" fontId="9" fillId="2" borderId="32" xfId="3" applyFill="1" applyBorder="1" applyAlignment="1">
      <alignment horizontal="center" vertical="center" shrinkToFit="1"/>
    </xf>
    <xf numFmtId="0" fontId="9" fillId="3" borderId="15" xfId="3" applyFill="1" applyBorder="1" applyAlignment="1">
      <alignment horizontal="center" vertical="center" shrinkToFit="1"/>
    </xf>
    <xf numFmtId="0" fontId="9" fillId="5" borderId="15" xfId="3" applyFill="1" applyBorder="1" applyAlignment="1">
      <alignment horizontal="center" vertical="center" shrinkToFit="1"/>
    </xf>
    <xf numFmtId="0" fontId="9" fillId="5" borderId="12" xfId="3" applyFill="1" applyBorder="1" applyAlignment="1">
      <alignment horizontal="center" vertical="center" shrinkToFit="1"/>
    </xf>
    <xf numFmtId="0" fontId="9" fillId="5" borderId="15" xfId="3" applyFill="1" applyBorder="1" applyAlignment="1">
      <alignment vertical="center" shrinkToFit="1"/>
    </xf>
    <xf numFmtId="0" fontId="9" fillId="3" borderId="15" xfId="3" applyFill="1" applyBorder="1" applyAlignment="1">
      <alignment horizontal="left" vertical="center" shrinkToFit="1"/>
    </xf>
    <xf numFmtId="0" fontId="9" fillId="3" borderId="0" xfId="3" applyFill="1" applyAlignment="1">
      <alignment horizontal="left" vertical="center" shrinkToFit="1"/>
    </xf>
    <xf numFmtId="0" fontId="9" fillId="5" borderId="15" xfId="3" applyFill="1" applyBorder="1" applyAlignment="1">
      <alignment horizontal="left" vertical="center" shrinkToFit="1"/>
    </xf>
    <xf numFmtId="0" fontId="9" fillId="5" borderId="50" xfId="3" applyFill="1" applyBorder="1" applyAlignment="1">
      <alignment horizontal="left" vertical="center" shrinkToFit="1"/>
    </xf>
    <xf numFmtId="0" fontId="38" fillId="9" borderId="31" xfId="3" applyFont="1" applyFill="1" applyBorder="1" applyAlignment="1">
      <alignment horizontal="left" vertical="center"/>
    </xf>
    <xf numFmtId="0" fontId="0" fillId="0" borderId="0" xfId="0" applyAlignment="1">
      <alignment vertical="top" wrapText="1"/>
    </xf>
    <xf numFmtId="0" fontId="43" fillId="0" borderId="0" xfId="0" applyFont="1">
      <alignment vertical="center"/>
    </xf>
    <xf numFmtId="0" fontId="53" fillId="0" borderId="0" xfId="0" applyFont="1">
      <alignment vertical="center"/>
    </xf>
    <xf numFmtId="0" fontId="54" fillId="0" borderId="0" xfId="0" applyFont="1">
      <alignment vertical="center"/>
    </xf>
    <xf numFmtId="0" fontId="55" fillId="0" borderId="42" xfId="0" applyFont="1" applyBorder="1">
      <alignment vertical="center"/>
    </xf>
    <xf numFmtId="0" fontId="43" fillId="0" borderId="73" xfId="0" applyFont="1" applyBorder="1">
      <alignment vertical="center"/>
    </xf>
    <xf numFmtId="0" fontId="43" fillId="0" borderId="110" xfId="0" applyFont="1" applyBorder="1">
      <alignment vertical="center"/>
    </xf>
    <xf numFmtId="0" fontId="13" fillId="0" borderId="17" xfId="0" applyFont="1" applyBorder="1">
      <alignment vertical="center"/>
    </xf>
    <xf numFmtId="0" fontId="13" fillId="0" borderId="16" xfId="0" applyFont="1" applyBorder="1" applyAlignment="1">
      <alignment horizontal="right" vertical="center"/>
    </xf>
    <xf numFmtId="0" fontId="13" fillId="0" borderId="0" xfId="0" applyFont="1" applyAlignment="1">
      <alignment horizontal="left" vertical="center"/>
    </xf>
    <xf numFmtId="0" fontId="33" fillId="0" borderId="41" xfId="0" applyFont="1" applyBorder="1">
      <alignment vertical="center"/>
    </xf>
    <xf numFmtId="0" fontId="13" fillId="0" borderId="15" xfId="0" applyFont="1" applyBorder="1">
      <alignment vertical="center"/>
    </xf>
    <xf numFmtId="0" fontId="13" fillId="0" borderId="48" xfId="0" applyFont="1" applyBorder="1">
      <alignment vertical="center"/>
    </xf>
    <xf numFmtId="0" fontId="50" fillId="0" borderId="0" xfId="0" applyFont="1" applyAlignment="1">
      <alignment vertical="top" wrapText="1"/>
    </xf>
    <xf numFmtId="0" fontId="0" fillId="0" borderId="0" xfId="0" applyAlignment="1" applyProtection="1">
      <alignment vertical="top" wrapText="1"/>
      <protection locked="0"/>
    </xf>
    <xf numFmtId="0" fontId="0" fillId="0" borderId="0" xfId="0" applyAlignment="1" applyProtection="1">
      <alignment vertical="center" wrapText="1"/>
      <protection locked="0"/>
    </xf>
    <xf numFmtId="0" fontId="57" fillId="0" borderId="0" xfId="14" applyFont="1" applyProtection="1">
      <alignment vertical="center"/>
      <protection locked="0"/>
    </xf>
    <xf numFmtId="0" fontId="58" fillId="0" borderId="0" xfId="14" applyFont="1" applyAlignment="1" applyProtection="1">
      <alignment vertical="top"/>
      <protection locked="0"/>
    </xf>
    <xf numFmtId="0" fontId="0" fillId="0" borderId="0" xfId="0" applyProtection="1">
      <alignment vertical="center"/>
      <protection locked="0"/>
    </xf>
    <xf numFmtId="0" fontId="21" fillId="0" borderId="0" xfId="0" applyFont="1" applyAlignment="1">
      <alignment horizontal="left" vertical="top"/>
    </xf>
    <xf numFmtId="0" fontId="50" fillId="0" borderId="0" xfId="0" applyFont="1" applyAlignment="1">
      <alignment vertical="top"/>
    </xf>
    <xf numFmtId="0" fontId="21" fillId="0" borderId="0" xfId="0" applyFont="1" applyAlignment="1">
      <alignment horizontal="left" vertical="top" wrapText="1"/>
    </xf>
    <xf numFmtId="0" fontId="0" fillId="5" borderId="38" xfId="0" applyFill="1" applyBorder="1">
      <alignment vertical="center"/>
    </xf>
    <xf numFmtId="0" fontId="10" fillId="5" borderId="112" xfId="0" applyFont="1" applyFill="1" applyBorder="1">
      <alignment vertical="center"/>
    </xf>
    <xf numFmtId="0" fontId="10" fillId="5" borderId="18" xfId="0" applyFont="1" applyFill="1" applyBorder="1">
      <alignment vertical="center"/>
    </xf>
    <xf numFmtId="0" fontId="0" fillId="5" borderId="18" xfId="0" applyFill="1" applyBorder="1">
      <alignment vertical="center"/>
    </xf>
    <xf numFmtId="0" fontId="0" fillId="5" borderId="18" xfId="0" applyFill="1" applyBorder="1" applyAlignment="1">
      <alignment vertical="center" shrinkToFit="1"/>
    </xf>
    <xf numFmtId="0" fontId="10" fillId="5" borderId="25" xfId="0" applyFont="1" applyFill="1" applyBorder="1" applyAlignment="1">
      <alignment vertical="center" shrinkToFit="1"/>
    </xf>
    <xf numFmtId="0" fontId="59" fillId="0" borderId="0" xfId="14" applyFont="1" applyProtection="1">
      <alignment vertical="center"/>
      <protection locked="0"/>
    </xf>
    <xf numFmtId="0" fontId="60" fillId="0" borderId="0" xfId="14" applyFont="1" applyProtection="1">
      <alignment vertical="center"/>
      <protection locked="0"/>
    </xf>
    <xf numFmtId="0" fontId="61" fillId="0" borderId="0" xfId="14" applyFont="1" applyAlignment="1" applyProtection="1">
      <alignment horizontal="right" vertical="center"/>
      <protection locked="0"/>
    </xf>
    <xf numFmtId="0" fontId="57" fillId="0" borderId="0" xfId="14" applyFont="1" applyAlignment="1" applyProtection="1">
      <alignment horizontal="center" vertical="center"/>
      <protection locked="0"/>
    </xf>
    <xf numFmtId="0" fontId="62" fillId="0" borderId="0" xfId="14" applyFont="1" applyProtection="1">
      <alignment vertical="center"/>
      <protection locked="0"/>
    </xf>
    <xf numFmtId="0" fontId="61" fillId="0" borderId="0" xfId="14" applyFont="1" applyProtection="1">
      <alignment vertical="center"/>
      <protection locked="0"/>
    </xf>
    <xf numFmtId="0" fontId="61" fillId="7" borderId="0" xfId="14" applyFont="1" applyFill="1" applyAlignment="1">
      <alignment horizontal="right" vertical="center"/>
    </xf>
    <xf numFmtId="0" fontId="57" fillId="0" borderId="0" xfId="0" applyFont="1" applyAlignment="1" applyProtection="1">
      <alignment horizontal="center" vertical="center"/>
      <protection locked="0"/>
    </xf>
    <xf numFmtId="58" fontId="57" fillId="0" borderId="0" xfId="0" applyNumberFormat="1" applyFont="1" applyAlignment="1" applyProtection="1">
      <alignment horizontal="right" vertical="center"/>
      <protection locked="0"/>
    </xf>
    <xf numFmtId="0" fontId="57" fillId="0" borderId="0" xfId="0" applyFont="1" applyProtection="1">
      <alignment vertical="center"/>
      <protection locked="0"/>
    </xf>
    <xf numFmtId="0" fontId="57" fillId="0" borderId="0" xfId="0" applyFont="1" applyAlignment="1" applyProtection="1">
      <alignment horizontal="right" vertical="center"/>
      <protection locked="0"/>
    </xf>
    <xf numFmtId="0" fontId="63" fillId="0" borderId="0" xfId="0" applyFont="1" applyAlignment="1" applyProtection="1">
      <alignment vertical="top" wrapText="1"/>
      <protection locked="0"/>
    </xf>
    <xf numFmtId="0" fontId="56" fillId="0" borderId="0" xfId="0" applyFont="1" applyAlignment="1" applyProtection="1">
      <alignment horizontal="center" vertical="top"/>
      <protection locked="0"/>
    </xf>
    <xf numFmtId="0" fontId="64" fillId="0" borderId="0" xfId="0" applyFont="1" applyAlignment="1" applyProtection="1">
      <alignment horizontal="right" vertical="top"/>
      <protection locked="0"/>
    </xf>
    <xf numFmtId="0" fontId="57" fillId="0" borderId="0" xfId="0" applyFont="1" applyAlignment="1" applyProtection="1">
      <alignment horizontal="left" vertical="top" wrapText="1"/>
      <protection locked="0"/>
    </xf>
    <xf numFmtId="0" fontId="56" fillId="0" borderId="0" xfId="0" applyFont="1" applyProtection="1">
      <alignment vertical="center"/>
      <protection locked="0"/>
    </xf>
    <xf numFmtId="0" fontId="57" fillId="0" borderId="0" xfId="0" applyFont="1" applyAlignment="1" applyProtection="1">
      <alignment horizontal="right" vertical="top"/>
      <protection locked="0"/>
    </xf>
    <xf numFmtId="0" fontId="25" fillId="0" borderId="0" xfId="0" applyFont="1">
      <alignment vertical="center"/>
    </xf>
    <xf numFmtId="0" fontId="25" fillId="0" borderId="0" xfId="0" applyFont="1" applyAlignment="1">
      <alignment horizontal="left" vertical="top" wrapText="1"/>
    </xf>
    <xf numFmtId="0" fontId="27" fillId="0" borderId="0" xfId="0" applyFont="1">
      <alignment vertical="center"/>
    </xf>
    <xf numFmtId="0" fontId="24" fillId="0" borderId="0" xfId="0" applyFont="1">
      <alignment vertical="center"/>
    </xf>
    <xf numFmtId="0" fontId="27" fillId="0" borderId="0" xfId="0" applyFont="1" applyAlignment="1">
      <alignment horizontal="center" vertical="center"/>
    </xf>
    <xf numFmtId="0" fontId="24" fillId="0" borderId="0" xfId="0" applyFont="1" applyAlignment="1">
      <alignment vertical="center" wrapText="1"/>
    </xf>
    <xf numFmtId="0" fontId="24" fillId="0" borderId="0" xfId="0" applyFont="1" applyAlignment="1">
      <alignment vertical="center" shrinkToFit="1"/>
    </xf>
    <xf numFmtId="0" fontId="25" fillId="0" borderId="0" xfId="0" applyFont="1" applyAlignment="1">
      <alignment horizontal="center" vertical="center"/>
    </xf>
    <xf numFmtId="181" fontId="28" fillId="0" borderId="0" xfId="0" applyNumberFormat="1" applyFont="1">
      <alignment vertical="center"/>
    </xf>
    <xf numFmtId="181" fontId="28" fillId="0" borderId="0" xfId="0" applyNumberFormat="1" applyFont="1" applyAlignment="1">
      <alignment horizontal="right" vertical="center"/>
    </xf>
    <xf numFmtId="0" fontId="28" fillId="0" borderId="0" xfId="0" applyFont="1" applyAlignment="1">
      <alignment vertical="top"/>
    </xf>
    <xf numFmtId="0" fontId="28" fillId="0" borderId="0" xfId="0" applyFont="1" applyAlignment="1">
      <alignment horizontal="right" vertical="center"/>
    </xf>
    <xf numFmtId="0" fontId="28" fillId="0" borderId="0" xfId="0" applyFont="1">
      <alignment vertical="center"/>
    </xf>
    <xf numFmtId="0" fontId="28" fillId="0" borderId="0" xfId="0" applyFont="1" applyAlignment="1">
      <alignment horizontal="center" vertical="center"/>
    </xf>
    <xf numFmtId="0" fontId="28" fillId="0" borderId="0" xfId="0" applyFont="1" applyAlignment="1">
      <alignment horizontal="right" vertical="center" wrapText="1" shrinkToFit="1"/>
    </xf>
    <xf numFmtId="0" fontId="28" fillId="0" borderId="0" xfId="0" applyFont="1" applyAlignment="1">
      <alignment horizontal="right" vertical="center" shrinkToFit="1"/>
    </xf>
    <xf numFmtId="0" fontId="28" fillId="0" borderId="0" xfId="0" applyFont="1" applyAlignment="1">
      <alignment vertical="center" wrapText="1"/>
    </xf>
    <xf numFmtId="0" fontId="28" fillId="0" borderId="0" xfId="0" applyFont="1" applyAlignment="1">
      <alignment horizontal="left" vertical="center" wrapText="1"/>
    </xf>
    <xf numFmtId="0" fontId="28" fillId="0" borderId="0" xfId="0" applyFont="1" applyAlignment="1">
      <alignment horizontal="left" vertical="center"/>
    </xf>
    <xf numFmtId="0" fontId="29" fillId="0" borderId="0" xfId="0" applyFont="1" applyAlignment="1">
      <alignment horizontal="center" vertical="center" wrapText="1"/>
    </xf>
    <xf numFmtId="0" fontId="65" fillId="0" borderId="0" xfId="0" applyFont="1" applyAlignment="1">
      <alignment horizontal="justify" vertical="center"/>
    </xf>
    <xf numFmtId="0" fontId="65" fillId="0" borderId="0" xfId="0" applyFont="1" applyAlignment="1">
      <alignment horizontal="left" vertical="center"/>
    </xf>
    <xf numFmtId="0" fontId="26" fillId="0" borderId="0" xfId="0" applyFont="1" applyAlignment="1">
      <alignment horizontal="left" vertical="center"/>
    </xf>
    <xf numFmtId="0" fontId="67" fillId="0" borderId="0" xfId="0" applyFont="1">
      <alignment vertical="center"/>
    </xf>
    <xf numFmtId="0" fontId="0" fillId="5" borderId="108" xfId="0" applyFill="1" applyBorder="1" applyAlignment="1">
      <alignment horizontal="center" vertical="center"/>
    </xf>
    <xf numFmtId="177" fontId="9" fillId="0" borderId="118" xfId="3" applyNumberFormat="1" applyBorder="1" applyAlignment="1">
      <alignment horizontal="center" vertical="center"/>
    </xf>
    <xf numFmtId="0" fontId="17" fillId="2" borderId="2" xfId="3" applyFont="1" applyFill="1" applyBorder="1" applyAlignment="1">
      <alignment vertical="center" wrapText="1"/>
    </xf>
    <xf numFmtId="0" fontId="0" fillId="0" borderId="0" xfId="3" applyFont="1" applyAlignment="1">
      <alignment horizontal="right" vertical="center" shrinkToFit="1"/>
    </xf>
    <xf numFmtId="177" fontId="0" fillId="2" borderId="30" xfId="3" applyNumberFormat="1" applyFont="1" applyFill="1" applyBorder="1" applyAlignment="1">
      <alignment horizontal="center" vertical="center"/>
    </xf>
    <xf numFmtId="0" fontId="57" fillId="0" borderId="0" xfId="14" applyFont="1" applyAlignment="1" applyProtection="1">
      <alignment horizontal="right" vertical="center"/>
      <protection locked="0" hidden="1"/>
    </xf>
    <xf numFmtId="0" fontId="11" fillId="0" borderId="0" xfId="0" applyFont="1" applyAlignment="1">
      <alignment horizontal="left" vertical="top" wrapText="1"/>
    </xf>
    <xf numFmtId="0" fontId="18" fillId="0" borderId="0" xfId="0" applyFont="1">
      <alignment vertical="center"/>
    </xf>
    <xf numFmtId="0" fontId="18" fillId="0" borderId="0" xfId="0" applyFont="1" applyAlignment="1">
      <alignment horizontal="center" vertical="center"/>
    </xf>
    <xf numFmtId="181" fontId="12" fillId="0" borderId="0" xfId="0" applyNumberFormat="1" applyFont="1" applyAlignment="1">
      <alignment horizontal="right" vertical="center"/>
    </xf>
    <xf numFmtId="0" fontId="12" fillId="0" borderId="0" xfId="0" applyFont="1" applyAlignment="1">
      <alignment horizontal="right" vertical="center"/>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horizontal="right" vertical="center" wrapText="1" shrinkToFit="1"/>
    </xf>
    <xf numFmtId="0" fontId="12" fillId="0" borderId="0" xfId="0" applyFont="1" applyAlignment="1">
      <alignment horizontal="right" vertical="center" shrinkToFit="1"/>
    </xf>
    <xf numFmtId="0" fontId="12" fillId="0" borderId="0" xfId="0" applyFont="1" applyAlignment="1">
      <alignment vertical="center" wrapText="1"/>
    </xf>
    <xf numFmtId="0" fontId="12" fillId="0" borderId="0" xfId="0" applyFont="1" applyAlignment="1">
      <alignment horizontal="left" vertical="center" wrapText="1"/>
    </xf>
    <xf numFmtId="0" fontId="14" fillId="0" borderId="0" xfId="0" applyFont="1" applyAlignment="1">
      <alignment horizontal="center" vertical="center" wrapText="1"/>
    </xf>
    <xf numFmtId="0" fontId="12" fillId="0" borderId="0" xfId="0" applyFont="1" applyAlignment="1">
      <alignment horizontal="left" vertical="center"/>
    </xf>
    <xf numFmtId="185" fontId="12" fillId="0" borderId="0" xfId="0" applyNumberFormat="1" applyFont="1">
      <alignment vertical="center"/>
    </xf>
    <xf numFmtId="0" fontId="12" fillId="0" borderId="0" xfId="0" applyFont="1" applyAlignment="1">
      <alignment horizontal="left" vertical="top" wrapText="1"/>
    </xf>
    <xf numFmtId="0" fontId="0" fillId="5" borderId="42" xfId="0" applyFill="1" applyBorder="1" applyAlignment="1">
      <alignment horizontal="center" vertical="center"/>
    </xf>
    <xf numFmtId="0" fontId="10" fillId="5" borderId="73" xfId="0" applyFont="1" applyFill="1" applyBorder="1" applyAlignment="1">
      <alignment horizontal="center" vertical="center"/>
    </xf>
    <xf numFmtId="187" fontId="0" fillId="0" borderId="149" xfId="0" applyNumberFormat="1" applyBorder="1" applyAlignment="1" applyProtection="1">
      <alignment horizontal="center" vertical="center"/>
      <protection locked="0"/>
    </xf>
    <xf numFmtId="177" fontId="0" fillId="0" borderId="118" xfId="3" applyNumberFormat="1" applyFont="1" applyBorder="1" applyAlignment="1">
      <alignment horizontal="center" vertical="center"/>
    </xf>
    <xf numFmtId="0" fontId="0" fillId="0" borderId="2" xfId="0" applyBorder="1" applyAlignment="1" applyProtection="1">
      <alignment vertical="center" shrinkToFit="1"/>
      <protection locked="0"/>
    </xf>
    <xf numFmtId="0" fontId="0" fillId="0" borderId="18" xfId="0" applyBorder="1" applyAlignment="1" applyProtection="1">
      <alignment vertical="center" shrinkToFit="1"/>
      <protection locked="0"/>
    </xf>
    <xf numFmtId="0" fontId="0" fillId="0" borderId="38" xfId="0" applyBorder="1" applyAlignment="1" applyProtection="1">
      <alignment vertical="center" shrinkToFit="1"/>
      <protection locked="0"/>
    </xf>
    <xf numFmtId="0" fontId="10" fillId="5" borderId="1" xfId="0" applyFont="1" applyFill="1" applyBorder="1" applyAlignment="1">
      <alignment vertical="center" wrapText="1"/>
    </xf>
    <xf numFmtId="184" fontId="28" fillId="0" borderId="0" xfId="0" applyNumberFormat="1" applyFont="1" applyAlignment="1">
      <alignment horizontal="right" vertical="center" shrinkToFit="1"/>
    </xf>
    <xf numFmtId="0" fontId="28" fillId="0" borderId="0" xfId="0" applyFont="1" applyAlignment="1">
      <alignment horizontal="center" vertical="center" shrinkToFit="1"/>
    </xf>
    <xf numFmtId="0" fontId="57" fillId="0" borderId="0" xfId="0" applyFont="1" applyAlignment="1" applyProtection="1">
      <alignment horizontal="left" vertical="top"/>
      <protection locked="0"/>
    </xf>
    <xf numFmtId="177" fontId="12" fillId="7" borderId="142" xfId="0" applyNumberFormat="1" applyFont="1" applyFill="1" applyBorder="1" applyAlignment="1">
      <alignment vertical="top" shrinkToFit="1"/>
    </xf>
    <xf numFmtId="181" fontId="0" fillId="11" borderId="0" xfId="0" applyNumberFormat="1" applyFill="1" applyAlignment="1" applyProtection="1">
      <alignment horizontal="right" vertical="center"/>
      <protection locked="0"/>
    </xf>
    <xf numFmtId="0" fontId="12" fillId="5" borderId="0" xfId="0" applyFont="1" applyFill="1" applyAlignment="1">
      <alignment horizontal="left" vertical="center" wrapText="1"/>
    </xf>
    <xf numFmtId="0" fontId="73" fillId="0" borderId="0" xfId="0" applyFont="1" applyAlignment="1">
      <alignment horizontal="left" vertical="center"/>
    </xf>
    <xf numFmtId="0" fontId="75" fillId="0" borderId="0" xfId="3" applyFont="1">
      <alignment vertical="center"/>
    </xf>
    <xf numFmtId="0" fontId="58" fillId="0" borderId="0" xfId="15" applyFont="1" applyAlignment="1" applyProtection="1">
      <alignment vertical="top"/>
      <protection locked="0"/>
    </xf>
    <xf numFmtId="0" fontId="57" fillId="0" borderId="0" xfId="15" applyFont="1" applyProtection="1">
      <alignment vertical="center"/>
      <protection locked="0"/>
    </xf>
    <xf numFmtId="0" fontId="57" fillId="0" borderId="0" xfId="15" applyFont="1" applyAlignment="1" applyProtection="1">
      <alignment vertical="top" wrapText="1"/>
      <protection locked="0"/>
    </xf>
    <xf numFmtId="181" fontId="57" fillId="7" borderId="0" xfId="15" applyNumberFormat="1" applyFont="1" applyFill="1" applyAlignment="1">
      <alignment horizontal="right" vertical="center"/>
    </xf>
    <xf numFmtId="0" fontId="61" fillId="7" borderId="0" xfId="15" applyFont="1" applyFill="1" applyAlignment="1">
      <alignment horizontal="left" vertical="center"/>
    </xf>
    <xf numFmtId="0" fontId="61" fillId="0" borderId="0" xfId="15" applyFont="1" applyProtection="1">
      <alignment vertical="center"/>
      <protection locked="0"/>
    </xf>
    <xf numFmtId="0" fontId="37" fillId="0" borderId="0" xfId="0" applyFont="1" applyAlignment="1">
      <alignment vertical="top" wrapText="1"/>
    </xf>
    <xf numFmtId="0" fontId="80" fillId="0" borderId="0" xfId="0" applyFont="1" applyAlignment="1">
      <alignment vertical="top"/>
    </xf>
    <xf numFmtId="0" fontId="21" fillId="0" borderId="0" xfId="0" applyFont="1" applyAlignment="1">
      <alignment vertical="top"/>
    </xf>
    <xf numFmtId="0" fontId="68" fillId="0" borderId="0" xfId="0" applyFont="1" applyAlignment="1">
      <alignment vertical="top" wrapText="1"/>
    </xf>
    <xf numFmtId="0" fontId="73" fillId="0" borderId="0" xfId="3" applyFont="1" applyAlignment="1">
      <alignment horizontal="left" vertical="center" wrapText="1"/>
    </xf>
    <xf numFmtId="179" fontId="28" fillId="0" borderId="0" xfId="0" applyNumberFormat="1" applyFont="1" applyAlignment="1">
      <alignment horizontal="center" vertical="center"/>
    </xf>
    <xf numFmtId="180" fontId="28" fillId="0" borderId="0" xfId="0" applyNumberFormat="1" applyFont="1" applyAlignment="1">
      <alignment horizontal="center" vertical="center"/>
    </xf>
    <xf numFmtId="179" fontId="12" fillId="5" borderId="0" xfId="0" applyNumberFormat="1" applyFont="1" applyFill="1" applyAlignment="1">
      <alignment horizontal="center" vertical="center"/>
    </xf>
    <xf numFmtId="180" fontId="12" fillId="5" borderId="0" xfId="0" applyNumberFormat="1" applyFont="1" applyFill="1" applyAlignment="1">
      <alignment horizontal="center" vertical="center"/>
    </xf>
    <xf numFmtId="0" fontId="43" fillId="0" borderId="127" xfId="0" applyFont="1" applyBorder="1">
      <alignment vertical="center"/>
    </xf>
    <xf numFmtId="0" fontId="0" fillId="0" borderId="118" xfId="0" applyBorder="1" applyAlignment="1">
      <alignment horizontal="left" vertical="center"/>
    </xf>
    <xf numFmtId="0" fontId="85" fillId="0" borderId="0" xfId="0" applyFont="1" applyAlignment="1">
      <alignment vertical="top" wrapText="1"/>
    </xf>
    <xf numFmtId="0" fontId="38" fillId="0" borderId="0" xfId="0" applyFont="1">
      <alignment vertical="center"/>
    </xf>
    <xf numFmtId="0" fontId="38" fillId="0" borderId="0" xfId="0" applyFont="1" applyAlignment="1">
      <alignment horizontal="right" vertical="top"/>
    </xf>
    <xf numFmtId="0" fontId="15" fillId="0" borderId="0" xfId="3" applyFont="1" applyAlignment="1">
      <alignment horizontal="left" vertical="center"/>
    </xf>
    <xf numFmtId="0" fontId="85" fillId="5" borderId="50" xfId="0" applyFont="1" applyFill="1" applyBorder="1" applyAlignment="1">
      <alignment vertical="center" wrapText="1"/>
    </xf>
    <xf numFmtId="0" fontId="85" fillId="5" borderId="60" xfId="0" applyFont="1" applyFill="1" applyBorder="1" applyAlignment="1">
      <alignment vertical="center" wrapText="1"/>
    </xf>
    <xf numFmtId="0" fontId="15" fillId="0" borderId="0" xfId="0" applyFont="1" applyAlignment="1">
      <alignment vertical="top" wrapText="1"/>
    </xf>
    <xf numFmtId="0" fontId="15" fillId="0" borderId="0" xfId="0" applyFont="1" applyAlignment="1">
      <alignment horizontal="left" vertical="top"/>
    </xf>
    <xf numFmtId="0" fontId="15" fillId="0" borderId="0" xfId="0" applyFont="1" applyAlignment="1">
      <alignment vertical="top"/>
    </xf>
    <xf numFmtId="0" fontId="52" fillId="0" borderId="0" xfId="0" applyFont="1" applyAlignment="1">
      <alignment vertical="center" wrapText="1"/>
    </xf>
    <xf numFmtId="0" fontId="86" fillId="0" borderId="0" xfId="0" applyFont="1">
      <alignment vertical="center"/>
    </xf>
    <xf numFmtId="0" fontId="17" fillId="0" borderId="0" xfId="0" applyFont="1">
      <alignment vertical="center"/>
    </xf>
    <xf numFmtId="0" fontId="0" fillId="0" borderId="0" xfId="0" applyAlignment="1">
      <alignment vertical="top"/>
    </xf>
    <xf numFmtId="0" fontId="50" fillId="0" borderId="0" xfId="0" applyFont="1" applyAlignment="1">
      <alignment horizontal="left" vertical="center"/>
    </xf>
    <xf numFmtId="0" fontId="50" fillId="0" borderId="0" xfId="0" applyFont="1" applyAlignment="1">
      <alignment horizontal="left" vertical="top" wrapText="1"/>
    </xf>
    <xf numFmtId="0" fontId="73" fillId="0" borderId="0" xfId="0" applyFont="1" applyAlignment="1">
      <alignment horizontal="left" vertical="center" wrapText="1"/>
    </xf>
    <xf numFmtId="176" fontId="9" fillId="0" borderId="12" xfId="3" applyNumberFormat="1" applyBorder="1" applyAlignment="1" applyProtection="1">
      <alignment horizontal="right" vertical="center" shrinkToFit="1"/>
      <protection locked="0"/>
    </xf>
    <xf numFmtId="0" fontId="0" fillId="0" borderId="38" xfId="3" applyFont="1" applyBorder="1" applyAlignment="1" applyProtection="1">
      <alignment horizontal="left" vertical="center" wrapText="1"/>
      <protection locked="0"/>
    </xf>
    <xf numFmtId="177" fontId="11" fillId="2" borderId="26" xfId="3" applyNumberFormat="1" applyFont="1" applyFill="1" applyBorder="1">
      <alignment vertical="center"/>
    </xf>
    <xf numFmtId="177" fontId="11" fillId="3" borderId="26" xfId="3" applyNumberFormat="1" applyFont="1" applyFill="1" applyBorder="1">
      <alignment vertical="center"/>
    </xf>
    <xf numFmtId="0" fontId="10" fillId="0" borderId="0" xfId="0" applyFont="1" applyAlignment="1">
      <alignment horizontal="right" vertical="center"/>
    </xf>
    <xf numFmtId="0" fontId="20" fillId="0" borderId="0" xfId="0" quotePrefix="1" applyFont="1">
      <alignment vertical="center"/>
    </xf>
    <xf numFmtId="0" fontId="56" fillId="0" borderId="0" xfId="14" applyFont="1" applyAlignment="1">
      <alignment horizontal="center" vertical="center"/>
    </xf>
    <xf numFmtId="0" fontId="58" fillId="0" borderId="0" xfId="14" applyFont="1" applyAlignment="1">
      <alignment vertical="top"/>
    </xf>
    <xf numFmtId="0" fontId="57" fillId="0" borderId="0" xfId="14" applyFont="1">
      <alignment vertical="center"/>
    </xf>
    <xf numFmtId="0" fontId="73" fillId="0" borderId="0" xfId="0" applyFont="1">
      <alignment vertical="center"/>
    </xf>
    <xf numFmtId="0" fontId="73" fillId="0" borderId="162" xfId="0" applyFont="1" applyBorder="1">
      <alignment vertical="center"/>
    </xf>
    <xf numFmtId="0" fontId="76" fillId="0" borderId="0" xfId="0" applyFont="1">
      <alignment vertical="center"/>
    </xf>
    <xf numFmtId="0" fontId="37" fillId="0" borderId="0" xfId="0" applyFont="1">
      <alignment vertical="center"/>
    </xf>
    <xf numFmtId="0" fontId="73" fillId="0" borderId="0" xfId="0" applyFont="1" applyAlignment="1">
      <alignment vertical="top" wrapText="1"/>
    </xf>
    <xf numFmtId="0" fontId="10" fillId="0" borderId="0" xfId="0" applyFont="1" applyAlignment="1">
      <alignment vertical="top"/>
    </xf>
    <xf numFmtId="0" fontId="0" fillId="0" borderId="0" xfId="0" applyAlignment="1">
      <alignment horizontal="left" vertical="top"/>
    </xf>
    <xf numFmtId="0" fontId="15" fillId="0" borderId="0" xfId="0" applyFont="1" applyAlignment="1">
      <alignment wrapText="1"/>
    </xf>
    <xf numFmtId="0" fontId="15" fillId="0" borderId="0" xfId="0" applyFont="1" applyAlignment="1">
      <alignment horizontal="left" vertical="center" wrapText="1"/>
    </xf>
    <xf numFmtId="188" fontId="0" fillId="0" borderId="0" xfId="0" applyNumberFormat="1" applyAlignment="1">
      <alignment horizontal="right" vertical="center"/>
    </xf>
    <xf numFmtId="0" fontId="15" fillId="0" borderId="33" xfId="0" applyFont="1" applyBorder="1" applyAlignment="1">
      <alignment wrapText="1"/>
    </xf>
    <xf numFmtId="38" fontId="9" fillId="0" borderId="9" xfId="4" applyBorder="1" applyAlignment="1" applyProtection="1">
      <alignment vertical="center" shrinkToFit="1"/>
      <protection locked="0"/>
    </xf>
    <xf numFmtId="38" fontId="9" fillId="0" borderId="12" xfId="4" applyBorder="1" applyAlignment="1" applyProtection="1">
      <alignment vertical="center" shrinkToFit="1"/>
      <protection locked="0"/>
    </xf>
    <xf numFmtId="38" fontId="9" fillId="0" borderId="151" xfId="4" applyBorder="1" applyAlignment="1" applyProtection="1">
      <alignment vertical="center" shrinkToFit="1"/>
      <protection locked="0"/>
    </xf>
    <xf numFmtId="184" fontId="0" fillId="0" borderId="0" xfId="0" applyNumberFormat="1">
      <alignment vertical="center"/>
    </xf>
    <xf numFmtId="0" fontId="14" fillId="0" borderId="0" xfId="0" applyFont="1" applyAlignment="1">
      <alignment horizontal="left" vertical="center"/>
    </xf>
    <xf numFmtId="0" fontId="57" fillId="0" borderId="0" xfId="15" applyFont="1">
      <alignment vertical="center"/>
    </xf>
    <xf numFmtId="0" fontId="20" fillId="0" borderId="33" xfId="0" applyFont="1" applyBorder="1" applyAlignment="1">
      <alignment vertical="center" wrapText="1"/>
    </xf>
    <xf numFmtId="0" fontId="20" fillId="0" borderId="0" xfId="0" applyFont="1" applyAlignment="1">
      <alignment vertical="center" wrapText="1"/>
    </xf>
    <xf numFmtId="0" fontId="14" fillId="0" borderId="28" xfId="0" applyFont="1" applyBorder="1" applyAlignment="1">
      <alignment vertical="center" wrapText="1"/>
    </xf>
    <xf numFmtId="0" fontId="81" fillId="0" borderId="0" xfId="15" applyFont="1" applyAlignment="1">
      <alignment vertical="top" wrapText="1"/>
    </xf>
    <xf numFmtId="177" fontId="9" fillId="5" borderId="62" xfId="3" applyNumberFormat="1" applyFill="1" applyBorder="1" applyAlignment="1">
      <alignment horizontal="right" vertical="top"/>
    </xf>
    <xf numFmtId="177" fontId="9" fillId="5" borderId="63" xfId="3" applyNumberFormat="1" applyFill="1" applyBorder="1" applyAlignment="1">
      <alignment horizontal="right" vertical="top"/>
    </xf>
    <xf numFmtId="177" fontId="9" fillId="5" borderId="64" xfId="3" applyNumberFormat="1" applyFill="1" applyBorder="1" applyAlignment="1">
      <alignment horizontal="right" vertical="top"/>
    </xf>
    <xf numFmtId="0" fontId="9" fillId="0" borderId="0" xfId="3" applyAlignment="1">
      <alignment horizontal="right" vertical="center" shrinkToFit="1"/>
    </xf>
    <xf numFmtId="0" fontId="0" fillId="0" borderId="112" xfId="3" applyFont="1" applyBorder="1" applyAlignment="1" applyProtection="1">
      <alignment horizontal="left" vertical="center" wrapText="1"/>
      <protection locked="0"/>
    </xf>
    <xf numFmtId="176" fontId="9" fillId="0" borderId="11" xfId="3" applyNumberFormat="1" applyBorder="1" applyAlignment="1" applyProtection="1">
      <alignment horizontal="right" vertical="center" shrinkToFit="1"/>
      <protection locked="0"/>
    </xf>
    <xf numFmtId="0" fontId="9" fillId="5" borderId="11" xfId="3" applyFill="1" applyBorder="1" applyAlignment="1">
      <alignment horizontal="center" vertical="center" shrinkToFit="1"/>
    </xf>
    <xf numFmtId="0" fontId="9" fillId="5" borderId="28" xfId="3" applyFill="1" applyBorder="1" applyAlignment="1">
      <alignment horizontal="center" vertical="center" shrinkToFit="1"/>
    </xf>
    <xf numFmtId="0" fontId="0" fillId="5" borderId="28" xfId="3" applyFont="1" applyFill="1" applyBorder="1" applyAlignment="1">
      <alignment horizontal="center" vertical="center" shrinkToFit="1"/>
    </xf>
    <xf numFmtId="177" fontId="0" fillId="5" borderId="28" xfId="3" applyNumberFormat="1" applyFont="1" applyFill="1" applyBorder="1" applyAlignment="1">
      <alignment horizontal="center" vertical="center"/>
    </xf>
    <xf numFmtId="177" fontId="9" fillId="5" borderId="47" xfId="3" applyNumberFormat="1" applyFill="1" applyBorder="1" applyAlignment="1">
      <alignment horizontal="right" vertical="top"/>
    </xf>
    <xf numFmtId="0" fontId="15" fillId="5" borderId="57" xfId="3" applyFont="1" applyFill="1" applyBorder="1">
      <alignment vertical="center"/>
    </xf>
    <xf numFmtId="182" fontId="9" fillId="5" borderId="5" xfId="3" applyNumberFormat="1" applyFill="1" applyBorder="1">
      <alignment vertical="center"/>
    </xf>
    <xf numFmtId="182" fontId="9" fillId="5" borderId="9" xfId="3" applyNumberFormat="1" applyFill="1" applyBorder="1">
      <alignment vertical="center"/>
    </xf>
    <xf numFmtId="182" fontId="9" fillId="5" borderId="136" xfId="3" applyNumberFormat="1" applyFill="1" applyBorder="1">
      <alignment vertical="center"/>
    </xf>
    <xf numFmtId="189" fontId="10" fillId="0" borderId="0" xfId="17" applyNumberFormat="1" applyFont="1">
      <alignment vertical="center"/>
    </xf>
    <xf numFmtId="176" fontId="0" fillId="5" borderId="73" xfId="0" applyNumberFormat="1" applyFill="1" applyBorder="1" applyAlignment="1">
      <alignment horizontal="center" vertical="center" shrinkToFit="1"/>
    </xf>
    <xf numFmtId="0" fontId="75" fillId="0" borderId="0" xfId="0" applyFont="1" applyAlignment="1">
      <alignment vertical="top" wrapText="1"/>
    </xf>
    <xf numFmtId="0" fontId="75" fillId="0" borderId="0" xfId="0" applyFont="1" applyAlignment="1">
      <alignment vertical="top"/>
    </xf>
    <xf numFmtId="176" fontId="10" fillId="5" borderId="43" xfId="0" applyNumberFormat="1" applyFont="1" applyFill="1" applyBorder="1" applyAlignment="1">
      <alignment horizontal="center" vertical="center" shrinkToFit="1"/>
    </xf>
    <xf numFmtId="178" fontId="10" fillId="5" borderId="138" xfId="0" applyNumberFormat="1" applyFont="1" applyFill="1" applyBorder="1" applyAlignment="1">
      <alignment horizontal="right" vertical="center"/>
    </xf>
    <xf numFmtId="178" fontId="10" fillId="5" borderId="117" xfId="0" applyNumberFormat="1" applyFont="1" applyFill="1" applyBorder="1" applyAlignment="1">
      <alignment horizontal="right" vertical="center"/>
    </xf>
    <xf numFmtId="179" fontId="16" fillId="5" borderId="74" xfId="0" applyNumberFormat="1" applyFont="1" applyFill="1" applyBorder="1" applyAlignment="1">
      <alignment horizontal="left" vertical="center"/>
    </xf>
    <xf numFmtId="0" fontId="90" fillId="0" borderId="0" xfId="0" applyFont="1" applyAlignment="1">
      <alignment vertical="top" wrapText="1"/>
    </xf>
    <xf numFmtId="0" fontId="36" fillId="0" borderId="0" xfId="0" applyFont="1" applyAlignment="1">
      <alignment vertical="top" wrapText="1"/>
    </xf>
    <xf numFmtId="0" fontId="91" fillId="0" borderId="0" xfId="0" applyFont="1">
      <alignment vertical="center"/>
    </xf>
    <xf numFmtId="0" fontId="92" fillId="0" borderId="0" xfId="0" applyFont="1" applyAlignment="1">
      <alignment horizontal="left" vertical="center" wrapText="1"/>
    </xf>
    <xf numFmtId="0" fontId="73" fillId="0" borderId="0" xfId="0" applyFont="1" applyAlignment="1">
      <alignment vertical="center" wrapText="1"/>
    </xf>
    <xf numFmtId="178" fontId="9" fillId="5" borderId="116" xfId="2" applyNumberFormat="1" applyFont="1" applyFill="1" applyBorder="1" applyProtection="1">
      <alignment vertical="center"/>
    </xf>
    <xf numFmtId="178" fontId="9" fillId="5" borderId="146" xfId="2" applyNumberFormat="1" applyFont="1" applyFill="1" applyBorder="1" applyProtection="1">
      <alignment vertical="center"/>
    </xf>
    <xf numFmtId="178" fontId="9" fillId="5" borderId="46" xfId="2" applyNumberFormat="1" applyFont="1" applyFill="1" applyBorder="1" applyProtection="1">
      <alignment vertical="center"/>
    </xf>
    <xf numFmtId="178" fontId="9" fillId="5" borderId="77" xfId="2" applyNumberFormat="1" applyFont="1" applyFill="1" applyBorder="1" applyProtection="1">
      <alignment vertical="center"/>
    </xf>
    <xf numFmtId="178" fontId="9" fillId="5" borderId="62" xfId="4" applyNumberFormat="1" applyFont="1" applyFill="1" applyBorder="1" applyAlignment="1" applyProtection="1">
      <alignment horizontal="right" vertical="top"/>
    </xf>
    <xf numFmtId="0" fontId="9" fillId="3" borderId="28" xfId="3" applyFill="1" applyBorder="1" applyAlignment="1">
      <alignment horizontal="center" vertical="center" wrapText="1"/>
    </xf>
    <xf numFmtId="177" fontId="9" fillId="3" borderId="28" xfId="3" applyNumberFormat="1" applyFill="1" applyBorder="1" applyAlignment="1">
      <alignment horizontal="center" vertical="center"/>
    </xf>
    <xf numFmtId="182" fontId="9" fillId="0" borderId="5" xfId="3" applyNumberFormat="1" applyBorder="1" applyAlignment="1" applyProtection="1">
      <alignment horizontal="right" vertical="center"/>
      <protection locked="0"/>
    </xf>
    <xf numFmtId="182" fontId="9" fillId="0" borderId="7" xfId="3" applyNumberFormat="1" applyBorder="1" applyAlignment="1" applyProtection="1">
      <alignment horizontal="right" vertical="center"/>
      <protection locked="0"/>
    </xf>
    <xf numFmtId="0" fontId="9" fillId="5" borderId="9" xfId="3" applyFill="1" applyBorder="1" applyAlignment="1">
      <alignment horizontal="left" vertical="center" shrinkToFit="1"/>
    </xf>
    <xf numFmtId="0" fontId="90" fillId="0" borderId="0" xfId="0" applyFont="1" applyAlignment="1">
      <alignment vertical="center" wrapText="1"/>
    </xf>
    <xf numFmtId="0" fontId="11" fillId="5" borderId="3" xfId="0" applyFont="1" applyFill="1" applyBorder="1" applyAlignment="1">
      <alignment vertical="center" shrinkToFit="1"/>
    </xf>
    <xf numFmtId="0" fontId="11" fillId="5" borderId="9" xfId="3" applyFont="1" applyFill="1" applyBorder="1">
      <alignment vertical="center"/>
    </xf>
    <xf numFmtId="0" fontId="11" fillId="5" borderId="118" xfId="3" applyFont="1" applyFill="1" applyBorder="1">
      <alignment vertical="center"/>
    </xf>
    <xf numFmtId="0" fontId="0" fillId="10" borderId="160" xfId="0" applyFill="1" applyBorder="1">
      <alignment vertical="center"/>
    </xf>
    <xf numFmtId="0" fontId="0" fillId="10" borderId="71" xfId="0" applyFill="1" applyBorder="1">
      <alignment vertical="center"/>
    </xf>
    <xf numFmtId="0" fontId="0" fillId="10" borderId="72" xfId="0" applyFill="1" applyBorder="1">
      <alignment vertical="center"/>
    </xf>
    <xf numFmtId="178" fontId="0" fillId="5" borderId="80" xfId="4" applyNumberFormat="1" applyFont="1" applyFill="1" applyBorder="1" applyAlignment="1" applyProtection="1">
      <alignment horizontal="right" vertical="center" shrinkToFit="1"/>
    </xf>
    <xf numFmtId="178" fontId="10" fillId="5" borderId="138" xfId="4" applyNumberFormat="1" applyFont="1" applyFill="1" applyBorder="1" applyAlignment="1" applyProtection="1">
      <alignment horizontal="right" vertical="center"/>
    </xf>
    <xf numFmtId="178" fontId="0" fillId="5" borderId="76" xfId="4" applyNumberFormat="1" applyFont="1" applyFill="1" applyBorder="1" applyAlignment="1" applyProtection="1">
      <alignment horizontal="right" vertical="center"/>
    </xf>
    <xf numFmtId="178" fontId="10" fillId="5" borderId="117" xfId="4" applyNumberFormat="1" applyFont="1" applyFill="1" applyBorder="1" applyAlignment="1" applyProtection="1">
      <alignment horizontal="right" vertical="center"/>
    </xf>
    <xf numFmtId="178" fontId="10" fillId="5" borderId="136" xfId="0" applyNumberFormat="1" applyFont="1" applyFill="1" applyBorder="1">
      <alignment vertical="center"/>
    </xf>
    <xf numFmtId="178" fontId="0" fillId="5" borderId="5" xfId="0" applyNumberFormat="1" applyFill="1" applyBorder="1">
      <alignment vertical="center"/>
    </xf>
    <xf numFmtId="178" fontId="10" fillId="5" borderId="5" xfId="0" applyNumberFormat="1" applyFont="1" applyFill="1" applyBorder="1">
      <alignment vertical="center"/>
    </xf>
    <xf numFmtId="178" fontId="10" fillId="5" borderId="134" xfId="0" applyNumberFormat="1" applyFont="1" applyFill="1" applyBorder="1">
      <alignment vertical="center"/>
    </xf>
    <xf numFmtId="178" fontId="0" fillId="5" borderId="39" xfId="0" applyNumberFormat="1" applyFill="1" applyBorder="1">
      <alignment vertical="center"/>
    </xf>
    <xf numFmtId="0" fontId="11" fillId="0" borderId="0" xfId="3" applyFont="1" applyAlignment="1">
      <alignment horizontal="left" vertical="center"/>
    </xf>
    <xf numFmtId="0" fontId="23" fillId="0" borderId="33" xfId="0" applyFont="1" applyBorder="1">
      <alignment vertical="center"/>
    </xf>
    <xf numFmtId="0" fontId="37" fillId="0" borderId="33" xfId="0" applyFont="1" applyBorder="1">
      <alignment vertical="center"/>
    </xf>
    <xf numFmtId="0" fontId="81" fillId="0" borderId="0" xfId="15" applyFont="1" applyAlignment="1">
      <alignment vertical="center" wrapText="1"/>
    </xf>
    <xf numFmtId="0" fontId="26" fillId="0" borderId="0" xfId="0" applyFont="1" applyAlignment="1">
      <alignment horizontal="center" vertical="center"/>
    </xf>
    <xf numFmtId="0" fontId="91" fillId="0" borderId="0" xfId="0" applyFont="1" applyAlignment="1">
      <alignment vertical="top" wrapText="1"/>
    </xf>
    <xf numFmtId="0" fontId="77" fillId="0" borderId="0" xfId="15" applyFont="1" applyAlignment="1" applyProtection="1">
      <alignment vertical="center" wrapText="1"/>
      <protection locked="0"/>
    </xf>
    <xf numFmtId="178" fontId="11" fillId="2" borderId="26" xfId="3" applyNumberFormat="1" applyFont="1" applyFill="1" applyBorder="1">
      <alignment vertical="center"/>
    </xf>
    <xf numFmtId="178" fontId="11" fillId="3" borderId="26" xfId="3" applyNumberFormat="1" applyFont="1" applyFill="1" applyBorder="1">
      <alignment vertical="center"/>
    </xf>
    <xf numFmtId="0" fontId="73" fillId="0" borderId="0" xfId="3" applyFont="1" applyAlignment="1">
      <alignment vertical="center" wrapText="1"/>
    </xf>
    <xf numFmtId="178" fontId="11" fillId="2" borderId="26" xfId="3" applyNumberFormat="1" applyFont="1" applyFill="1" applyBorder="1" applyAlignment="1">
      <alignment horizontal="right" vertical="center"/>
    </xf>
    <xf numFmtId="178" fontId="11" fillId="3" borderId="26" xfId="3" applyNumberFormat="1" applyFont="1" applyFill="1" applyBorder="1" applyAlignment="1">
      <alignment horizontal="right" vertical="center"/>
    </xf>
    <xf numFmtId="0" fontId="37" fillId="0" borderId="0" xfId="0" applyFont="1" applyAlignment="1">
      <alignment horizontal="left" vertical="center" wrapText="1"/>
    </xf>
    <xf numFmtId="0" fontId="15" fillId="0" borderId="0" xfId="0" applyFont="1" applyAlignment="1">
      <alignment horizontal="left" vertical="top" wrapText="1"/>
    </xf>
    <xf numFmtId="0" fontId="37" fillId="0" borderId="0" xfId="3" applyFont="1" applyAlignment="1">
      <alignment vertical="center" wrapText="1"/>
    </xf>
    <xf numFmtId="0" fontId="89" fillId="0" borderId="0" xfId="3" applyFont="1" applyAlignment="1">
      <alignment vertical="top" wrapText="1"/>
    </xf>
    <xf numFmtId="0" fontId="0" fillId="10" borderId="71" xfId="0" applyFill="1" applyBorder="1" applyAlignment="1">
      <alignment vertical="center" wrapText="1" shrinkToFit="1"/>
    </xf>
    <xf numFmtId="0" fontId="23" fillId="0" borderId="0" xfId="0" applyFont="1" applyAlignment="1">
      <alignment vertical="top"/>
    </xf>
    <xf numFmtId="0" fontId="47" fillId="4" borderId="42" xfId="0" applyFont="1" applyFill="1" applyBorder="1" applyAlignment="1" applyProtection="1">
      <alignment horizontal="center" vertical="center"/>
      <protection locked="0"/>
    </xf>
    <xf numFmtId="0" fontId="47" fillId="4" borderId="44" xfId="0" applyFont="1" applyFill="1" applyBorder="1" applyAlignment="1" applyProtection="1">
      <alignment horizontal="center" vertical="center"/>
      <protection locked="0"/>
    </xf>
    <xf numFmtId="0" fontId="47" fillId="4" borderId="93" xfId="0" applyFont="1" applyFill="1" applyBorder="1" applyAlignment="1" applyProtection="1">
      <alignment horizontal="center" vertical="center"/>
      <protection locked="0"/>
    </xf>
    <xf numFmtId="0" fontId="47" fillId="4" borderId="42" xfId="0" applyFont="1" applyFill="1" applyBorder="1" applyAlignment="1" applyProtection="1">
      <alignment horizontal="center" vertical="center" wrapText="1"/>
      <protection locked="0"/>
    </xf>
    <xf numFmtId="0" fontId="47" fillId="4" borderId="44" xfId="0" applyFont="1" applyFill="1" applyBorder="1" applyAlignment="1" applyProtection="1">
      <alignment horizontal="center" vertical="center" wrapText="1"/>
      <protection locked="0"/>
    </xf>
    <xf numFmtId="0" fontId="47" fillId="4" borderId="93" xfId="0" applyFont="1" applyFill="1" applyBorder="1" applyAlignment="1" applyProtection="1">
      <alignment horizontal="center" vertical="center" wrapText="1"/>
      <protection locked="0"/>
    </xf>
    <xf numFmtId="0" fontId="47" fillId="4" borderId="15" xfId="0" applyFont="1" applyFill="1" applyBorder="1" applyAlignment="1" applyProtection="1">
      <alignment horizontal="center" vertical="center"/>
      <protection locked="0"/>
    </xf>
    <xf numFmtId="0" fontId="50" fillId="0" borderId="33" xfId="0" applyFont="1" applyBorder="1" applyAlignment="1">
      <alignment vertical="top" wrapText="1"/>
    </xf>
    <xf numFmtId="0" fontId="73" fillId="0" borderId="161" xfId="0" applyFont="1" applyBorder="1" applyAlignment="1">
      <alignment vertical="center" wrapText="1"/>
    </xf>
    <xf numFmtId="0" fontId="73" fillId="0" borderId="163" xfId="0" applyFont="1" applyBorder="1" applyAlignment="1">
      <alignment vertical="center" wrapText="1"/>
    </xf>
    <xf numFmtId="0" fontId="73" fillId="0" borderId="163" xfId="0" applyFont="1" applyBorder="1">
      <alignment vertical="center"/>
    </xf>
    <xf numFmtId="0" fontId="79" fillId="0" borderId="0" xfId="15" applyFont="1" applyAlignment="1" applyProtection="1">
      <alignment vertical="top" wrapText="1"/>
      <protection locked="0"/>
    </xf>
    <xf numFmtId="0" fontId="79" fillId="0" borderId="0" xfId="15" applyFont="1" applyProtection="1">
      <alignment vertical="center"/>
      <protection locked="0"/>
    </xf>
    <xf numFmtId="0" fontId="37" fillId="0" borderId="0" xfId="0" applyFont="1" applyAlignment="1">
      <alignment vertical="top"/>
    </xf>
    <xf numFmtId="0" fontId="36" fillId="8" borderId="43" xfId="0" applyFont="1" applyFill="1" applyBorder="1" applyAlignment="1">
      <alignment horizontal="left" vertical="center"/>
    </xf>
    <xf numFmtId="0" fontId="36" fillId="8" borderId="46" xfId="0" applyFont="1" applyFill="1" applyBorder="1" applyAlignment="1">
      <alignment horizontal="left" vertical="center"/>
    </xf>
    <xf numFmtId="0" fontId="36" fillId="8" borderId="43" xfId="0" applyFont="1" applyFill="1" applyBorder="1" applyAlignment="1">
      <alignment horizontal="left" vertical="center" shrinkToFit="1"/>
    </xf>
    <xf numFmtId="0" fontId="36" fillId="8" borderId="46" xfId="0" applyFont="1" applyFill="1" applyBorder="1" applyAlignment="1">
      <alignment horizontal="left" vertical="center" shrinkToFit="1"/>
    </xf>
    <xf numFmtId="189" fontId="48" fillId="0" borderId="0" xfId="17" applyNumberFormat="1" applyFont="1" applyAlignment="1">
      <alignment horizontal="right" vertical="center"/>
    </xf>
    <xf numFmtId="189" fontId="10" fillId="0" borderId="0" xfId="17" applyNumberFormat="1" applyFont="1" applyAlignment="1">
      <alignment horizontal="right" vertical="center"/>
    </xf>
    <xf numFmtId="0" fontId="37" fillId="0" borderId="0" xfId="3" applyFont="1" applyAlignment="1">
      <alignment vertical="top" wrapText="1"/>
    </xf>
    <xf numFmtId="0" fontId="0" fillId="0" borderId="3" xfId="0" applyBorder="1" applyAlignment="1" applyProtection="1">
      <alignment horizontal="right" vertical="center" wrapText="1"/>
      <protection locked="0"/>
    </xf>
    <xf numFmtId="0" fontId="0" fillId="0" borderId="32" xfId="0" applyBorder="1">
      <alignment vertical="center"/>
    </xf>
    <xf numFmtId="0" fontId="9" fillId="3" borderId="83" xfId="3" applyFill="1" applyBorder="1" applyAlignment="1">
      <alignment vertical="center" textRotation="255"/>
    </xf>
    <xf numFmtId="176" fontId="40" fillId="2" borderId="33" xfId="3" applyNumberFormat="1" applyFont="1" applyFill="1" applyBorder="1" applyAlignment="1">
      <alignment horizontal="left" vertical="center" textRotation="255"/>
    </xf>
    <xf numFmtId="193" fontId="0" fillId="0" borderId="3" xfId="0" applyNumberFormat="1" applyBorder="1" applyAlignment="1" applyProtection="1">
      <alignment horizontal="right" vertical="center"/>
      <protection locked="0"/>
    </xf>
    <xf numFmtId="38" fontId="9" fillId="6" borderId="151" xfId="4" applyFill="1" applyBorder="1" applyAlignment="1" applyProtection="1">
      <alignment vertical="center" shrinkToFit="1"/>
    </xf>
    <xf numFmtId="0" fontId="0" fillId="5" borderId="151" xfId="3" applyFont="1" applyFill="1" applyBorder="1" applyAlignment="1">
      <alignment horizontal="center" vertical="center" shrinkToFit="1"/>
    </xf>
    <xf numFmtId="177" fontId="9" fillId="5" borderId="9" xfId="3" applyNumberFormat="1" applyFill="1" applyBorder="1">
      <alignment vertical="center"/>
    </xf>
    <xf numFmtId="177" fontId="9" fillId="5" borderId="7" xfId="3" applyNumberFormat="1" applyFill="1" applyBorder="1">
      <alignment vertical="center"/>
    </xf>
    <xf numFmtId="0" fontId="9" fillId="0" borderId="32" xfId="3" applyBorder="1" applyAlignment="1">
      <alignment vertical="center" wrapText="1"/>
    </xf>
    <xf numFmtId="0" fontId="9" fillId="0" borderId="32" xfId="3" applyBorder="1" applyAlignment="1">
      <alignment vertical="center" shrinkToFit="1"/>
    </xf>
    <xf numFmtId="177" fontId="9" fillId="0" borderId="32" xfId="3" applyNumberFormat="1" applyBorder="1">
      <alignment vertical="center"/>
    </xf>
    <xf numFmtId="0" fontId="17" fillId="5" borderId="12" xfId="3" applyFont="1" applyFill="1" applyBorder="1" applyAlignment="1">
      <alignment horizontal="center" vertical="center"/>
    </xf>
    <xf numFmtId="0" fontId="15" fillId="8" borderId="83" xfId="0" applyFont="1" applyFill="1" applyBorder="1" applyAlignment="1">
      <alignment horizontal="center" vertical="center" wrapText="1"/>
    </xf>
    <xf numFmtId="0" fontId="73" fillId="0" borderId="33" xfId="0" applyFont="1" applyBorder="1" applyAlignment="1">
      <alignment vertical="top" wrapText="1"/>
    </xf>
    <xf numFmtId="0" fontId="11" fillId="0" borderId="12"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38" fontId="9" fillId="6" borderId="12" xfId="4" applyFont="1" applyFill="1" applyBorder="1" applyAlignment="1" applyProtection="1">
      <alignment horizontal="right" vertical="center"/>
    </xf>
    <xf numFmtId="38" fontId="0" fillId="6" borderId="12" xfId="4" applyFont="1" applyFill="1" applyBorder="1" applyAlignment="1" applyProtection="1">
      <alignment vertical="center"/>
    </xf>
    <xf numFmtId="38" fontId="9" fillId="6" borderId="12" xfId="4" applyFont="1" applyFill="1" applyBorder="1" applyAlignment="1" applyProtection="1">
      <alignment vertical="center"/>
    </xf>
    <xf numFmtId="182" fontId="0" fillId="2" borderId="85" xfId="0" applyNumberFormat="1" applyFill="1" applyBorder="1" applyAlignment="1">
      <alignment horizontal="center" vertical="center" wrapText="1" shrinkToFit="1"/>
    </xf>
    <xf numFmtId="0" fontId="39" fillId="8" borderId="27" xfId="0" applyFont="1" applyFill="1" applyBorder="1" applyAlignment="1">
      <alignment vertical="center" wrapText="1" shrinkToFit="1"/>
    </xf>
    <xf numFmtId="0" fontId="0" fillId="4" borderId="2" xfId="0" applyFill="1" applyBorder="1" applyAlignment="1" applyProtection="1">
      <alignment vertical="center" wrapText="1" shrinkToFit="1"/>
      <protection locked="0"/>
    </xf>
    <xf numFmtId="177" fontId="0" fillId="0" borderId="3" xfId="0" applyNumberFormat="1" applyBorder="1" applyAlignment="1" applyProtection="1">
      <alignment horizontal="right" wrapText="1" shrinkToFit="1"/>
      <protection locked="0"/>
    </xf>
    <xf numFmtId="177" fontId="0" fillId="0" borderId="3" xfId="0" applyNumberFormat="1" applyBorder="1" applyAlignment="1" applyProtection="1">
      <alignment horizontal="right" vertical="center" wrapText="1" shrinkToFit="1"/>
      <protection locked="0"/>
    </xf>
    <xf numFmtId="177" fontId="0" fillId="5" borderId="4" xfId="0" applyNumberFormat="1" applyFill="1" applyBorder="1" applyAlignment="1">
      <alignment vertical="center" wrapText="1"/>
    </xf>
    <xf numFmtId="177" fontId="0" fillId="7" borderId="62" xfId="0" applyNumberFormat="1" applyFill="1" applyBorder="1" applyAlignment="1">
      <alignment vertical="top" wrapText="1"/>
    </xf>
    <xf numFmtId="0" fontId="0" fillId="4" borderId="18" xfId="0" applyFill="1" applyBorder="1" applyAlignment="1" applyProtection="1">
      <alignment vertical="center" wrapText="1" shrinkToFit="1"/>
      <protection locked="0"/>
    </xf>
    <xf numFmtId="177" fontId="0" fillId="0" borderId="12" xfId="0" applyNumberFormat="1" applyBorder="1" applyAlignment="1" applyProtection="1">
      <alignment horizontal="right" vertical="center" wrapText="1" shrinkToFit="1"/>
      <protection locked="0"/>
    </xf>
    <xf numFmtId="177" fontId="0" fillId="5" borderId="5" xfId="0" applyNumberFormat="1" applyFill="1" applyBorder="1" applyAlignment="1">
      <alignment vertical="center" wrapText="1"/>
    </xf>
    <xf numFmtId="177" fontId="0" fillId="0" borderId="12" xfId="0" applyNumberFormat="1" applyBorder="1" applyAlignment="1" applyProtection="1">
      <alignment horizontal="right" wrapText="1" shrinkToFit="1"/>
      <protection locked="0"/>
    </xf>
    <xf numFmtId="0" fontId="0" fillId="7" borderId="62" xfId="0" applyFill="1" applyBorder="1" applyAlignment="1">
      <alignment vertical="top" wrapText="1"/>
    </xf>
    <xf numFmtId="182" fontId="0" fillId="2" borderId="133" xfId="0" applyNumberFormat="1" applyFill="1" applyBorder="1" applyAlignment="1">
      <alignment horizontal="center" vertical="center" wrapText="1" shrinkToFit="1"/>
    </xf>
    <xf numFmtId="0" fontId="0" fillId="4" borderId="38" xfId="0" applyFill="1" applyBorder="1" applyAlignment="1" applyProtection="1">
      <alignment vertical="center" wrapText="1" shrinkToFit="1"/>
      <protection locked="0"/>
    </xf>
    <xf numFmtId="177" fontId="0" fillId="0" borderId="92" xfId="0" applyNumberFormat="1" applyBorder="1" applyAlignment="1" applyProtection="1">
      <alignment horizontal="right" wrapText="1" shrinkToFit="1"/>
      <protection locked="0"/>
    </xf>
    <xf numFmtId="177" fontId="0" fillId="0" borderId="92" xfId="0" applyNumberFormat="1" applyBorder="1" applyAlignment="1" applyProtection="1">
      <alignment horizontal="right" vertical="center" wrapText="1" shrinkToFit="1"/>
      <protection locked="0"/>
    </xf>
    <xf numFmtId="177" fontId="0" fillId="5" borderId="39" xfId="0" applyNumberFormat="1" applyFill="1" applyBorder="1" applyAlignment="1">
      <alignment vertical="center" wrapText="1"/>
    </xf>
    <xf numFmtId="0" fontId="0" fillId="7" borderId="96" xfId="0" applyFill="1" applyBorder="1" applyAlignment="1">
      <alignment vertical="top" wrapText="1"/>
    </xf>
    <xf numFmtId="0" fontId="40" fillId="2" borderId="33" xfId="3" applyFont="1" applyFill="1" applyBorder="1" applyAlignment="1">
      <alignment horizontal="left" vertical="center" textRotation="255" wrapText="1"/>
    </xf>
    <xf numFmtId="0" fontId="9" fillId="3" borderId="16" xfId="3" applyFill="1" applyBorder="1" applyAlignment="1">
      <alignment vertical="center" textRotation="255" wrapText="1"/>
    </xf>
    <xf numFmtId="0" fontId="9" fillId="5" borderId="16" xfId="3" applyFill="1" applyBorder="1" applyAlignment="1">
      <alignment vertical="center" textRotation="255" wrapText="1"/>
    </xf>
    <xf numFmtId="177" fontId="9" fillId="0" borderId="4" xfId="3" applyNumberFormat="1" applyBorder="1" applyAlignment="1" applyProtection="1">
      <alignment horizontal="right" vertical="center" wrapText="1"/>
      <protection locked="0"/>
    </xf>
    <xf numFmtId="177" fontId="9" fillId="0" borderId="5" xfId="3" applyNumberFormat="1" applyBorder="1" applyAlignment="1" applyProtection="1">
      <alignment horizontal="right" vertical="center" wrapText="1"/>
      <protection locked="0"/>
    </xf>
    <xf numFmtId="0" fontId="9" fillId="5" borderId="17" xfId="3" applyFill="1" applyBorder="1" applyAlignment="1">
      <alignment vertical="center" textRotation="255" wrapText="1"/>
    </xf>
    <xf numFmtId="177" fontId="9" fillId="0" borderId="7" xfId="3" applyNumberFormat="1" applyBorder="1" applyAlignment="1" applyProtection="1">
      <alignment horizontal="right" vertical="center" wrapText="1"/>
      <protection locked="0"/>
    </xf>
    <xf numFmtId="0" fontId="38" fillId="5" borderId="89" xfId="0" applyFont="1" applyFill="1" applyBorder="1" applyAlignment="1">
      <alignment horizontal="right" vertical="center" wrapText="1"/>
    </xf>
    <xf numFmtId="0" fontId="38" fillId="5" borderId="15" xfId="0" applyFont="1" applyFill="1" applyBorder="1" applyAlignment="1">
      <alignment horizontal="right" vertical="center" wrapText="1"/>
    </xf>
    <xf numFmtId="0" fontId="38" fillId="5" borderId="0" xfId="0" applyFont="1" applyFill="1" applyAlignment="1">
      <alignment horizontal="right" vertical="center" wrapText="1"/>
    </xf>
    <xf numFmtId="0" fontId="38" fillId="5" borderId="33" xfId="0" applyFont="1" applyFill="1" applyBorder="1" applyAlignment="1">
      <alignment horizontal="right" vertical="center" wrapText="1"/>
    </xf>
    <xf numFmtId="0" fontId="85" fillId="5" borderId="28" xfId="0" applyFont="1" applyFill="1" applyBorder="1" applyAlignment="1">
      <alignment vertical="center" wrapText="1"/>
    </xf>
    <xf numFmtId="0" fontId="85" fillId="5" borderId="47" xfId="0" applyFont="1" applyFill="1" applyBorder="1" applyAlignment="1">
      <alignment vertical="center" wrapText="1"/>
    </xf>
    <xf numFmtId="0" fontId="86" fillId="0" borderId="0" xfId="0" applyFont="1" applyAlignment="1">
      <alignment horizontal="left" vertical="center" wrapText="1"/>
    </xf>
    <xf numFmtId="0" fontId="11" fillId="4" borderId="52" xfId="0" applyFont="1" applyFill="1" applyBorder="1" applyAlignment="1" applyProtection="1">
      <alignment horizontal="center" vertical="center"/>
      <protection locked="0"/>
    </xf>
    <xf numFmtId="0" fontId="50" fillId="0" borderId="0" xfId="3" applyFont="1" applyAlignment="1">
      <alignment horizontal="left" vertical="center" wrapText="1"/>
    </xf>
    <xf numFmtId="0" fontId="15" fillId="0" borderId="0" xfId="3" applyFont="1" applyAlignment="1">
      <alignment vertical="center" wrapText="1"/>
    </xf>
    <xf numFmtId="0" fontId="61" fillId="0" borderId="0" xfId="14" applyFont="1">
      <alignment vertical="center"/>
    </xf>
    <xf numFmtId="0" fontId="56" fillId="0" borderId="0" xfId="0" applyFont="1" applyAlignment="1">
      <alignment horizontal="center" vertical="center"/>
    </xf>
    <xf numFmtId="0" fontId="57" fillId="0" borderId="0" xfId="0" applyFont="1" applyAlignment="1">
      <alignment horizontal="center" vertical="center"/>
    </xf>
    <xf numFmtId="0" fontId="57" fillId="10" borderId="0" xfId="0" applyFont="1" applyFill="1" applyAlignment="1">
      <alignment horizontal="right" vertical="top"/>
    </xf>
    <xf numFmtId="0" fontId="56" fillId="0" borderId="0" xfId="0" applyFont="1" applyAlignment="1">
      <alignment horizontal="center" vertical="top"/>
    </xf>
    <xf numFmtId="0" fontId="64" fillId="0" borderId="0" xfId="0" applyFont="1" applyAlignment="1">
      <alignment horizontal="right" vertical="top"/>
    </xf>
    <xf numFmtId="194" fontId="0" fillId="0" borderId="0" xfId="0" applyNumberFormat="1" applyAlignment="1">
      <alignment horizontal="center" vertical="center"/>
    </xf>
    <xf numFmtId="0" fontId="32" fillId="0" borderId="50" xfId="0" applyFont="1" applyBorder="1" applyAlignment="1">
      <alignment horizontal="center" vertical="center" wrapText="1"/>
    </xf>
    <xf numFmtId="0" fontId="32" fillId="0" borderId="50" xfId="0" applyFont="1" applyBorder="1" applyAlignment="1">
      <alignment horizontal="center" vertical="center"/>
    </xf>
    <xf numFmtId="0" fontId="43" fillId="0" borderId="79" xfId="0" applyFont="1" applyBorder="1" applyAlignment="1">
      <alignment horizontal="left" vertical="top" wrapText="1"/>
    </xf>
    <xf numFmtId="0" fontId="43" fillId="0" borderId="80" xfId="0" applyFont="1" applyBorder="1" applyAlignment="1">
      <alignment horizontal="left" vertical="top" wrapText="1"/>
    </xf>
    <xf numFmtId="0" fontId="43" fillId="0" borderId="106" xfId="0" applyFont="1" applyBorder="1" applyAlignment="1">
      <alignment horizontal="left" vertical="top" wrapText="1"/>
    </xf>
    <xf numFmtId="0" fontId="43" fillId="0" borderId="127" xfId="0" applyFont="1" applyBorder="1" applyAlignment="1">
      <alignment horizontal="left" vertical="top" wrapText="1"/>
    </xf>
    <xf numFmtId="0" fontId="43" fillId="0" borderId="155" xfId="0" applyFont="1" applyBorder="1" applyAlignment="1">
      <alignment horizontal="left" vertical="top" wrapText="1"/>
    </xf>
    <xf numFmtId="0" fontId="43" fillId="0" borderId="131" xfId="0" applyFont="1" applyBorder="1" applyAlignment="1">
      <alignment horizontal="left" vertical="top" wrapText="1"/>
    </xf>
    <xf numFmtId="0" fontId="13" fillId="4" borderId="57" xfId="0" applyFont="1" applyFill="1" applyBorder="1" applyAlignment="1">
      <alignment horizontal="center" vertical="center"/>
    </xf>
    <xf numFmtId="0" fontId="13" fillId="4" borderId="58" xfId="0" applyFont="1" applyFill="1" applyBorder="1" applyAlignment="1">
      <alignment horizontal="center" vertical="center"/>
    </xf>
    <xf numFmtId="0" fontId="13" fillId="0" borderId="45" xfId="0" applyFont="1" applyBorder="1" applyAlignment="1">
      <alignment horizontal="left" vertical="center" wrapText="1"/>
    </xf>
    <xf numFmtId="0" fontId="13" fillId="0" borderId="134" xfId="0" applyFont="1" applyBorder="1" applyAlignment="1">
      <alignment horizontal="left" vertical="center" wrapText="1"/>
    </xf>
    <xf numFmtId="0" fontId="13" fillId="0" borderId="94" xfId="0" applyFont="1" applyBorder="1" applyAlignment="1">
      <alignment horizontal="left" vertical="center" wrapText="1"/>
    </xf>
    <xf numFmtId="0" fontId="13" fillId="0" borderId="109" xfId="0" applyFont="1" applyBorder="1" applyAlignment="1">
      <alignment horizontal="left" vertical="center" wrapText="1"/>
    </xf>
    <xf numFmtId="0" fontId="50" fillId="0" borderId="0" xfId="0" applyFont="1" applyAlignment="1">
      <alignment horizontal="left" vertical="top" wrapText="1"/>
    </xf>
    <xf numFmtId="0" fontId="0" fillId="0" borderId="86" xfId="0" applyBorder="1" applyAlignment="1" applyProtection="1">
      <alignment horizontal="left" vertical="center" wrapText="1"/>
      <protection locked="0"/>
    </xf>
    <xf numFmtId="0" fontId="0" fillId="0" borderId="87" xfId="0" applyBorder="1" applyAlignment="1" applyProtection="1">
      <alignment horizontal="left" vertical="center" wrapText="1"/>
      <protection locked="0"/>
    </xf>
    <xf numFmtId="0" fontId="0" fillId="0" borderId="132" xfId="0" applyBorder="1" applyAlignment="1" applyProtection="1">
      <alignment horizontal="left" vertical="center" wrapText="1"/>
      <protection locked="0"/>
    </xf>
    <xf numFmtId="176" fontId="0" fillId="5" borderId="42" xfId="0" applyNumberFormat="1" applyFill="1" applyBorder="1" applyAlignment="1">
      <alignment horizontal="center" vertical="center" shrinkToFit="1"/>
    </xf>
    <xf numFmtId="176" fontId="0" fillId="5" borderId="73" xfId="0" applyNumberFormat="1" applyFill="1" applyBorder="1" applyAlignment="1">
      <alignment horizontal="center" vertical="center" shrinkToFit="1"/>
    </xf>
    <xf numFmtId="176" fontId="0" fillId="5" borderId="43" xfId="0" applyNumberFormat="1" applyFill="1" applyBorder="1" applyAlignment="1">
      <alignment horizontal="center" vertical="center" shrinkToFit="1"/>
    </xf>
    <xf numFmtId="0" fontId="0" fillId="0" borderId="70"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37"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178" fontId="0" fillId="5" borderId="92" xfId="0" applyNumberFormat="1" applyFill="1" applyBorder="1" applyAlignment="1">
      <alignment horizontal="right" vertical="center"/>
    </xf>
    <xf numFmtId="178" fontId="0" fillId="5" borderId="39" xfId="0" applyNumberFormat="1" applyFill="1" applyBorder="1" applyAlignment="1">
      <alignment horizontal="right" vertical="center"/>
    </xf>
    <xf numFmtId="178" fontId="10" fillId="5" borderId="12" xfId="0" applyNumberFormat="1" applyFont="1" applyFill="1" applyBorder="1" applyAlignment="1">
      <alignment horizontal="right" vertical="center"/>
    </xf>
    <xf numFmtId="178" fontId="10" fillId="5" borderId="5" xfId="0" applyNumberFormat="1" applyFont="1" applyFill="1" applyBorder="1" applyAlignment="1">
      <alignment horizontal="right" vertical="center"/>
    </xf>
    <xf numFmtId="178" fontId="0" fillId="5" borderId="12" xfId="0" applyNumberFormat="1" applyFill="1" applyBorder="1" applyAlignment="1">
      <alignment horizontal="right" vertical="center"/>
    </xf>
    <xf numFmtId="178" fontId="0" fillId="5" borderId="5" xfId="0" applyNumberFormat="1" applyFill="1" applyBorder="1" applyAlignment="1">
      <alignment horizontal="right" vertical="center"/>
    </xf>
    <xf numFmtId="0" fontId="46" fillId="5" borderId="104" xfId="0" applyFont="1" applyFill="1" applyBorder="1" applyAlignment="1">
      <alignment horizontal="left" vertical="center" wrapText="1"/>
    </xf>
    <xf numFmtId="0" fontId="46" fillId="5" borderId="108" xfId="0" applyFont="1" applyFill="1" applyBorder="1" applyAlignment="1">
      <alignment horizontal="left" vertical="center" wrapText="1"/>
    </xf>
    <xf numFmtId="0" fontId="21" fillId="5" borderId="105" xfId="0" applyFont="1" applyFill="1" applyBorder="1" applyAlignment="1">
      <alignment horizontal="left" vertical="center" wrapText="1"/>
    </xf>
    <xf numFmtId="0" fontId="0" fillId="0" borderId="57" xfId="0" applyBorder="1" applyAlignment="1" applyProtection="1">
      <alignment horizontal="left" vertical="center" wrapText="1"/>
      <protection locked="0"/>
    </xf>
    <xf numFmtId="0" fontId="0" fillId="0" borderId="50" xfId="0" applyBorder="1" applyAlignment="1" applyProtection="1">
      <alignment horizontal="left" vertical="center" wrapText="1"/>
      <protection locked="0"/>
    </xf>
    <xf numFmtId="0" fontId="0" fillId="0" borderId="60"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21" xfId="0"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xf>
    <xf numFmtId="0" fontId="0" fillId="0" borderId="73" xfId="0" applyBorder="1" applyAlignment="1" applyProtection="1">
      <alignment horizontal="left" vertical="center" wrapText="1"/>
      <protection locked="0"/>
    </xf>
    <xf numFmtId="0" fontId="0" fillId="0" borderId="43" xfId="0" applyBorder="1" applyAlignment="1" applyProtection="1">
      <alignment horizontal="left" vertical="center" wrapText="1"/>
      <protection locked="0"/>
    </xf>
    <xf numFmtId="49" fontId="0" fillId="0" borderId="10" xfId="0" applyNumberFormat="1" applyBorder="1" applyAlignment="1" applyProtection="1">
      <alignment horizontal="left" vertical="center" wrapText="1"/>
      <protection locked="0"/>
    </xf>
    <xf numFmtId="49" fontId="0" fillId="0" borderId="94" xfId="0" applyNumberFormat="1" applyBorder="1" applyAlignment="1" applyProtection="1">
      <alignment horizontal="left" vertical="center" wrapText="1"/>
      <protection locked="0"/>
    </xf>
    <xf numFmtId="49" fontId="0" fillId="0" borderId="95" xfId="0" applyNumberFormat="1" applyBorder="1" applyAlignment="1" applyProtection="1">
      <alignment horizontal="left" vertical="center" wrapText="1"/>
      <protection locked="0"/>
    </xf>
    <xf numFmtId="0" fontId="0" fillId="5" borderId="100" xfId="0" applyFill="1" applyBorder="1" applyAlignment="1">
      <alignment horizontal="left" vertical="center"/>
    </xf>
    <xf numFmtId="0" fontId="0" fillId="5" borderId="144" xfId="0" applyFill="1" applyBorder="1" applyAlignment="1">
      <alignment horizontal="left" vertical="center"/>
    </xf>
    <xf numFmtId="0" fontId="0" fillId="5" borderId="154" xfId="0" applyFill="1" applyBorder="1" applyAlignment="1">
      <alignment horizontal="left" vertical="center"/>
    </xf>
    <xf numFmtId="0" fontId="0" fillId="0" borderId="107" xfId="0" applyBorder="1" applyAlignment="1" applyProtection="1">
      <alignment horizontal="left" vertical="center" wrapText="1"/>
      <protection locked="0"/>
    </xf>
    <xf numFmtId="0" fontId="0" fillId="0" borderId="52" xfId="0" applyBorder="1" applyAlignment="1" applyProtection="1">
      <alignment horizontal="left" vertical="center" wrapText="1"/>
      <protection locked="0"/>
    </xf>
    <xf numFmtId="0" fontId="0" fillId="0" borderId="78"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21" fillId="5" borderId="84" xfId="0" applyFont="1" applyFill="1" applyBorder="1" applyAlignment="1">
      <alignment horizontal="center" vertical="center" textRotation="255"/>
    </xf>
    <xf numFmtId="0" fontId="21" fillId="5" borderId="85" xfId="0" applyFont="1" applyFill="1" applyBorder="1" applyAlignment="1">
      <alignment horizontal="center" vertical="center" textRotation="255"/>
    </xf>
    <xf numFmtId="0" fontId="21" fillId="5" borderId="133" xfId="0" applyFont="1" applyFill="1" applyBorder="1" applyAlignment="1">
      <alignment horizontal="center" vertical="center" textRotation="255"/>
    </xf>
    <xf numFmtId="0" fontId="0" fillId="5" borderId="48" xfId="0" applyFill="1" applyBorder="1" applyAlignment="1">
      <alignment horizontal="left" vertical="center"/>
    </xf>
    <xf numFmtId="0" fontId="0" fillId="5" borderId="91" xfId="0" applyFill="1" applyBorder="1" applyAlignment="1">
      <alignment horizontal="left" vertical="center"/>
    </xf>
    <xf numFmtId="0" fontId="46" fillId="5" borderId="8" xfId="0" applyFont="1" applyFill="1" applyBorder="1" applyAlignment="1">
      <alignment horizontal="left" vertical="center"/>
    </xf>
    <xf numFmtId="0" fontId="46" fillId="5" borderId="74" xfId="0" applyFont="1" applyFill="1" applyBorder="1" applyAlignment="1">
      <alignment horizontal="left" vertical="center"/>
    </xf>
    <xf numFmtId="0" fontId="0" fillId="6" borderId="48" xfId="0" applyFill="1" applyBorder="1" applyAlignment="1">
      <alignment horizontal="left" vertical="center"/>
    </xf>
    <xf numFmtId="0" fontId="0" fillId="6" borderId="91" xfId="0" applyFill="1" applyBorder="1" applyAlignment="1">
      <alignment horizontal="left" vertical="center"/>
    </xf>
    <xf numFmtId="0" fontId="0" fillId="5" borderId="31" xfId="0" applyFill="1" applyBorder="1" applyAlignment="1">
      <alignment horizontal="center" vertical="center" textRotation="255"/>
    </xf>
    <xf numFmtId="0" fontId="0" fillId="5" borderId="33" xfId="0" applyFill="1" applyBorder="1" applyAlignment="1">
      <alignment horizontal="center" vertical="center" textRotation="255"/>
    </xf>
    <xf numFmtId="0" fontId="0" fillId="5" borderId="34" xfId="0" applyFill="1" applyBorder="1" applyAlignment="1">
      <alignment horizontal="center" vertical="center" textRotation="255"/>
    </xf>
    <xf numFmtId="0" fontId="0" fillId="5" borderId="56" xfId="0" applyFill="1" applyBorder="1">
      <alignment vertical="center"/>
    </xf>
    <xf numFmtId="0" fontId="0" fillId="5" borderId="54" xfId="0" applyFill="1" applyBorder="1">
      <alignment vertical="center"/>
    </xf>
    <xf numFmtId="0" fontId="0" fillId="5" borderId="55" xfId="0" applyFill="1" applyBorder="1">
      <alignment vertical="center"/>
    </xf>
    <xf numFmtId="0" fontId="0" fillId="5" borderId="72" xfId="0" applyFill="1" applyBorder="1">
      <alignment vertical="center"/>
    </xf>
    <xf numFmtId="178" fontId="10" fillId="5" borderId="11" xfId="0" applyNumberFormat="1" applyFont="1" applyFill="1" applyBorder="1" applyAlignment="1">
      <alignment horizontal="right" vertical="center"/>
    </xf>
    <xf numFmtId="178" fontId="10" fillId="5" borderId="136" xfId="0" applyNumberFormat="1" applyFont="1" applyFill="1" applyBorder="1" applyAlignment="1">
      <alignment horizontal="right" vertical="center"/>
    </xf>
    <xf numFmtId="0" fontId="0" fillId="0" borderId="6"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5" borderId="42" xfId="0" applyFill="1" applyBorder="1" applyAlignment="1">
      <alignment horizontal="center" vertical="center"/>
    </xf>
    <xf numFmtId="0" fontId="0" fillId="5" borderId="73" xfId="0" applyFill="1" applyBorder="1" applyAlignment="1">
      <alignment horizontal="center" vertical="center"/>
    </xf>
    <xf numFmtId="0" fontId="10" fillId="5" borderId="75" xfId="0" applyFont="1" applyFill="1" applyBorder="1" applyAlignment="1">
      <alignment horizontal="left" vertical="center"/>
    </xf>
    <xf numFmtId="0" fontId="10" fillId="5" borderId="128" xfId="0" applyFont="1" applyFill="1" applyBorder="1" applyAlignment="1">
      <alignment horizontal="left" vertical="center"/>
    </xf>
    <xf numFmtId="0" fontId="0" fillId="5" borderId="82" xfId="0" applyFill="1" applyBorder="1" applyAlignment="1">
      <alignment horizontal="left" vertical="center"/>
    </xf>
    <xf numFmtId="0" fontId="0" fillId="5" borderId="83" xfId="0" applyFill="1" applyBorder="1" applyAlignment="1">
      <alignment horizontal="left" vertical="center"/>
    </xf>
    <xf numFmtId="0" fontId="0" fillId="5" borderId="42" xfId="0" applyFill="1" applyBorder="1" applyAlignment="1">
      <alignment horizontal="center" vertical="center" shrinkToFit="1"/>
    </xf>
    <xf numFmtId="0" fontId="0" fillId="5" borderId="110" xfId="0" applyFill="1" applyBorder="1" applyAlignment="1">
      <alignment horizontal="center" vertical="center" shrinkToFit="1"/>
    </xf>
    <xf numFmtId="0" fontId="0" fillId="5" borderId="110" xfId="0" applyFill="1" applyBorder="1" applyAlignment="1">
      <alignment horizontal="center" vertical="center"/>
    </xf>
    <xf numFmtId="0" fontId="21" fillId="5" borderId="73" xfId="0" applyFont="1" applyFill="1" applyBorder="1" applyAlignment="1">
      <alignment horizontal="center" vertical="center" wrapText="1"/>
    </xf>
    <xf numFmtId="0" fontId="21" fillId="5" borderId="43" xfId="0" applyFont="1" applyFill="1" applyBorder="1" applyAlignment="1">
      <alignment horizontal="center" vertical="center" wrapText="1"/>
    </xf>
    <xf numFmtId="176" fontId="34" fillId="4" borderId="93" xfId="0" applyNumberFormat="1" applyFont="1" applyFill="1" applyBorder="1" applyAlignment="1" applyProtection="1">
      <alignment horizontal="right" vertical="center" shrinkToFit="1"/>
      <protection locked="0"/>
    </xf>
    <xf numFmtId="176" fontId="34" fillId="4" borderId="109" xfId="0" applyNumberFormat="1" applyFont="1" applyFill="1" applyBorder="1" applyAlignment="1" applyProtection="1">
      <alignment horizontal="right" vertical="center" shrinkToFit="1"/>
      <protection locked="0"/>
    </xf>
    <xf numFmtId="0" fontId="0" fillId="5" borderId="97" xfId="0" applyFill="1" applyBorder="1" applyAlignment="1">
      <alignment horizontal="left" vertical="center"/>
    </xf>
    <xf numFmtId="0" fontId="0" fillId="5" borderId="123" xfId="0" applyFill="1" applyBorder="1" applyAlignment="1">
      <alignment horizontal="left" vertical="center"/>
    </xf>
    <xf numFmtId="0" fontId="12" fillId="5" borderId="65" xfId="0" applyFont="1" applyFill="1" applyBorder="1" applyAlignment="1">
      <alignment horizontal="left" vertical="center"/>
    </xf>
    <xf numFmtId="0" fontId="12" fillId="5" borderId="66" xfId="0" applyFont="1" applyFill="1" applyBorder="1" applyAlignment="1">
      <alignment horizontal="left" vertical="center"/>
    </xf>
    <xf numFmtId="0" fontId="12" fillId="5" borderId="67" xfId="0" applyFont="1" applyFill="1" applyBorder="1" applyAlignment="1">
      <alignment horizontal="left" vertical="center"/>
    </xf>
    <xf numFmtId="0" fontId="16" fillId="5" borderId="8" xfId="0" applyFont="1" applyFill="1" applyBorder="1" applyAlignment="1">
      <alignment horizontal="left" vertical="center"/>
    </xf>
    <xf numFmtId="0" fontId="16" fillId="5" borderId="73" xfId="0" applyFont="1" applyFill="1" applyBorder="1" applyAlignment="1">
      <alignment horizontal="left" vertical="center"/>
    </xf>
    <xf numFmtId="0" fontId="16" fillId="5" borderId="43" xfId="0" applyFont="1" applyFill="1" applyBorder="1" applyAlignment="1">
      <alignment horizontal="left" vertical="center"/>
    </xf>
    <xf numFmtId="0" fontId="0" fillId="0" borderId="51" xfId="0" applyBorder="1" applyAlignment="1" applyProtection="1">
      <alignment horizontal="left" vertical="center" wrapText="1"/>
      <protection locked="0"/>
    </xf>
    <xf numFmtId="0" fontId="0" fillId="0" borderId="0" xfId="0" applyAlignment="1">
      <alignment horizontal="left" vertical="top" wrapText="1"/>
    </xf>
    <xf numFmtId="0" fontId="56" fillId="0" borderId="0" xfId="14" applyFont="1" applyAlignment="1">
      <alignment horizontal="center" vertical="center"/>
    </xf>
    <xf numFmtId="0" fontId="50" fillId="0" borderId="0" xfId="0" applyFont="1" applyAlignment="1">
      <alignment horizontal="left" vertical="center" wrapText="1"/>
    </xf>
    <xf numFmtId="0" fontId="84" fillId="0" borderId="86" xfId="16" applyBorder="1" applyAlignment="1" applyProtection="1">
      <alignment horizontal="left" vertical="center" wrapText="1"/>
      <protection locked="0"/>
    </xf>
    <xf numFmtId="0" fontId="21" fillId="0" borderId="87" xfId="0" applyFont="1" applyBorder="1" applyAlignment="1" applyProtection="1">
      <alignment horizontal="left" vertical="center" wrapText="1"/>
      <protection locked="0"/>
    </xf>
    <xf numFmtId="0" fontId="21" fillId="0" borderId="132" xfId="0" applyFont="1" applyBorder="1" applyAlignment="1" applyProtection="1">
      <alignment horizontal="left" vertical="center" wrapText="1"/>
      <protection locked="0"/>
    </xf>
    <xf numFmtId="0" fontId="21" fillId="0" borderId="10" xfId="0" applyFont="1" applyBorder="1" applyAlignment="1" applyProtection="1">
      <alignment horizontal="left" vertical="center" wrapText="1"/>
      <protection locked="0"/>
    </xf>
    <xf numFmtId="0" fontId="21" fillId="0" borderId="121" xfId="0" applyFont="1" applyBorder="1" applyAlignment="1" applyProtection="1">
      <alignment horizontal="left" vertical="center" wrapText="1"/>
      <protection locked="0"/>
    </xf>
    <xf numFmtId="0" fontId="0" fillId="5" borderId="135" xfId="0" applyFill="1" applyBorder="1" applyAlignment="1">
      <alignment horizontal="left" vertical="center"/>
    </xf>
    <xf numFmtId="0" fontId="0" fillId="5" borderId="59" xfId="0" applyFill="1" applyBorder="1" applyAlignment="1">
      <alignment horizontal="left" vertical="center"/>
    </xf>
    <xf numFmtId="0" fontId="21" fillId="0" borderId="75" xfId="0" applyFont="1" applyBorder="1" applyAlignment="1" applyProtection="1">
      <alignment horizontal="left" vertical="center" wrapText="1"/>
      <protection locked="0"/>
    </xf>
    <xf numFmtId="0" fontId="21" fillId="0" borderId="76" xfId="0" applyFont="1" applyBorder="1" applyAlignment="1" applyProtection="1">
      <alignment horizontal="left" vertical="center" wrapText="1"/>
      <protection locked="0"/>
    </xf>
    <xf numFmtId="0" fontId="21" fillId="0" borderId="77" xfId="0" applyFont="1" applyBorder="1" applyAlignment="1" applyProtection="1">
      <alignment horizontal="left" vertical="center" wrapText="1"/>
      <protection locked="0"/>
    </xf>
    <xf numFmtId="0" fontId="21" fillId="0" borderId="107" xfId="0" applyFont="1" applyBorder="1" applyAlignment="1" applyProtection="1">
      <alignment horizontal="left" vertical="center" wrapText="1"/>
      <protection locked="0"/>
    </xf>
    <xf numFmtId="0" fontId="21" fillId="0" borderId="52" xfId="0" applyFont="1" applyBorder="1" applyAlignment="1" applyProtection="1">
      <alignment horizontal="left" vertical="center" wrapText="1"/>
      <protection locked="0"/>
    </xf>
    <xf numFmtId="0" fontId="21" fillId="0" borderId="78" xfId="0" applyFont="1" applyBorder="1" applyAlignment="1" applyProtection="1">
      <alignment horizontal="left" vertical="center" wrapText="1"/>
      <protection locked="0"/>
    </xf>
    <xf numFmtId="0" fontId="21" fillId="0" borderId="24" xfId="0" applyFont="1" applyBorder="1" applyAlignment="1" applyProtection="1">
      <alignment horizontal="left" vertical="center" wrapText="1"/>
      <protection locked="0"/>
    </xf>
    <xf numFmtId="0" fontId="0" fillId="0" borderId="0" xfId="0" applyAlignment="1">
      <alignment horizontal="left" vertical="center"/>
    </xf>
    <xf numFmtId="0" fontId="0" fillId="0" borderId="118" xfId="0" applyBorder="1" applyAlignment="1">
      <alignment horizontal="left" vertical="center" wrapText="1"/>
    </xf>
    <xf numFmtId="0" fontId="0" fillId="0" borderId="0" xfId="0" applyAlignment="1">
      <alignment horizontal="left" vertical="center" wrapText="1"/>
    </xf>
    <xf numFmtId="0" fontId="0" fillId="5" borderId="98" xfId="0" applyFill="1" applyBorder="1" applyAlignment="1">
      <alignment horizontal="left" vertical="center"/>
    </xf>
    <xf numFmtId="14" fontId="0" fillId="0" borderId="114" xfId="0" applyNumberFormat="1" applyBorder="1" applyAlignment="1" applyProtection="1">
      <alignment horizontal="center" vertical="center"/>
      <protection locked="0"/>
    </xf>
    <xf numFmtId="14" fontId="0" fillId="0" borderId="67" xfId="0" applyNumberFormat="1" applyBorder="1" applyAlignment="1" applyProtection="1">
      <alignment horizontal="center" vertical="center"/>
      <protection locked="0"/>
    </xf>
    <xf numFmtId="0" fontId="0" fillId="0" borderId="118" xfId="0" applyBorder="1" applyAlignment="1">
      <alignment horizontal="center" vertical="center"/>
    </xf>
    <xf numFmtId="176" fontId="34" fillId="0" borderId="17" xfId="0" applyNumberFormat="1" applyFont="1" applyBorder="1" applyAlignment="1" applyProtection="1">
      <alignment horizontal="right" vertical="center"/>
      <protection locked="0"/>
    </xf>
    <xf numFmtId="176" fontId="34" fillId="0" borderId="91" xfId="0" applyNumberFormat="1" applyFont="1" applyBorder="1" applyAlignment="1" applyProtection="1">
      <alignment horizontal="right" vertical="center"/>
      <protection locked="0"/>
    </xf>
    <xf numFmtId="176" fontId="34" fillId="0" borderId="93" xfId="0" applyNumberFormat="1" applyFont="1" applyBorder="1" applyAlignment="1" applyProtection="1">
      <alignment horizontal="right" vertical="center" shrinkToFit="1"/>
      <protection locked="0"/>
    </xf>
    <xf numFmtId="176" fontId="34" fillId="0" borderId="95" xfId="0" applyNumberFormat="1" applyFont="1" applyBorder="1" applyAlignment="1" applyProtection="1">
      <alignment horizontal="right" vertical="center" shrinkToFit="1"/>
      <protection locked="0"/>
    </xf>
    <xf numFmtId="178" fontId="0" fillId="5" borderId="138" xfId="0" applyNumberFormat="1" applyFill="1" applyBorder="1" applyAlignment="1">
      <alignment horizontal="right" vertical="center"/>
    </xf>
    <xf numFmtId="178" fontId="0" fillId="5" borderId="157" xfId="0" applyNumberFormat="1" applyFill="1" applyBorder="1" applyAlignment="1">
      <alignment horizontal="right" vertical="center"/>
    </xf>
    <xf numFmtId="178" fontId="0" fillId="5" borderId="20" xfId="0" applyNumberFormat="1" applyFill="1" applyBorder="1" applyAlignment="1">
      <alignment horizontal="right" vertical="center"/>
    </xf>
    <xf numFmtId="178" fontId="10" fillId="5" borderId="9" xfId="0" applyNumberFormat="1" applyFont="1" applyFill="1" applyBorder="1" applyAlignment="1">
      <alignment horizontal="right" vertical="center"/>
    </xf>
    <xf numFmtId="178" fontId="10" fillId="5" borderId="134" xfId="0" applyNumberFormat="1" applyFont="1" applyFill="1" applyBorder="1" applyAlignment="1">
      <alignment horizontal="right" vertical="center"/>
    </xf>
    <xf numFmtId="0" fontId="0" fillId="5" borderId="79" xfId="0" applyFill="1" applyBorder="1" applyAlignment="1">
      <alignment horizontal="center" vertical="center" wrapText="1"/>
    </xf>
    <xf numFmtId="0" fontId="0" fillId="5" borderId="16" xfId="0" applyFill="1" applyBorder="1" applyAlignment="1">
      <alignment horizontal="center" vertical="center"/>
    </xf>
    <xf numFmtId="0" fontId="0" fillId="5" borderId="127" xfId="0" applyFill="1" applyBorder="1" applyAlignment="1">
      <alignment horizontal="center" vertical="center"/>
    </xf>
    <xf numFmtId="0" fontId="10" fillId="5" borderId="44" xfId="0" applyFont="1" applyFill="1" applyBorder="1" applyAlignment="1">
      <alignment horizontal="left" vertical="center" shrinkToFit="1"/>
    </xf>
    <xf numFmtId="0" fontId="10" fillId="5" borderId="69" xfId="0" applyFont="1" applyFill="1" applyBorder="1" applyAlignment="1">
      <alignment horizontal="left" vertical="center" shrinkToFit="1"/>
    </xf>
    <xf numFmtId="0" fontId="0" fillId="5" borderId="16" xfId="0" applyFill="1" applyBorder="1" applyAlignment="1">
      <alignment horizontal="center" vertical="center" wrapText="1"/>
    </xf>
    <xf numFmtId="0" fontId="0" fillId="5" borderId="127" xfId="0" applyFill="1" applyBorder="1" applyAlignment="1">
      <alignment horizontal="center" vertical="center" wrapText="1"/>
    </xf>
    <xf numFmtId="0" fontId="10" fillId="5" borderId="152" xfId="0" applyFont="1" applyFill="1" applyBorder="1" applyAlignment="1">
      <alignment horizontal="left" vertical="center" wrapText="1" shrinkToFit="1"/>
    </xf>
    <xf numFmtId="0" fontId="10" fillId="5" borderId="129" xfId="0" applyFont="1" applyFill="1" applyBorder="1" applyAlignment="1">
      <alignment horizontal="left" vertical="center" wrapText="1" shrinkToFit="1"/>
    </xf>
    <xf numFmtId="0" fontId="10" fillId="5" borderId="156" xfId="0" applyFont="1" applyFill="1" applyBorder="1" applyAlignment="1">
      <alignment horizontal="left" vertical="center" wrapText="1" shrinkToFit="1"/>
    </xf>
    <xf numFmtId="0" fontId="37" fillId="0" borderId="0" xfId="0" applyFont="1" applyAlignment="1">
      <alignment horizontal="left" vertical="center" wrapText="1"/>
    </xf>
    <xf numFmtId="0" fontId="72" fillId="0" borderId="0" xfId="0" applyFont="1" applyAlignment="1">
      <alignment horizontal="left"/>
    </xf>
    <xf numFmtId="0" fontId="73" fillId="0" borderId="163" xfId="0" applyFont="1" applyBorder="1" applyAlignment="1">
      <alignment horizontal="left" vertical="center" wrapText="1"/>
    </xf>
    <xf numFmtId="0" fontId="73" fillId="0" borderId="0" xfId="0" applyFont="1" applyAlignment="1">
      <alignment horizontal="left" vertical="center" wrapText="1"/>
    </xf>
    <xf numFmtId="0" fontId="73" fillId="0" borderId="161" xfId="0" applyFont="1" applyBorder="1" applyAlignment="1">
      <alignment horizontal="left" vertical="center" wrapText="1"/>
    </xf>
    <xf numFmtId="0" fontId="73" fillId="0" borderId="0" xfId="0" applyFont="1" applyAlignment="1">
      <alignment horizontal="left" wrapText="1"/>
    </xf>
    <xf numFmtId="0" fontId="73" fillId="0" borderId="161" xfId="0" applyFont="1" applyBorder="1" applyAlignment="1">
      <alignment horizontal="left" wrapText="1"/>
    </xf>
    <xf numFmtId="0" fontId="38" fillId="8" borderId="165" xfId="0" applyFont="1" applyFill="1" applyBorder="1" applyAlignment="1">
      <alignment horizontal="left" vertical="center" shrinkToFit="1"/>
    </xf>
    <xf numFmtId="0" fontId="38" fillId="8" borderId="144" xfId="0" applyFont="1" applyFill="1" applyBorder="1" applyAlignment="1">
      <alignment horizontal="left" vertical="center" shrinkToFit="1"/>
    </xf>
    <xf numFmtId="0" fontId="0" fillId="0" borderId="144" xfId="0" applyBorder="1">
      <alignment vertical="center"/>
    </xf>
    <xf numFmtId="0" fontId="0" fillId="0" borderId="154" xfId="0" applyBorder="1">
      <alignment vertical="center"/>
    </xf>
    <xf numFmtId="0" fontId="73" fillId="0" borderId="33" xfId="0" applyFont="1" applyBorder="1" applyAlignment="1">
      <alignment horizontal="left" vertical="top" wrapText="1"/>
    </xf>
    <xf numFmtId="0" fontId="50" fillId="0" borderId="33" xfId="0" applyFont="1" applyBorder="1" applyAlignment="1">
      <alignment horizontal="left" vertical="top" wrapText="1"/>
    </xf>
    <xf numFmtId="0" fontId="11" fillId="0" borderId="9" xfId="0" applyFont="1" applyBorder="1" applyAlignment="1" applyProtection="1">
      <alignment horizontal="left" vertical="top" wrapText="1"/>
      <protection locked="0"/>
    </xf>
    <xf numFmtId="0" fontId="11" fillId="0" borderId="45" xfId="0" applyFont="1" applyBorder="1" applyAlignment="1" applyProtection="1">
      <alignment horizontal="left" vertical="top" wrapText="1"/>
      <protection locked="0"/>
    </xf>
    <xf numFmtId="0" fontId="11" fillId="0" borderId="46"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94" xfId="0" applyFont="1" applyBorder="1" applyAlignment="1" applyProtection="1">
      <alignment horizontal="left" vertical="top" wrapText="1"/>
      <protection locked="0"/>
    </xf>
    <xf numFmtId="0" fontId="11" fillId="0" borderId="95" xfId="0" applyFont="1" applyBorder="1" applyAlignment="1" applyProtection="1">
      <alignment horizontal="left" vertical="top" wrapText="1"/>
      <protection locked="0"/>
    </xf>
    <xf numFmtId="0" fontId="11" fillId="0" borderId="69" xfId="0" applyFont="1" applyBorder="1" applyAlignment="1" applyProtection="1">
      <alignment horizontal="left" vertical="top" wrapText="1"/>
      <protection locked="0"/>
    </xf>
    <xf numFmtId="0" fontId="11" fillId="0" borderId="121"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11" fillId="0" borderId="23" xfId="0" applyFont="1" applyBorder="1" applyAlignment="1" applyProtection="1">
      <alignment horizontal="left" vertical="top" wrapText="1"/>
      <protection locked="0"/>
    </xf>
    <xf numFmtId="0" fontId="38" fillId="8" borderId="169" xfId="0" applyFont="1" applyFill="1" applyBorder="1" applyAlignment="1">
      <alignment horizontal="left" vertical="center" wrapText="1"/>
    </xf>
    <xf numFmtId="0" fontId="38" fillId="8" borderId="50" xfId="0" applyFont="1" applyFill="1" applyBorder="1" applyAlignment="1">
      <alignment horizontal="left" vertical="center" wrapText="1"/>
    </xf>
    <xf numFmtId="0" fontId="38" fillId="8" borderId="60" xfId="0" applyFont="1" applyFill="1" applyBorder="1" applyAlignment="1">
      <alignment horizontal="left" vertical="center" wrapText="1"/>
    </xf>
    <xf numFmtId="0" fontId="11" fillId="0" borderId="33"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36" xfId="0" applyFont="1" applyBorder="1" applyAlignment="1" applyProtection="1">
      <alignment horizontal="left" vertical="top" wrapText="1"/>
      <protection locked="0"/>
    </xf>
    <xf numFmtId="0" fontId="11" fillId="0" borderId="90" xfId="0" applyFont="1" applyBorder="1" applyAlignment="1" applyProtection="1">
      <alignment horizontal="left" vertical="top" wrapText="1"/>
      <protection locked="0"/>
    </xf>
    <xf numFmtId="0" fontId="11" fillId="0" borderId="28" xfId="0" applyFont="1" applyBorder="1" applyAlignment="1" applyProtection="1">
      <alignment horizontal="left" vertical="top" wrapText="1"/>
      <protection locked="0"/>
    </xf>
    <xf numFmtId="0" fontId="11" fillId="0" borderId="47" xfId="0" applyFont="1" applyBorder="1" applyAlignment="1" applyProtection="1">
      <alignment horizontal="left" vertical="top" wrapText="1"/>
      <protection locked="0"/>
    </xf>
    <xf numFmtId="0" fontId="38" fillId="8" borderId="90" xfId="0" applyFont="1" applyFill="1" applyBorder="1" applyAlignment="1">
      <alignment horizontal="left" vertical="center" wrapText="1"/>
    </xf>
    <xf numFmtId="0" fontId="38" fillId="8" borderId="28" xfId="0" applyFont="1" applyFill="1" applyBorder="1" applyAlignment="1">
      <alignment horizontal="left" vertical="center" wrapText="1"/>
    </xf>
    <xf numFmtId="0" fontId="38" fillId="8" borderId="47" xfId="0" applyFont="1" applyFill="1" applyBorder="1" applyAlignment="1">
      <alignment horizontal="left" vertical="center" wrapText="1"/>
    </xf>
    <xf numFmtId="0" fontId="15" fillId="8" borderId="57" xfId="0" applyFont="1" applyFill="1" applyBorder="1" applyAlignment="1">
      <alignment horizontal="center" vertical="center" wrapText="1"/>
    </xf>
    <xf numFmtId="0" fontId="15" fillId="8" borderId="50" xfId="0" applyFont="1" applyFill="1" applyBorder="1" applyAlignment="1">
      <alignment horizontal="center" vertical="center" wrapText="1"/>
    </xf>
    <xf numFmtId="0" fontId="15" fillId="8" borderId="58" xfId="0" applyFont="1" applyFill="1" applyBorder="1" applyAlignment="1">
      <alignment horizontal="center" vertical="center" wrapText="1"/>
    </xf>
    <xf numFmtId="0" fontId="15" fillId="8" borderId="50" xfId="0" applyFont="1" applyFill="1" applyBorder="1" applyAlignment="1">
      <alignment horizontal="center" vertical="center"/>
    </xf>
    <xf numFmtId="0" fontId="15" fillId="8" borderId="58" xfId="0" applyFont="1" applyFill="1" applyBorder="1" applyAlignment="1">
      <alignment horizontal="center" vertical="center"/>
    </xf>
    <xf numFmtId="0" fontId="15" fillId="8" borderId="169" xfId="0" applyFont="1" applyFill="1" applyBorder="1" applyAlignment="1">
      <alignment horizontal="center" vertical="center" wrapText="1"/>
    </xf>
    <xf numFmtId="0" fontId="11" fillId="0" borderId="177" xfId="0" applyFont="1" applyBorder="1" applyAlignment="1" applyProtection="1">
      <alignment horizontal="left" vertical="top" wrapText="1"/>
      <protection locked="0"/>
    </xf>
    <xf numFmtId="0" fontId="11" fillId="0" borderId="181" xfId="0" applyFont="1" applyBorder="1" applyAlignment="1" applyProtection="1">
      <alignment horizontal="left" vertical="top" wrapText="1"/>
      <protection locked="0"/>
    </xf>
    <xf numFmtId="0" fontId="11" fillId="0" borderId="178" xfId="0" applyFont="1" applyBorder="1" applyAlignment="1" applyProtection="1">
      <alignment horizontal="left" vertical="top" wrapText="1"/>
      <protection locked="0"/>
    </xf>
    <xf numFmtId="0" fontId="11" fillId="0" borderId="182"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5" fillId="0" borderId="33" xfId="0" applyFont="1" applyBorder="1" applyAlignment="1">
      <alignment horizontal="left" vertical="top" wrapText="1"/>
    </xf>
    <xf numFmtId="0" fontId="11" fillId="0" borderId="164" xfId="0" applyFont="1" applyBorder="1" applyAlignment="1" applyProtection="1">
      <alignment horizontal="left" vertical="top" wrapText="1"/>
      <protection locked="0"/>
    </xf>
    <xf numFmtId="0" fontId="11" fillId="0" borderId="80" xfId="0" applyFont="1" applyBorder="1" applyAlignment="1" applyProtection="1">
      <alignment horizontal="left" vertical="top" wrapText="1"/>
      <protection locked="0"/>
    </xf>
    <xf numFmtId="0" fontId="11" fillId="0" borderId="81" xfId="0" applyFont="1" applyBorder="1" applyAlignment="1" applyProtection="1">
      <alignment horizontal="left" vertical="top" wrapText="1"/>
      <protection locked="0"/>
    </xf>
    <xf numFmtId="0" fontId="15" fillId="5" borderId="168" xfId="0" applyFont="1" applyFill="1" applyBorder="1" applyAlignment="1">
      <alignment horizontal="left" vertical="center"/>
    </xf>
    <xf numFmtId="0" fontId="15" fillId="5" borderId="73" xfId="0" applyFont="1" applyFill="1" applyBorder="1" applyAlignment="1">
      <alignment horizontal="left" vertical="center"/>
    </xf>
    <xf numFmtId="0" fontId="15" fillId="5" borderId="43" xfId="0" applyFont="1" applyFill="1" applyBorder="1" applyAlignment="1">
      <alignment horizontal="left" vertical="center"/>
    </xf>
    <xf numFmtId="0" fontId="11" fillId="0" borderId="78" xfId="0" applyFont="1" applyBorder="1" applyAlignment="1" applyProtection="1">
      <alignment horizontal="left" vertical="center" wrapText="1"/>
      <protection locked="0"/>
    </xf>
    <xf numFmtId="0" fontId="11" fillId="0" borderId="50" xfId="0" applyFont="1" applyBorder="1" applyAlignment="1" applyProtection="1">
      <alignment horizontal="left" vertical="center" wrapText="1"/>
      <protection locked="0"/>
    </xf>
    <xf numFmtId="0" fontId="11" fillId="0" borderId="60" xfId="0" applyFont="1" applyBorder="1" applyAlignment="1" applyProtection="1">
      <alignment horizontal="left" vertical="center" wrapText="1"/>
      <protection locked="0"/>
    </xf>
    <xf numFmtId="0" fontId="38" fillId="8" borderId="169" xfId="0" applyFont="1" applyFill="1" applyBorder="1" applyAlignment="1">
      <alignment horizontal="center" vertical="center" wrapText="1"/>
    </xf>
    <xf numFmtId="0" fontId="38" fillId="8" borderId="50" xfId="0" applyFont="1" applyFill="1" applyBorder="1" applyAlignment="1">
      <alignment horizontal="center" vertical="center" wrapText="1"/>
    </xf>
    <xf numFmtId="0" fontId="38" fillId="8" borderId="58" xfId="0" applyFont="1" applyFill="1" applyBorder="1" applyAlignment="1">
      <alignment horizontal="center" vertical="center" wrapText="1"/>
    </xf>
    <xf numFmtId="0" fontId="15" fillId="0" borderId="50" xfId="0" applyFont="1" applyBorder="1" applyAlignment="1" applyProtection="1">
      <alignment horizontal="left" vertical="center" wrapText="1"/>
      <protection locked="0"/>
    </xf>
    <xf numFmtId="0" fontId="15" fillId="0" borderId="60" xfId="0" applyFont="1" applyBorder="1" applyAlignment="1" applyProtection="1">
      <alignment horizontal="left" vertical="center" wrapText="1"/>
      <protection locked="0"/>
    </xf>
    <xf numFmtId="0" fontId="15" fillId="5" borderId="166" xfId="0" applyFont="1" applyFill="1" applyBorder="1" applyAlignment="1">
      <alignment horizontal="left" vertical="center"/>
    </xf>
    <xf numFmtId="0" fontId="15" fillId="5" borderId="155" xfId="0" applyFont="1" applyFill="1" applyBorder="1" applyAlignment="1">
      <alignment horizontal="left" vertical="center"/>
    </xf>
    <xf numFmtId="0" fontId="15" fillId="5" borderId="167" xfId="0" applyFont="1" applyFill="1" applyBorder="1" applyAlignment="1">
      <alignment horizontal="left" vertical="center"/>
    </xf>
    <xf numFmtId="0" fontId="12" fillId="4" borderId="57" xfId="0" applyFont="1" applyFill="1" applyBorder="1" applyAlignment="1" applyProtection="1">
      <alignment horizontal="center" vertical="center"/>
      <protection locked="0"/>
    </xf>
    <xf numFmtId="0" fontId="12" fillId="4" borderId="50" xfId="0" applyFont="1" applyFill="1" applyBorder="1" applyAlignment="1" applyProtection="1">
      <alignment horizontal="center" vertical="center"/>
      <protection locked="0"/>
    </xf>
    <xf numFmtId="0" fontId="12" fillId="4" borderId="107" xfId="0" applyFont="1" applyFill="1" applyBorder="1" applyAlignment="1" applyProtection="1">
      <alignment horizontal="center" vertical="center"/>
      <protection locked="0"/>
    </xf>
    <xf numFmtId="0" fontId="86" fillId="0" borderId="78" xfId="0" applyFont="1" applyBorder="1" applyAlignment="1">
      <alignment horizontal="center" vertical="center" wrapText="1" shrinkToFit="1"/>
    </xf>
    <xf numFmtId="0" fontId="86" fillId="0" borderId="50" xfId="0" applyFont="1" applyBorder="1" applyAlignment="1">
      <alignment horizontal="center" vertical="center" wrapText="1" shrinkToFit="1"/>
    </xf>
    <xf numFmtId="0" fontId="86" fillId="0" borderId="107" xfId="0" applyFont="1" applyBorder="1" applyAlignment="1">
      <alignment horizontal="center" vertical="center" wrapText="1" shrinkToFit="1"/>
    </xf>
    <xf numFmtId="0" fontId="38" fillId="8" borderId="89" xfId="0" applyFont="1" applyFill="1" applyBorder="1" applyAlignment="1">
      <alignment horizontal="center" vertical="center"/>
    </xf>
    <xf numFmtId="0" fontId="38" fillId="8" borderId="15" xfId="0" applyFont="1" applyFill="1" applyBorder="1" applyAlignment="1">
      <alignment horizontal="center" vertical="center"/>
    </xf>
    <xf numFmtId="0" fontId="38" fillId="8" borderId="48" xfId="0" applyFont="1" applyFill="1" applyBorder="1" applyAlignment="1">
      <alignment horizontal="center" vertical="center"/>
    </xf>
    <xf numFmtId="0" fontId="38" fillId="8" borderId="34" xfId="0" applyFont="1" applyFill="1" applyBorder="1" applyAlignment="1">
      <alignment horizontal="center" vertical="center"/>
    </xf>
    <xf numFmtId="0" fontId="38" fillId="8" borderId="118" xfId="0" applyFont="1" applyFill="1" applyBorder="1" applyAlignment="1">
      <alignment horizontal="center" vertical="center"/>
    </xf>
    <xf numFmtId="0" fontId="38" fillId="8" borderId="124" xfId="0" applyFont="1" applyFill="1" applyBorder="1" applyAlignment="1">
      <alignment horizontal="center" vertical="center"/>
    </xf>
    <xf numFmtId="0" fontId="11" fillId="0" borderId="15"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118" xfId="0" applyFont="1" applyBorder="1" applyAlignment="1" applyProtection="1">
      <alignment horizontal="left" vertical="center" wrapText="1"/>
      <protection locked="0"/>
    </xf>
    <xf numFmtId="0" fontId="11" fillId="0" borderId="61" xfId="0" applyFont="1" applyBorder="1" applyAlignment="1" applyProtection="1">
      <alignment horizontal="left" vertical="center" wrapText="1"/>
      <protection locked="0"/>
    </xf>
    <xf numFmtId="0" fontId="86" fillId="0" borderId="0" xfId="0" applyFont="1" applyAlignment="1">
      <alignment horizontal="left" vertical="center" wrapText="1"/>
    </xf>
    <xf numFmtId="0" fontId="38" fillId="8" borderId="90" xfId="0" applyFont="1" applyFill="1" applyBorder="1" applyAlignment="1">
      <alignment horizontal="center" vertical="center"/>
    </xf>
    <xf numFmtId="0" fontId="38" fillId="8" borderId="28" xfId="0" applyFont="1" applyFill="1" applyBorder="1" applyAlignment="1">
      <alignment horizontal="center" vertical="center"/>
    </xf>
    <xf numFmtId="0" fontId="38" fillId="8" borderId="91" xfId="0" applyFont="1" applyFill="1" applyBorder="1" applyAlignment="1">
      <alignment horizontal="center" vertical="center"/>
    </xf>
    <xf numFmtId="0" fontId="11" fillId="0" borderId="41" xfId="0" applyFont="1" applyBorder="1" applyAlignment="1" applyProtection="1">
      <alignment horizontal="left" vertical="center" wrapText="1"/>
      <protection locked="0"/>
    </xf>
    <xf numFmtId="0" fontId="11" fillId="0" borderId="17" xfId="0" applyFont="1" applyBorder="1" applyAlignment="1" applyProtection="1">
      <alignment horizontal="left" vertical="center" wrapText="1"/>
      <protection locked="0"/>
    </xf>
    <xf numFmtId="0" fontId="11" fillId="0" borderId="28" xfId="0" applyFont="1" applyBorder="1" applyAlignment="1" applyProtection="1">
      <alignment horizontal="left" vertical="center" wrapText="1"/>
      <protection locked="0"/>
    </xf>
    <xf numFmtId="0" fontId="11" fillId="0" borderId="47" xfId="0" applyFont="1" applyBorder="1" applyAlignment="1" applyProtection="1">
      <alignment horizontal="left" vertical="center" wrapText="1"/>
      <protection locked="0"/>
    </xf>
    <xf numFmtId="0" fontId="38" fillId="8" borderId="89" xfId="0" applyFont="1" applyFill="1" applyBorder="1" applyAlignment="1">
      <alignment horizontal="center" vertical="center" wrapText="1"/>
    </xf>
    <xf numFmtId="0" fontId="38" fillId="8" borderId="15" xfId="0" applyFont="1" applyFill="1" applyBorder="1" applyAlignment="1">
      <alignment horizontal="center" vertical="center" wrapText="1"/>
    </xf>
    <xf numFmtId="0" fontId="38" fillId="8" borderId="48" xfId="0" applyFont="1" applyFill="1" applyBorder="1" applyAlignment="1">
      <alignment horizontal="center" vertical="center" wrapText="1"/>
    </xf>
    <xf numFmtId="0" fontId="38" fillId="8" borderId="90" xfId="0" applyFont="1" applyFill="1" applyBorder="1" applyAlignment="1">
      <alignment horizontal="center" vertical="center" wrapText="1"/>
    </xf>
    <xf numFmtId="0" fontId="38" fillId="8" borderId="28" xfId="0" applyFont="1" applyFill="1" applyBorder="1" applyAlignment="1">
      <alignment horizontal="center" vertical="center" wrapText="1"/>
    </xf>
    <xf numFmtId="0" fontId="38" fillId="8" borderId="91" xfId="0" applyFont="1" applyFill="1" applyBorder="1" applyAlignment="1">
      <alignment horizontal="center" vertical="center" wrapText="1"/>
    </xf>
    <xf numFmtId="0" fontId="12" fillId="4" borderId="41" xfId="0" applyFont="1" applyFill="1" applyBorder="1" applyAlignment="1" applyProtection="1">
      <alignment horizontal="center" vertical="center" wrapText="1"/>
      <protection locked="0"/>
    </xf>
    <xf numFmtId="0" fontId="12" fillId="4" borderId="15" xfId="0" applyFont="1" applyFill="1" applyBorder="1" applyAlignment="1" applyProtection="1">
      <alignment horizontal="center" vertical="center" wrapText="1"/>
      <protection locked="0"/>
    </xf>
    <xf numFmtId="0" fontId="12" fillId="4" borderId="148" xfId="0" applyFont="1" applyFill="1" applyBorder="1" applyAlignment="1" applyProtection="1">
      <alignment horizontal="center" vertical="center" wrapText="1"/>
      <protection locked="0"/>
    </xf>
    <xf numFmtId="0" fontId="12" fillId="4" borderId="17" xfId="0" applyFont="1" applyFill="1" applyBorder="1" applyAlignment="1" applyProtection="1">
      <alignment horizontal="center" vertical="center" wrapText="1"/>
      <protection locked="0"/>
    </xf>
    <xf numFmtId="0" fontId="12" fillId="4" borderId="28" xfId="0" applyFont="1" applyFill="1" applyBorder="1" applyAlignment="1" applyProtection="1">
      <alignment horizontal="center" vertical="center" wrapText="1"/>
      <protection locked="0"/>
    </xf>
    <xf numFmtId="0" fontId="12" fillId="4" borderId="111" xfId="0" applyFont="1" applyFill="1" applyBorder="1" applyAlignment="1" applyProtection="1">
      <alignment horizontal="center" vertical="center" wrapText="1"/>
      <protection locked="0"/>
    </xf>
    <xf numFmtId="0" fontId="15" fillId="5" borderId="159" xfId="0" applyFont="1" applyFill="1" applyBorder="1" applyAlignment="1">
      <alignment horizontal="center" vertical="center" wrapText="1" shrinkToFit="1"/>
    </xf>
    <xf numFmtId="0" fontId="15" fillId="5" borderId="15" xfId="0" applyFont="1" applyFill="1" applyBorder="1" applyAlignment="1">
      <alignment horizontal="center" vertical="center" wrapText="1" shrinkToFit="1"/>
    </xf>
    <xf numFmtId="0" fontId="15" fillId="5" borderId="148" xfId="0" applyFont="1" applyFill="1" applyBorder="1" applyAlignment="1">
      <alignment horizontal="center" vertical="center" wrapText="1" shrinkToFit="1"/>
    </xf>
    <xf numFmtId="0" fontId="15" fillId="5" borderId="108" xfId="0" applyFont="1" applyFill="1" applyBorder="1" applyAlignment="1">
      <alignment horizontal="center" vertical="center" wrapText="1" shrinkToFit="1"/>
    </xf>
    <xf numFmtId="0" fontId="15" fillId="5" borderId="28" xfId="0" applyFont="1" applyFill="1" applyBorder="1" applyAlignment="1">
      <alignment horizontal="center" vertical="center" wrapText="1" shrinkToFit="1"/>
    </xf>
    <xf numFmtId="0" fontId="15" fillId="5" borderId="111" xfId="0" applyFont="1" applyFill="1" applyBorder="1" applyAlignment="1">
      <alignment horizontal="center" vertical="center" wrapText="1" shrinkToFit="1"/>
    </xf>
    <xf numFmtId="0" fontId="86" fillId="8" borderId="78" xfId="0" applyFont="1" applyFill="1" applyBorder="1" applyAlignment="1">
      <alignment horizontal="left" vertical="center"/>
    </xf>
    <xf numFmtId="0" fontId="86" fillId="8" borderId="50" xfId="0" applyFont="1" applyFill="1" applyBorder="1" applyAlignment="1">
      <alignment horizontal="left" vertical="center"/>
    </xf>
    <xf numFmtId="0" fontId="86" fillId="8" borderId="60" xfId="0" applyFont="1" applyFill="1" applyBorder="1" applyAlignment="1">
      <alignment horizontal="left" vertical="center"/>
    </xf>
    <xf numFmtId="0" fontId="86" fillId="8" borderId="28" xfId="0" applyFont="1" applyFill="1" applyBorder="1" applyAlignment="1">
      <alignment horizontal="left" vertical="center" wrapText="1"/>
    </xf>
    <xf numFmtId="0" fontId="86" fillId="8" borderId="47" xfId="0" applyFont="1" applyFill="1" applyBorder="1" applyAlignment="1">
      <alignment horizontal="left" vertical="center" wrapText="1"/>
    </xf>
    <xf numFmtId="0" fontId="15" fillId="5" borderId="166" xfId="0" applyFont="1" applyFill="1" applyBorder="1" applyAlignment="1">
      <alignment horizontal="left" vertical="center" wrapText="1"/>
    </xf>
    <xf numFmtId="0" fontId="15" fillId="5" borderId="155" xfId="0" applyFont="1" applyFill="1" applyBorder="1" applyAlignment="1">
      <alignment horizontal="left" vertical="center" wrapText="1"/>
    </xf>
    <xf numFmtId="0" fontId="15" fillId="5" borderId="167" xfId="0" applyFont="1" applyFill="1" applyBorder="1" applyAlignment="1">
      <alignment horizontal="left" vertical="center" wrapText="1"/>
    </xf>
    <xf numFmtId="0" fontId="38" fillId="5" borderId="50" xfId="0" applyFont="1" applyFill="1" applyBorder="1" applyAlignment="1">
      <alignment horizontal="right" vertical="center" wrapText="1"/>
    </xf>
    <xf numFmtId="0" fontId="85" fillId="5" borderId="89" xfId="0" applyFont="1" applyFill="1" applyBorder="1" applyAlignment="1">
      <alignment horizontal="center" vertical="center" wrapText="1"/>
    </xf>
    <xf numFmtId="0" fontId="85" fillId="5" borderId="15" xfId="0" applyFont="1" applyFill="1" applyBorder="1" applyAlignment="1">
      <alignment horizontal="center" vertical="center" wrapText="1"/>
    </xf>
    <xf numFmtId="0" fontId="85" fillId="5" borderId="48" xfId="0" applyFont="1" applyFill="1" applyBorder="1" applyAlignment="1">
      <alignment horizontal="center" vertical="center" wrapText="1"/>
    </xf>
    <xf numFmtId="0" fontId="85" fillId="5" borderId="33" xfId="0" applyFont="1" applyFill="1" applyBorder="1" applyAlignment="1">
      <alignment horizontal="center" vertical="center" wrapText="1"/>
    </xf>
    <xf numFmtId="0" fontId="85" fillId="5" borderId="0" xfId="0" applyFont="1" applyFill="1" applyAlignment="1">
      <alignment horizontal="center" vertical="center" wrapText="1"/>
    </xf>
    <xf numFmtId="0" fontId="85" fillId="5" borderId="49" xfId="0" applyFont="1" applyFill="1" applyBorder="1" applyAlignment="1">
      <alignment horizontal="center" vertical="center" wrapText="1"/>
    </xf>
    <xf numFmtId="0" fontId="85" fillId="5" borderId="90" xfId="0" applyFont="1" applyFill="1" applyBorder="1" applyAlignment="1">
      <alignment horizontal="center" vertical="center" wrapText="1"/>
    </xf>
    <xf numFmtId="0" fontId="85" fillId="5" borderId="28" xfId="0" applyFont="1" applyFill="1" applyBorder="1" applyAlignment="1">
      <alignment horizontal="center" vertical="center" wrapText="1"/>
    </xf>
    <xf numFmtId="0" fontId="85" fillId="5" borderId="91" xfId="0" applyFont="1" applyFill="1" applyBorder="1" applyAlignment="1">
      <alignment horizontal="center" vertical="center" wrapText="1"/>
    </xf>
    <xf numFmtId="0" fontId="32" fillId="0" borderId="94" xfId="0" applyFont="1" applyBorder="1" applyAlignment="1" applyProtection="1">
      <alignment horizontal="left" vertical="center"/>
      <protection locked="0"/>
    </xf>
    <xf numFmtId="0" fontId="32" fillId="0" borderId="95" xfId="0" applyFont="1" applyBorder="1" applyAlignment="1" applyProtection="1">
      <alignment horizontal="left" vertical="center"/>
      <protection locked="0"/>
    </xf>
    <xf numFmtId="183" fontId="38" fillId="0" borderId="50" xfId="0" applyNumberFormat="1" applyFont="1" applyBorder="1" applyAlignment="1" applyProtection="1">
      <alignment horizontal="center" vertical="center"/>
      <protection locked="0"/>
    </xf>
    <xf numFmtId="0" fontId="36" fillId="8" borderId="73" xfId="0" applyFont="1" applyFill="1" applyBorder="1" applyAlignment="1">
      <alignment horizontal="left" vertical="center" shrinkToFit="1"/>
    </xf>
    <xf numFmtId="0" fontId="36" fillId="8" borderId="110" xfId="0" applyFont="1" applyFill="1" applyBorder="1" applyAlignment="1">
      <alignment horizontal="left" vertical="center" shrinkToFit="1"/>
    </xf>
    <xf numFmtId="0" fontId="15" fillId="8" borderId="17" xfId="0" applyFont="1" applyFill="1" applyBorder="1" applyAlignment="1">
      <alignment horizontal="center" vertical="center" wrapText="1"/>
    </xf>
    <xf numFmtId="0" fontId="15" fillId="8" borderId="28" xfId="0" applyFont="1" applyFill="1" applyBorder="1" applyAlignment="1">
      <alignment horizontal="center" vertical="center" wrapText="1"/>
    </xf>
    <xf numFmtId="0" fontId="15" fillId="8" borderId="47" xfId="0" applyFont="1" applyFill="1" applyBorder="1" applyAlignment="1">
      <alignment horizontal="center" vertical="center" wrapText="1"/>
    </xf>
    <xf numFmtId="0" fontId="44" fillId="0" borderId="0" xfId="0" applyFont="1" applyAlignment="1">
      <alignment horizontal="right" vertical="center" shrinkToFit="1"/>
    </xf>
    <xf numFmtId="0" fontId="44" fillId="0" borderId="0" xfId="0" applyFont="1" applyAlignment="1">
      <alignment horizontal="left" vertical="center" shrinkToFit="1"/>
    </xf>
    <xf numFmtId="0" fontId="15" fillId="5" borderId="89" xfId="0" applyFont="1" applyFill="1" applyBorder="1" applyAlignment="1">
      <alignment horizontal="left" vertical="center" wrapText="1"/>
    </xf>
    <xf numFmtId="0" fontId="15" fillId="5" borderId="15" xfId="0" applyFont="1" applyFill="1" applyBorder="1" applyAlignment="1">
      <alignment horizontal="left" vertical="center" wrapText="1"/>
    </xf>
    <xf numFmtId="0" fontId="15" fillId="5" borderId="35" xfId="0" applyFont="1" applyFill="1" applyBorder="1" applyAlignment="1">
      <alignment horizontal="left" vertical="center" wrapText="1"/>
    </xf>
    <xf numFmtId="0" fontId="11" fillId="0" borderId="0" xfId="0" applyFont="1" applyAlignment="1">
      <alignment horizontal="left" vertical="center"/>
    </xf>
    <xf numFmtId="0" fontId="11" fillId="0" borderId="36" xfId="0" applyFont="1" applyBorder="1" applyAlignment="1">
      <alignment horizontal="left" vertical="center"/>
    </xf>
    <xf numFmtId="0" fontId="11" fillId="0" borderId="28" xfId="0" applyFont="1" applyBorder="1" applyAlignment="1">
      <alignment horizontal="left" vertical="center"/>
    </xf>
    <xf numFmtId="0" fontId="11" fillId="0" borderId="47" xfId="0" applyFont="1" applyBorder="1" applyAlignment="1">
      <alignment horizontal="left" vertical="center"/>
    </xf>
    <xf numFmtId="0" fontId="15" fillId="5" borderId="33" xfId="0" applyFont="1" applyFill="1" applyBorder="1" applyAlignment="1">
      <alignment horizontal="left" vertical="center"/>
    </xf>
    <xf numFmtId="0" fontId="15" fillId="5" borderId="0" xfId="0" applyFont="1" applyFill="1" applyAlignment="1">
      <alignment horizontal="left" vertical="center"/>
    </xf>
    <xf numFmtId="0" fontId="11" fillId="0" borderId="34" xfId="0" applyFont="1" applyBorder="1" applyAlignment="1" applyProtection="1">
      <alignment horizontal="left" vertical="top" wrapText="1"/>
      <protection locked="0"/>
    </xf>
    <xf numFmtId="0" fontId="11" fillId="0" borderId="118" xfId="0" applyFont="1" applyBorder="1" applyAlignment="1" applyProtection="1">
      <alignment horizontal="left" vertical="top" wrapText="1"/>
      <protection locked="0"/>
    </xf>
    <xf numFmtId="0" fontId="11" fillId="0" borderId="118" xfId="0" applyFont="1" applyBorder="1" applyAlignment="1">
      <alignment horizontal="left" vertical="center"/>
    </xf>
    <xf numFmtId="0" fontId="11" fillId="0" borderId="61" xfId="0" applyFont="1" applyBorder="1" applyAlignment="1">
      <alignment horizontal="left" vertical="center"/>
    </xf>
    <xf numFmtId="0" fontId="11" fillId="5" borderId="79" xfId="0" applyFont="1" applyFill="1" applyBorder="1" applyAlignment="1">
      <alignment horizontal="left" vertical="center" wrapText="1"/>
    </xf>
    <xf numFmtId="0" fontId="11" fillId="5" borderId="80" xfId="0" applyFont="1" applyFill="1" applyBorder="1" applyAlignment="1">
      <alignment horizontal="left" vertical="center" wrapText="1"/>
    </xf>
    <xf numFmtId="0" fontId="11" fillId="5" borderId="81" xfId="0" applyFont="1" applyFill="1" applyBorder="1" applyAlignment="1">
      <alignment horizontal="left" vertical="center" wrapText="1"/>
    </xf>
    <xf numFmtId="0" fontId="11" fillId="5" borderId="16"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36" xfId="0" applyFont="1" applyFill="1" applyBorder="1" applyAlignment="1">
      <alignment horizontal="left" vertical="center" wrapText="1"/>
    </xf>
    <xf numFmtId="0" fontId="15" fillId="5" borderId="31" xfId="0" applyFont="1" applyFill="1" applyBorder="1" applyAlignment="1">
      <alignment horizontal="left" vertical="center"/>
    </xf>
    <xf numFmtId="0" fontId="15" fillId="5" borderId="32" xfId="0" applyFont="1" applyFill="1" applyBorder="1" applyAlignment="1">
      <alignment horizontal="left" vertical="center"/>
    </xf>
    <xf numFmtId="0" fontId="11" fillId="0" borderId="32" xfId="0" applyFont="1" applyBorder="1" applyAlignment="1">
      <alignment horizontal="left" vertical="center"/>
    </xf>
    <xf numFmtId="0" fontId="11" fillId="0" borderId="116" xfId="0" applyFont="1" applyBorder="1" applyAlignment="1">
      <alignment horizontal="left" vertical="center"/>
    </xf>
    <xf numFmtId="0" fontId="36" fillId="8" borderId="45" xfId="0" applyFont="1" applyFill="1" applyBorder="1" applyAlignment="1">
      <alignment horizontal="left" vertical="center" shrinkToFit="1"/>
    </xf>
    <xf numFmtId="0" fontId="36" fillId="8" borderId="134" xfId="0" applyFont="1" applyFill="1" applyBorder="1" applyAlignment="1">
      <alignment horizontal="left" vertical="center" shrinkToFit="1"/>
    </xf>
    <xf numFmtId="0" fontId="36" fillId="8" borderId="94" xfId="0" applyFont="1" applyFill="1" applyBorder="1" applyAlignment="1">
      <alignment horizontal="left" vertical="center" shrinkToFit="1"/>
    </xf>
    <xf numFmtId="0" fontId="36" fillId="8" borderId="109" xfId="0" applyFont="1" applyFill="1" applyBorder="1" applyAlignment="1">
      <alignment horizontal="left" vertical="center" shrinkToFit="1"/>
    </xf>
    <xf numFmtId="0" fontId="47" fillId="4" borderId="44" xfId="0" applyFont="1" applyFill="1" applyBorder="1" applyAlignment="1" applyProtection="1">
      <alignment horizontal="center" vertical="center"/>
      <protection locked="0"/>
    </xf>
    <xf numFmtId="0" fontId="47" fillId="4" borderId="45" xfId="0" applyFont="1" applyFill="1" applyBorder="1" applyAlignment="1" applyProtection="1">
      <alignment horizontal="center" vertical="center"/>
      <protection locked="0"/>
    </xf>
    <xf numFmtId="0" fontId="47" fillId="4" borderId="42" xfId="0" applyFont="1" applyFill="1" applyBorder="1" applyAlignment="1" applyProtection="1">
      <alignment horizontal="center" vertical="center"/>
      <protection locked="0"/>
    </xf>
    <xf numFmtId="0" fontId="47" fillId="4" borderId="73" xfId="0" applyFont="1" applyFill="1" applyBorder="1" applyAlignment="1" applyProtection="1">
      <alignment horizontal="center" vertical="center"/>
      <protection locked="0"/>
    </xf>
    <xf numFmtId="0" fontId="15" fillId="8" borderId="165" xfId="0" applyFont="1" applyFill="1" applyBorder="1" applyAlignment="1">
      <alignment horizontal="left" vertical="center" shrinkToFit="1"/>
    </xf>
    <xf numFmtId="0" fontId="15" fillId="8" borderId="144" xfId="0" applyFont="1" applyFill="1" applyBorder="1" applyAlignment="1">
      <alignment horizontal="left" vertical="center" shrinkToFit="1"/>
    </xf>
    <xf numFmtId="0" fontId="15" fillId="8" borderId="154" xfId="0" applyFont="1" applyFill="1" applyBorder="1" applyAlignment="1">
      <alignment horizontal="left" vertical="center" shrinkToFit="1"/>
    </xf>
    <xf numFmtId="0" fontId="15" fillId="5" borderId="150" xfId="0" applyFont="1" applyFill="1" applyBorder="1" applyAlignment="1">
      <alignment horizontal="center" vertical="center"/>
    </xf>
    <xf numFmtId="0" fontId="15" fillId="5" borderId="49" xfId="0" applyFont="1" applyFill="1" applyBorder="1" applyAlignment="1">
      <alignment horizontal="center" vertical="center"/>
    </xf>
    <xf numFmtId="0" fontId="15" fillId="5" borderId="173" xfId="0" applyFont="1" applyFill="1" applyBorder="1" applyAlignment="1">
      <alignment horizontal="center" vertical="center"/>
    </xf>
    <xf numFmtId="0" fontId="15" fillId="5" borderId="131" xfId="0" applyFont="1" applyFill="1" applyBorder="1" applyAlignment="1">
      <alignment horizontal="center" vertical="center"/>
    </xf>
    <xf numFmtId="0" fontId="15" fillId="5" borderId="155" xfId="0" applyFont="1" applyFill="1" applyBorder="1" applyAlignment="1">
      <alignment horizontal="center" vertical="center"/>
    </xf>
    <xf numFmtId="0" fontId="15" fillId="5" borderId="156" xfId="0" applyFont="1" applyFill="1" applyBorder="1" applyAlignment="1">
      <alignment horizontal="center" vertical="center"/>
    </xf>
    <xf numFmtId="0" fontId="50" fillId="5" borderId="9" xfId="0" applyFont="1" applyFill="1" applyBorder="1" applyAlignment="1">
      <alignment horizontal="center" vertical="center" wrapText="1"/>
    </xf>
    <xf numFmtId="0" fontId="50" fillId="5" borderId="45" xfId="0" applyFont="1" applyFill="1" applyBorder="1" applyAlignment="1">
      <alignment horizontal="center" vertical="center" wrapText="1"/>
    </xf>
    <xf numFmtId="0" fontId="50" fillId="5" borderId="69" xfId="0" applyFont="1" applyFill="1" applyBorder="1" applyAlignment="1">
      <alignment horizontal="center" vertical="center" wrapText="1"/>
    </xf>
    <xf numFmtId="0" fontId="94" fillId="0" borderId="33" xfId="0" applyFont="1" applyBorder="1" applyAlignment="1">
      <alignment horizontal="left" vertical="center" wrapText="1"/>
    </xf>
    <xf numFmtId="181" fontId="36" fillId="0" borderId="33" xfId="0" applyNumberFormat="1" applyFont="1" applyBorder="1" applyAlignment="1" applyProtection="1">
      <alignment horizontal="center" vertical="center"/>
      <protection locked="0"/>
    </xf>
    <xf numFmtId="181" fontId="36" fillId="0" borderId="0" xfId="0" applyNumberFormat="1" applyFont="1" applyAlignment="1" applyProtection="1">
      <alignment horizontal="center" vertical="center"/>
      <protection locked="0"/>
    </xf>
    <xf numFmtId="181" fontId="36" fillId="0" borderId="34" xfId="0" applyNumberFormat="1" applyFont="1" applyBorder="1" applyAlignment="1" applyProtection="1">
      <alignment horizontal="center" vertical="center"/>
      <protection locked="0"/>
    </xf>
    <xf numFmtId="181" fontId="36" fillId="0" borderId="118" xfId="0" applyNumberFormat="1" applyFont="1" applyBorder="1" applyAlignment="1" applyProtection="1">
      <alignment horizontal="center" vertical="center"/>
      <protection locked="0"/>
    </xf>
    <xf numFmtId="190" fontId="36" fillId="5" borderId="172" xfId="0" applyNumberFormat="1" applyFont="1" applyFill="1" applyBorder="1" applyAlignment="1">
      <alignment horizontal="center" vertical="center"/>
    </xf>
    <xf numFmtId="190" fontId="36" fillId="5" borderId="80" xfId="0" applyNumberFormat="1" applyFont="1" applyFill="1" applyBorder="1" applyAlignment="1">
      <alignment horizontal="center" vertical="center"/>
    </xf>
    <xf numFmtId="190" fontId="36" fillId="5" borderId="150" xfId="0" applyNumberFormat="1" applyFont="1" applyFill="1" applyBorder="1" applyAlignment="1">
      <alignment horizontal="center" vertical="center"/>
    </xf>
    <xf numFmtId="190" fontId="36" fillId="5" borderId="0" xfId="0" applyNumberFormat="1" applyFont="1" applyFill="1" applyAlignment="1">
      <alignment horizontal="center" vertical="center"/>
    </xf>
    <xf numFmtId="190" fontId="36" fillId="5" borderId="176" xfId="0" applyNumberFormat="1" applyFont="1" applyFill="1" applyBorder="1" applyAlignment="1">
      <alignment horizontal="center" vertical="center"/>
    </xf>
    <xf numFmtId="190" fontId="36" fillId="5" borderId="118" xfId="0" applyNumberFormat="1" applyFont="1" applyFill="1" applyBorder="1" applyAlignment="1">
      <alignment horizontal="center" vertical="center"/>
    </xf>
    <xf numFmtId="0" fontId="36" fillId="5" borderId="0" xfId="0" applyFont="1" applyFill="1" applyAlignment="1">
      <alignment horizontal="center" vertical="center"/>
    </xf>
    <xf numFmtId="0" fontId="36" fillId="5" borderId="118" xfId="0" applyFont="1" applyFill="1" applyBorder="1" applyAlignment="1">
      <alignment horizontal="center" vertical="center"/>
    </xf>
    <xf numFmtId="181" fontId="36" fillId="5" borderId="0" xfId="0" applyNumberFormat="1" applyFont="1" applyFill="1" applyAlignment="1">
      <alignment horizontal="center" vertical="center"/>
    </xf>
    <xf numFmtId="181" fontId="36" fillId="5" borderId="118" xfId="0" applyNumberFormat="1" applyFont="1" applyFill="1" applyBorder="1" applyAlignment="1">
      <alignment horizontal="center" vertical="center"/>
    </xf>
    <xf numFmtId="0" fontId="15" fillId="5" borderId="36" xfId="0" applyFont="1" applyFill="1" applyBorder="1" applyAlignment="1">
      <alignment horizontal="left" vertical="center"/>
    </xf>
    <xf numFmtId="192" fontId="11" fillId="0" borderId="16" xfId="0" applyNumberFormat="1" applyFont="1" applyBorder="1" applyAlignment="1" applyProtection="1">
      <alignment horizontal="center" vertical="center"/>
      <protection locked="0"/>
    </xf>
    <xf numFmtId="192" fontId="11" fillId="0" borderId="49" xfId="0" applyNumberFormat="1" applyFont="1" applyBorder="1" applyAlignment="1" applyProtection="1">
      <alignment horizontal="center" vertical="center"/>
      <protection locked="0"/>
    </xf>
    <xf numFmtId="192" fontId="11" fillId="0" borderId="37" xfId="0" applyNumberFormat="1" applyFont="1" applyBorder="1" applyAlignment="1" applyProtection="1">
      <alignment horizontal="center" vertical="center"/>
      <protection locked="0"/>
    </xf>
    <xf numFmtId="192" fontId="11" fillId="0" borderId="124" xfId="0" applyNumberFormat="1" applyFont="1" applyBorder="1" applyAlignment="1" applyProtection="1">
      <alignment horizontal="center" vertical="center"/>
      <protection locked="0"/>
    </xf>
    <xf numFmtId="0" fontId="15" fillId="5" borderId="16" xfId="0" applyFont="1" applyFill="1" applyBorder="1" applyAlignment="1">
      <alignment horizontal="center" vertical="center" wrapText="1"/>
    </xf>
    <xf numFmtId="0" fontId="15" fillId="5" borderId="49" xfId="0" applyFont="1" applyFill="1" applyBorder="1" applyAlignment="1">
      <alignment horizontal="center" vertical="center" wrapText="1"/>
    </xf>
    <xf numFmtId="0" fontId="15" fillId="5" borderId="127" xfId="0" applyFont="1" applyFill="1" applyBorder="1" applyAlignment="1">
      <alignment horizontal="center" vertical="center" wrapText="1"/>
    </xf>
    <xf numFmtId="0" fontId="15" fillId="5" borderId="131" xfId="0" applyFont="1" applyFill="1" applyBorder="1" applyAlignment="1">
      <alignment horizontal="center" vertical="center" wrapText="1"/>
    </xf>
    <xf numFmtId="0" fontId="50" fillId="5" borderId="16" xfId="0" applyFont="1" applyFill="1" applyBorder="1" applyAlignment="1">
      <alignment horizontal="center" vertical="center" wrapText="1"/>
    </xf>
    <xf numFmtId="0" fontId="50" fillId="5" borderId="49" xfId="0" applyFont="1" applyFill="1" applyBorder="1" applyAlignment="1">
      <alignment horizontal="center" vertical="center" wrapText="1"/>
    </xf>
    <xf numFmtId="0" fontId="50" fillId="5" borderId="127" xfId="0" applyFont="1" applyFill="1" applyBorder="1" applyAlignment="1">
      <alignment horizontal="center" vertical="center" wrapText="1"/>
    </xf>
    <xf numFmtId="0" fontId="50" fillId="5" borderId="131" xfId="0" applyFont="1" applyFill="1" applyBorder="1" applyAlignment="1">
      <alignment horizontal="center" vertical="center" wrapText="1"/>
    </xf>
    <xf numFmtId="191" fontId="11" fillId="0" borderId="16" xfId="0" applyNumberFormat="1" applyFont="1" applyBorder="1" applyAlignment="1" applyProtection="1">
      <alignment horizontal="center" vertical="center"/>
      <protection locked="0"/>
    </xf>
    <xf numFmtId="191" fontId="11" fillId="0" borderId="49" xfId="0" applyNumberFormat="1" applyFont="1" applyBorder="1" applyAlignment="1" applyProtection="1">
      <alignment horizontal="center" vertical="center"/>
      <protection locked="0"/>
    </xf>
    <xf numFmtId="191" fontId="11" fillId="0" borderId="37" xfId="0" applyNumberFormat="1" applyFont="1" applyBorder="1" applyAlignment="1" applyProtection="1">
      <alignment horizontal="center" vertical="center"/>
      <protection locked="0"/>
    </xf>
    <xf numFmtId="191" fontId="11" fillId="0" borderId="124" xfId="0" applyNumberFormat="1" applyFont="1" applyBorder="1" applyAlignment="1" applyProtection="1">
      <alignment horizontal="center" vertical="center"/>
      <protection locked="0"/>
    </xf>
    <xf numFmtId="56" fontId="36" fillId="0" borderId="172" xfId="0" applyNumberFormat="1" applyFont="1" applyBorder="1" applyAlignment="1" applyProtection="1">
      <alignment horizontal="center" vertical="center" wrapText="1"/>
      <protection locked="0"/>
    </xf>
    <xf numFmtId="0" fontId="36" fillId="0" borderId="80" xfId="0" applyFont="1" applyBorder="1" applyAlignment="1" applyProtection="1">
      <alignment horizontal="center" vertical="center" wrapText="1"/>
      <protection locked="0"/>
    </xf>
    <xf numFmtId="0" fontId="36" fillId="0" borderId="150" xfId="0" applyFont="1" applyBorder="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0" fontId="36" fillId="0" borderId="176" xfId="0" applyFont="1" applyBorder="1" applyAlignment="1" applyProtection="1">
      <alignment horizontal="center" vertical="center" wrapText="1"/>
      <protection locked="0"/>
    </xf>
    <xf numFmtId="0" fontId="36" fillId="0" borderId="118" xfId="0" applyFont="1" applyBorder="1" applyAlignment="1" applyProtection="1">
      <alignment horizontal="center" vertical="center" wrapText="1"/>
      <protection locked="0"/>
    </xf>
    <xf numFmtId="181" fontId="11" fillId="0" borderId="172" xfId="0" applyNumberFormat="1" applyFont="1" applyBorder="1" applyAlignment="1" applyProtection="1">
      <alignment horizontal="center" vertical="center"/>
      <protection locked="0"/>
    </xf>
    <xf numFmtId="181" fontId="11" fillId="0" borderId="106" xfId="0" applyNumberFormat="1" applyFont="1" applyBorder="1" applyAlignment="1" applyProtection="1">
      <alignment horizontal="center" vertical="center"/>
      <protection locked="0"/>
    </xf>
    <xf numFmtId="181" fontId="11" fillId="0" borderId="150" xfId="0" applyNumberFormat="1" applyFont="1" applyBorder="1" applyAlignment="1" applyProtection="1">
      <alignment horizontal="center" vertical="center"/>
      <protection locked="0"/>
    </xf>
    <xf numFmtId="181" fontId="11" fillId="0" borderId="49" xfId="0" applyNumberFormat="1" applyFont="1" applyBorder="1" applyAlignment="1" applyProtection="1">
      <alignment horizontal="center" vertical="center"/>
      <protection locked="0"/>
    </xf>
    <xf numFmtId="181" fontId="11" fillId="0" borderId="176" xfId="0" applyNumberFormat="1" applyFont="1" applyBorder="1" applyAlignment="1" applyProtection="1">
      <alignment horizontal="center" vertical="center"/>
      <protection locked="0"/>
    </xf>
    <xf numFmtId="181" fontId="11" fillId="0" borderId="124" xfId="0" applyNumberFormat="1" applyFont="1" applyBorder="1" applyAlignment="1" applyProtection="1">
      <alignment horizontal="center" vertical="center"/>
      <protection locked="0"/>
    </xf>
    <xf numFmtId="0" fontId="11" fillId="5" borderId="37" xfId="0" applyFont="1" applyFill="1" applyBorder="1" applyAlignment="1">
      <alignment horizontal="left" vertical="center"/>
    </xf>
    <xf numFmtId="0" fontId="11" fillId="5" borderId="118" xfId="0" applyFont="1" applyFill="1" applyBorder="1" applyAlignment="1">
      <alignment horizontal="left" vertical="center"/>
    </xf>
    <xf numFmtId="0" fontId="11" fillId="5" borderId="61" xfId="0" applyFont="1" applyFill="1" applyBorder="1" applyAlignment="1">
      <alignment horizontal="left" vertical="center"/>
    </xf>
    <xf numFmtId="0" fontId="15" fillId="5" borderId="33" xfId="0" applyFont="1" applyFill="1" applyBorder="1" applyAlignment="1">
      <alignment horizontal="center" vertical="center"/>
    </xf>
    <xf numFmtId="0" fontId="15" fillId="5" borderId="0" xfId="0" applyFont="1" applyFill="1" applyAlignment="1">
      <alignment horizontal="center" vertical="center"/>
    </xf>
    <xf numFmtId="0" fontId="15" fillId="5" borderId="166" xfId="0" applyFont="1" applyFill="1" applyBorder="1" applyAlignment="1">
      <alignment horizontal="center" vertical="center"/>
    </xf>
    <xf numFmtId="0" fontId="91" fillId="0" borderId="33" xfId="0" applyFont="1" applyBorder="1" applyAlignment="1">
      <alignment horizontal="left" vertical="top" wrapText="1"/>
    </xf>
    <xf numFmtId="0" fontId="36" fillId="8" borderId="94" xfId="0" applyFont="1" applyFill="1" applyBorder="1" applyAlignment="1">
      <alignment horizontal="center" vertical="center" shrinkToFit="1"/>
    </xf>
    <xf numFmtId="183" fontId="38" fillId="5" borderId="50" xfId="0" applyNumberFormat="1" applyFont="1" applyFill="1" applyBorder="1" applyAlignment="1">
      <alignment horizontal="center" vertical="center"/>
    </xf>
    <xf numFmtId="0" fontId="47" fillId="4" borderId="93" xfId="0" applyFont="1" applyFill="1" applyBorder="1" applyAlignment="1" applyProtection="1">
      <alignment horizontal="center" vertical="center"/>
      <protection locked="0"/>
    </xf>
    <xf numFmtId="0" fontId="47" fillId="4" borderId="94" xfId="0" applyFont="1" applyFill="1" applyBorder="1" applyAlignment="1" applyProtection="1">
      <alignment horizontal="center" vertical="center"/>
      <protection locked="0"/>
    </xf>
    <xf numFmtId="0" fontId="9" fillId="0" borderId="10" xfId="3" applyBorder="1" applyAlignment="1" applyProtection="1">
      <alignment horizontal="left" vertical="center" shrinkToFit="1"/>
      <protection locked="0"/>
    </xf>
    <xf numFmtId="0" fontId="9" fillId="0" borderId="94" xfId="3" applyBorder="1" applyAlignment="1" applyProtection="1">
      <alignment horizontal="left" vertical="center" shrinkToFit="1"/>
      <protection locked="0"/>
    </xf>
    <xf numFmtId="0" fontId="9" fillId="0" borderId="121" xfId="3" applyBorder="1" applyAlignment="1" applyProtection="1">
      <alignment horizontal="left" vertical="center" shrinkToFit="1"/>
      <protection locked="0"/>
    </xf>
    <xf numFmtId="0" fontId="17" fillId="4" borderId="12" xfId="3" applyFont="1" applyFill="1" applyBorder="1" applyAlignment="1" applyProtection="1">
      <alignment horizontal="center" vertical="center" shrinkToFit="1"/>
      <protection locked="0"/>
    </xf>
    <xf numFmtId="0" fontId="89" fillId="0" borderId="0" xfId="3" applyFont="1" applyAlignment="1">
      <alignment horizontal="left" vertical="top" wrapText="1"/>
    </xf>
    <xf numFmtId="0" fontId="9" fillId="0" borderId="9" xfId="3" applyBorder="1" applyAlignment="1" applyProtection="1">
      <alignment horizontal="left" vertical="center" shrinkToFit="1"/>
      <protection locked="0"/>
    </xf>
    <xf numFmtId="0" fontId="9" fillId="0" borderId="45" xfId="3" applyBorder="1" applyAlignment="1" applyProtection="1">
      <alignment horizontal="left" vertical="center" shrinkToFit="1"/>
      <protection locked="0"/>
    </xf>
    <xf numFmtId="0" fontId="9" fillId="0" borderId="69" xfId="3" applyBorder="1" applyAlignment="1" applyProtection="1">
      <alignment horizontal="left" vertical="center" shrinkToFit="1"/>
      <protection locked="0"/>
    </xf>
    <xf numFmtId="0" fontId="17" fillId="4" borderId="8" xfId="3" applyFont="1" applyFill="1" applyBorder="1" applyAlignment="1" applyProtection="1">
      <alignment horizontal="center" vertical="center" shrinkToFit="1"/>
      <protection locked="0"/>
    </xf>
    <xf numFmtId="0" fontId="17" fillId="4" borderId="73" xfId="3" applyFont="1" applyFill="1" applyBorder="1" applyAlignment="1" applyProtection="1">
      <alignment horizontal="center" vertical="center" shrinkToFit="1"/>
      <protection locked="0"/>
    </xf>
    <xf numFmtId="0" fontId="17" fillId="4" borderId="74" xfId="3" applyFont="1" applyFill="1" applyBorder="1" applyAlignment="1" applyProtection="1">
      <alignment horizontal="center" vertical="center" shrinkToFit="1"/>
      <protection locked="0"/>
    </xf>
    <xf numFmtId="0" fontId="17" fillId="4" borderId="9" xfId="3" applyFont="1" applyFill="1" applyBorder="1" applyAlignment="1" applyProtection="1">
      <alignment horizontal="center" vertical="center" shrinkToFit="1"/>
      <protection locked="0"/>
    </xf>
    <xf numFmtId="0" fontId="17" fillId="4" borderId="45" xfId="3" applyFont="1" applyFill="1" applyBorder="1" applyAlignment="1" applyProtection="1">
      <alignment horizontal="center" vertical="center" shrinkToFit="1"/>
      <protection locked="0"/>
    </xf>
    <xf numFmtId="0" fontId="17" fillId="4" borderId="69" xfId="3" applyFont="1" applyFill="1" applyBorder="1" applyAlignment="1" applyProtection="1">
      <alignment horizontal="center" vertical="center" shrinkToFit="1"/>
      <protection locked="0"/>
    </xf>
    <xf numFmtId="0" fontId="17" fillId="4" borderId="10" xfId="3" applyFont="1" applyFill="1" applyBorder="1" applyAlignment="1" applyProtection="1">
      <alignment horizontal="center" vertical="center" shrinkToFit="1"/>
      <protection locked="0"/>
    </xf>
    <xf numFmtId="0" fontId="17" fillId="4" borderId="94" xfId="3" applyFont="1" applyFill="1" applyBorder="1" applyAlignment="1" applyProtection="1">
      <alignment horizontal="center" vertical="center" shrinkToFit="1"/>
      <protection locked="0"/>
    </xf>
    <xf numFmtId="0" fontId="17" fillId="4" borderId="121" xfId="3" applyFont="1" applyFill="1" applyBorder="1" applyAlignment="1" applyProtection="1">
      <alignment horizontal="center" vertical="center" shrinkToFit="1"/>
      <protection locked="0"/>
    </xf>
    <xf numFmtId="177" fontId="9" fillId="5" borderId="64" xfId="3" applyNumberFormat="1" applyFill="1" applyBorder="1" applyAlignment="1">
      <alignment horizontal="right" vertical="top"/>
    </xf>
    <xf numFmtId="177" fontId="9" fillId="5" borderId="62" xfId="3" applyNumberFormat="1" applyFill="1" applyBorder="1" applyAlignment="1">
      <alignment horizontal="right" vertical="top"/>
    </xf>
    <xf numFmtId="177" fontId="9" fillId="5" borderId="63" xfId="3" applyNumberFormat="1" applyFill="1" applyBorder="1" applyAlignment="1">
      <alignment horizontal="right" vertical="top"/>
    </xf>
    <xf numFmtId="0" fontId="0" fillId="0" borderId="3" xfId="3" applyFont="1" applyBorder="1" applyAlignment="1" applyProtection="1">
      <alignment horizontal="left" vertical="center" shrinkToFit="1"/>
      <protection locked="0"/>
    </xf>
    <xf numFmtId="0" fontId="9" fillId="0" borderId="3" xfId="3" applyBorder="1" applyAlignment="1" applyProtection="1">
      <alignment horizontal="left" vertical="center" shrinkToFit="1"/>
      <protection locked="0"/>
    </xf>
    <xf numFmtId="177" fontId="9" fillId="5" borderId="96" xfId="3" applyNumberFormat="1" applyFill="1" applyBorder="1" applyAlignment="1">
      <alignment horizontal="right" vertical="top"/>
    </xf>
    <xf numFmtId="0" fontId="9" fillId="0" borderId="113" xfId="3" applyBorder="1" applyAlignment="1" applyProtection="1">
      <alignment horizontal="left" vertical="center" shrinkToFit="1"/>
      <protection locked="0"/>
    </xf>
    <xf numFmtId="0" fontId="9" fillId="0" borderId="76" xfId="3" applyBorder="1" applyAlignment="1" applyProtection="1">
      <alignment horizontal="left" vertical="center" shrinkToFit="1"/>
      <protection locked="0"/>
    </xf>
    <xf numFmtId="0" fontId="9" fillId="0" borderId="128" xfId="3" applyBorder="1" applyAlignment="1" applyProtection="1">
      <alignment horizontal="left" vertical="center" shrinkToFit="1"/>
      <protection locked="0"/>
    </xf>
    <xf numFmtId="0" fontId="37" fillId="0" borderId="0" xfId="3" applyFont="1" applyAlignment="1">
      <alignment horizontal="left" vertical="center" wrapText="1"/>
    </xf>
    <xf numFmtId="0" fontId="89" fillId="0" borderId="0" xfId="3" applyFont="1" applyAlignment="1">
      <alignment horizontal="left" vertical="center" wrapText="1"/>
    </xf>
    <xf numFmtId="0" fontId="9" fillId="5" borderId="16" xfId="3" applyFill="1" applyBorder="1" applyAlignment="1">
      <alignment horizontal="center" vertical="center" textRotation="255"/>
    </xf>
    <xf numFmtId="0" fontId="9" fillId="5" borderId="17" xfId="3" applyFill="1" applyBorder="1" applyAlignment="1">
      <alignment horizontal="center" vertical="center" textRotation="255"/>
    </xf>
    <xf numFmtId="0" fontId="9" fillId="5" borderId="15" xfId="3" applyFill="1" applyBorder="1" applyAlignment="1">
      <alignment horizontal="center" vertical="center" shrinkToFit="1"/>
    </xf>
    <xf numFmtId="0" fontId="0" fillId="0" borderId="41" xfId="3" applyFont="1" applyBorder="1" applyAlignment="1" applyProtection="1">
      <alignment horizontal="left" vertical="top" wrapText="1"/>
      <protection locked="0"/>
    </xf>
    <xf numFmtId="0" fontId="9" fillId="0" borderId="15" xfId="3" applyBorder="1" applyAlignment="1" applyProtection="1">
      <alignment horizontal="left" vertical="top" wrapText="1"/>
      <protection locked="0"/>
    </xf>
    <xf numFmtId="0" fontId="9" fillId="0" borderId="35" xfId="3" applyBorder="1" applyAlignment="1" applyProtection="1">
      <alignment horizontal="left" vertical="top" wrapText="1"/>
      <protection locked="0"/>
    </xf>
    <xf numFmtId="0" fontId="9" fillId="0" borderId="16" xfId="3" applyBorder="1" applyAlignment="1" applyProtection="1">
      <alignment horizontal="left" vertical="top" wrapText="1"/>
      <protection locked="0"/>
    </xf>
    <xf numFmtId="0" fontId="9" fillId="0" borderId="0" xfId="3" applyAlignment="1" applyProtection="1">
      <alignment horizontal="left" vertical="top" wrapText="1"/>
      <protection locked="0"/>
    </xf>
    <xf numFmtId="0" fontId="9" fillId="0" borderId="36" xfId="3" applyBorder="1" applyAlignment="1" applyProtection="1">
      <alignment horizontal="left" vertical="top" wrapText="1"/>
      <protection locked="0"/>
    </xf>
    <xf numFmtId="0" fontId="9" fillId="0" borderId="17" xfId="3" applyBorder="1" applyAlignment="1" applyProtection="1">
      <alignment horizontal="left" vertical="top" wrapText="1"/>
      <protection locked="0"/>
    </xf>
    <xf numFmtId="0" fontId="9" fillId="0" borderId="28" xfId="3" applyBorder="1" applyAlignment="1" applyProtection="1">
      <alignment horizontal="left" vertical="top" wrapText="1"/>
      <protection locked="0"/>
    </xf>
    <xf numFmtId="0" fontId="9" fillId="0" borderId="47" xfId="3" applyBorder="1" applyAlignment="1" applyProtection="1">
      <alignment horizontal="left" vertical="top" wrapText="1"/>
      <protection locked="0"/>
    </xf>
    <xf numFmtId="0" fontId="0" fillId="5" borderId="50" xfId="3" applyFont="1" applyFill="1" applyBorder="1" applyAlignment="1">
      <alignment horizontal="center" vertical="center" shrinkToFit="1"/>
    </xf>
    <xf numFmtId="0" fontId="73" fillId="0" borderId="0" xfId="3" applyFont="1" applyAlignment="1">
      <alignment horizontal="left" vertical="center"/>
    </xf>
    <xf numFmtId="0" fontId="31" fillId="0" borderId="0" xfId="0" applyFont="1" applyAlignment="1">
      <alignment horizontal="center" vertical="center" shrinkToFit="1"/>
    </xf>
    <xf numFmtId="0" fontId="31" fillId="0" borderId="0" xfId="0" applyFont="1" applyAlignment="1">
      <alignment horizontal="right" vertical="center" shrinkToFit="1"/>
    </xf>
    <xf numFmtId="0" fontId="31" fillId="0" borderId="0" xfId="0" applyFont="1" applyAlignment="1">
      <alignment horizontal="left" vertical="center" shrinkToFit="1"/>
    </xf>
    <xf numFmtId="0" fontId="9" fillId="2" borderId="29" xfId="3" applyFill="1" applyBorder="1" applyAlignment="1">
      <alignment horizontal="center" vertical="center" shrinkToFit="1"/>
    </xf>
    <xf numFmtId="178" fontId="9" fillId="2" borderId="11" xfId="4" applyNumberFormat="1" applyFont="1" applyFill="1" applyBorder="1" applyAlignment="1" applyProtection="1">
      <alignment horizontal="right" vertical="center" shrinkToFit="1"/>
    </xf>
    <xf numFmtId="178" fontId="9" fillId="2" borderId="20" xfId="4" applyNumberFormat="1" applyFont="1" applyFill="1" applyBorder="1" applyAlignment="1" applyProtection="1">
      <alignment horizontal="right" vertical="center" shrinkToFit="1"/>
    </xf>
    <xf numFmtId="178" fontId="9" fillId="2" borderId="12" xfId="4" applyNumberFormat="1" applyFont="1" applyFill="1" applyBorder="1" applyAlignment="1" applyProtection="1">
      <alignment horizontal="right" vertical="center" shrinkToFit="1"/>
    </xf>
    <xf numFmtId="178" fontId="9" fillId="2" borderId="21" xfId="4" applyNumberFormat="1" applyFont="1" applyFill="1" applyBorder="1" applyAlignment="1" applyProtection="1">
      <alignment horizontal="right" vertical="center" shrinkToFit="1"/>
    </xf>
    <xf numFmtId="178" fontId="9" fillId="2" borderId="92" xfId="4" applyNumberFormat="1" applyFont="1" applyFill="1" applyBorder="1" applyAlignment="1" applyProtection="1">
      <alignment horizontal="right" vertical="center" shrinkToFit="1"/>
    </xf>
    <xf numFmtId="178" fontId="9" fillId="2" borderId="117" xfId="4" applyNumberFormat="1" applyFont="1" applyFill="1" applyBorder="1" applyAlignment="1" applyProtection="1">
      <alignment horizontal="right" vertical="center" shrinkToFit="1"/>
    </xf>
    <xf numFmtId="0" fontId="17" fillId="3" borderId="57" xfId="3" applyFont="1" applyFill="1" applyBorder="1" applyAlignment="1">
      <alignment horizontal="left" vertical="center"/>
    </xf>
    <xf numFmtId="0" fontId="17" fillId="3" borderId="50" xfId="3" applyFont="1" applyFill="1" applyBorder="1" applyAlignment="1">
      <alignment horizontal="left" vertical="center"/>
    </xf>
    <xf numFmtId="178" fontId="10" fillId="2" borderId="32" xfId="4" applyNumberFormat="1" applyFont="1" applyFill="1" applyBorder="1" applyAlignment="1" applyProtection="1">
      <alignment horizontal="right" vertical="center" shrinkToFit="1"/>
    </xf>
    <xf numFmtId="178" fontId="10" fillId="2" borderId="116" xfId="4" applyNumberFormat="1" applyFont="1" applyFill="1" applyBorder="1" applyAlignment="1" applyProtection="1">
      <alignment horizontal="right" vertical="center" shrinkToFit="1"/>
    </xf>
    <xf numFmtId="178" fontId="9" fillId="3" borderId="0" xfId="4" applyNumberFormat="1" applyFont="1" applyFill="1" applyBorder="1" applyAlignment="1" applyProtection="1">
      <alignment horizontal="right" vertical="center" shrinkToFit="1"/>
    </xf>
    <xf numFmtId="178" fontId="9" fillId="3" borderId="36" xfId="4" applyNumberFormat="1" applyFont="1" applyFill="1" applyBorder="1" applyAlignment="1" applyProtection="1">
      <alignment horizontal="right" vertical="center" shrinkToFit="1"/>
    </xf>
    <xf numFmtId="178" fontId="9" fillId="2" borderId="40" xfId="4" applyNumberFormat="1" applyFont="1" applyFill="1" applyBorder="1" applyAlignment="1" applyProtection="1">
      <alignment horizontal="right" vertical="center" shrinkToFit="1"/>
    </xf>
    <xf numFmtId="178" fontId="9" fillId="2" borderId="29" xfId="4" applyNumberFormat="1" applyFont="1" applyFill="1" applyBorder="1" applyAlignment="1" applyProtection="1">
      <alignment horizontal="right" vertical="center" shrinkToFit="1"/>
    </xf>
    <xf numFmtId="178" fontId="9" fillId="2" borderId="30" xfId="4" applyNumberFormat="1" applyFont="1" applyFill="1" applyBorder="1" applyAlignment="1" applyProtection="1">
      <alignment horizontal="right" vertical="center" shrinkToFit="1"/>
    </xf>
    <xf numFmtId="178" fontId="9" fillId="3" borderId="97" xfId="4" applyNumberFormat="1" applyFont="1" applyFill="1" applyBorder="1" applyAlignment="1" applyProtection="1">
      <alignment horizontal="right" vertical="center" shrinkToFit="1"/>
    </xf>
    <xf numFmtId="178" fontId="9" fillId="3" borderId="66" xfId="4" applyNumberFormat="1" applyFont="1" applyFill="1" applyBorder="1" applyAlignment="1" applyProtection="1">
      <alignment horizontal="right" vertical="center" shrinkToFit="1"/>
    </xf>
    <xf numFmtId="178" fontId="9" fillId="3" borderId="67" xfId="4" applyNumberFormat="1" applyFont="1" applyFill="1" applyBorder="1" applyAlignment="1" applyProtection="1">
      <alignment horizontal="right" vertical="center" shrinkToFit="1"/>
    </xf>
    <xf numFmtId="0" fontId="0" fillId="5" borderId="42" xfId="3" applyFont="1" applyFill="1" applyBorder="1" applyAlignment="1">
      <alignment horizontal="center" vertical="center"/>
    </xf>
    <xf numFmtId="0" fontId="0" fillId="5" borderId="73" xfId="3" applyFont="1" applyFill="1" applyBorder="1" applyAlignment="1">
      <alignment horizontal="center" vertical="center"/>
    </xf>
    <xf numFmtId="0" fontId="21" fillId="0" borderId="79" xfId="0" applyFont="1" applyBorder="1" applyAlignment="1" applyProtection="1">
      <alignment horizontal="left" vertical="center" shrinkToFit="1"/>
      <protection locked="0"/>
    </xf>
    <xf numFmtId="0" fontId="21" fillId="0" borderId="152" xfId="0" applyFont="1" applyBorder="1" applyAlignment="1" applyProtection="1">
      <alignment horizontal="left" vertical="center" shrinkToFit="1"/>
      <protection locked="0"/>
    </xf>
    <xf numFmtId="0" fontId="14" fillId="2" borderId="31" xfId="3" applyFont="1" applyFill="1" applyBorder="1" applyAlignment="1">
      <alignment horizontal="left" vertical="center"/>
    </xf>
    <xf numFmtId="0" fontId="14" fillId="2" borderId="32" xfId="3" applyFont="1" applyFill="1" applyBorder="1" applyAlignment="1">
      <alignment horizontal="left" vertical="center"/>
    </xf>
    <xf numFmtId="0" fontId="21" fillId="6" borderId="79" xfId="0" applyFont="1" applyFill="1" applyBorder="1" applyAlignment="1">
      <alignment horizontal="left" vertical="center" shrinkToFit="1"/>
    </xf>
    <xf numFmtId="0" fontId="21" fillId="6" borderId="152" xfId="0" applyFont="1" applyFill="1" applyBorder="1" applyAlignment="1">
      <alignment horizontal="left" vertical="center" shrinkToFit="1"/>
    </xf>
    <xf numFmtId="0" fontId="21" fillId="6" borderId="93" xfId="0" applyFont="1" applyFill="1" applyBorder="1" applyAlignment="1">
      <alignment vertical="center" shrinkToFit="1"/>
    </xf>
    <xf numFmtId="0" fontId="0" fillId="0" borderId="121" xfId="0" applyBorder="1" applyAlignment="1">
      <alignment vertical="center" shrinkToFit="1"/>
    </xf>
    <xf numFmtId="0" fontId="0" fillId="0" borderId="9" xfId="3" applyFont="1" applyBorder="1" applyAlignment="1" applyProtection="1">
      <alignment horizontal="left" vertical="center" shrinkToFit="1"/>
      <protection locked="0"/>
    </xf>
    <xf numFmtId="0" fontId="0" fillId="0" borderId="45" xfId="3" applyFont="1" applyBorder="1" applyAlignment="1" applyProtection="1">
      <alignment horizontal="left" vertical="center" shrinkToFit="1"/>
      <protection locked="0"/>
    </xf>
    <xf numFmtId="0" fontId="0" fillId="0" borderId="69" xfId="3" applyFont="1" applyBorder="1" applyAlignment="1" applyProtection="1">
      <alignment horizontal="left" vertical="center" shrinkToFit="1"/>
      <protection locked="0"/>
    </xf>
    <xf numFmtId="0" fontId="0" fillId="0" borderId="8" xfId="3" applyFont="1" applyBorder="1" applyAlignment="1" applyProtection="1">
      <alignment horizontal="left" vertical="center" shrinkToFit="1"/>
      <protection locked="0"/>
    </xf>
    <xf numFmtId="0" fontId="0" fillId="0" borderId="73" xfId="3" applyFont="1" applyBorder="1" applyAlignment="1" applyProtection="1">
      <alignment horizontal="left" vertical="center" shrinkToFit="1"/>
      <protection locked="0"/>
    </xf>
    <xf numFmtId="0" fontId="0" fillId="0" borderId="74" xfId="3" applyFont="1" applyBorder="1" applyAlignment="1" applyProtection="1">
      <alignment horizontal="left" vertical="center" shrinkToFit="1"/>
      <protection locked="0"/>
    </xf>
    <xf numFmtId="0" fontId="9" fillId="3" borderId="111" xfId="3" applyFill="1" applyBorder="1" applyAlignment="1">
      <alignment horizontal="center" vertical="center" shrinkToFit="1"/>
    </xf>
    <xf numFmtId="0" fontId="9" fillId="3" borderId="104" xfId="3" applyFill="1" applyBorder="1" applyAlignment="1">
      <alignment horizontal="center" vertical="center" shrinkToFit="1"/>
    </xf>
    <xf numFmtId="0" fontId="9" fillId="3" borderId="108" xfId="3" applyFill="1" applyBorder="1" applyAlignment="1">
      <alignment horizontal="center" vertical="center" shrinkToFit="1"/>
    </xf>
    <xf numFmtId="0" fontId="19" fillId="3" borderId="27" xfId="3" applyFont="1" applyFill="1" applyBorder="1" applyAlignment="1">
      <alignment horizontal="center" vertical="top" textRotation="255"/>
    </xf>
    <xf numFmtId="0" fontId="50" fillId="0" borderId="0" xfId="3" applyFont="1" applyAlignment="1">
      <alignment horizontal="left" vertical="center" wrapText="1"/>
    </xf>
    <xf numFmtId="0" fontId="0" fillId="0" borderId="15" xfId="3" applyFont="1" applyBorder="1" applyAlignment="1" applyProtection="1">
      <alignment horizontal="left" vertical="top" wrapText="1"/>
      <protection locked="0"/>
    </xf>
    <xf numFmtId="0" fontId="0" fillId="0" borderId="35" xfId="3" applyFont="1" applyBorder="1" applyAlignment="1" applyProtection="1">
      <alignment horizontal="left" vertical="top" wrapText="1"/>
      <protection locked="0"/>
    </xf>
    <xf numFmtId="0" fontId="0" fillId="0" borderId="16" xfId="3" applyFont="1" applyBorder="1" applyAlignment="1" applyProtection="1">
      <alignment horizontal="left" vertical="top" wrapText="1"/>
      <protection locked="0"/>
    </xf>
    <xf numFmtId="0" fontId="0" fillId="0" borderId="0" xfId="3" applyFont="1" applyAlignment="1" applyProtection="1">
      <alignment horizontal="left" vertical="top" wrapText="1"/>
      <protection locked="0"/>
    </xf>
    <xf numFmtId="0" fontId="0" fillId="0" borderId="36" xfId="3" applyFont="1" applyBorder="1" applyAlignment="1" applyProtection="1">
      <alignment horizontal="left" vertical="top" wrapText="1"/>
      <protection locked="0"/>
    </xf>
    <xf numFmtId="0" fontId="0" fillId="0" borderId="127" xfId="3" applyFont="1" applyBorder="1" applyAlignment="1" applyProtection="1">
      <alignment horizontal="left" vertical="top" wrapText="1"/>
      <protection locked="0"/>
    </xf>
    <xf numFmtId="0" fontId="0" fillId="0" borderId="155" xfId="3" applyFont="1" applyBorder="1" applyAlignment="1" applyProtection="1">
      <alignment horizontal="left" vertical="top" wrapText="1"/>
      <protection locked="0"/>
    </xf>
    <xf numFmtId="0" fontId="0" fillId="0" borderId="167" xfId="3" applyFont="1" applyBorder="1" applyAlignment="1" applyProtection="1">
      <alignment horizontal="left" vertical="top" wrapText="1"/>
      <protection locked="0"/>
    </xf>
    <xf numFmtId="0" fontId="15" fillId="0" borderId="0" xfId="3" applyFont="1" applyAlignment="1">
      <alignment horizontal="left" vertical="center" wrapText="1"/>
    </xf>
    <xf numFmtId="0" fontId="73" fillId="0" borderId="0" xfId="0" applyFont="1" applyAlignment="1">
      <alignment horizontal="left" vertical="top"/>
    </xf>
    <xf numFmtId="0" fontId="74" fillId="0" borderId="0" xfId="0" applyFont="1" applyAlignment="1">
      <alignment horizontal="left" vertical="top"/>
    </xf>
    <xf numFmtId="0" fontId="73" fillId="0" borderId="0" xfId="0" applyFont="1" applyAlignment="1">
      <alignment horizontal="left" vertical="top" wrapText="1"/>
    </xf>
    <xf numFmtId="176" fontId="11" fillId="5" borderId="9" xfId="0" applyNumberFormat="1" applyFont="1" applyFill="1" applyBorder="1" applyAlignment="1">
      <alignment horizontal="right" vertical="center" shrinkToFit="1"/>
    </xf>
    <xf numFmtId="176" fontId="11" fillId="5" borderId="46" xfId="0" applyNumberFormat="1" applyFont="1" applyFill="1" applyBorder="1" applyAlignment="1">
      <alignment horizontal="right" vertical="center" shrinkToFit="1"/>
    </xf>
    <xf numFmtId="176" fontId="11" fillId="5" borderId="113" xfId="0" applyNumberFormat="1" applyFont="1" applyFill="1" applyBorder="1" applyAlignment="1">
      <alignment horizontal="right" vertical="center" shrinkToFit="1"/>
    </xf>
    <xf numFmtId="176" fontId="11" fillId="5" borderId="77" xfId="0" applyNumberFormat="1" applyFont="1" applyFill="1" applyBorder="1" applyAlignment="1">
      <alignment horizontal="right" vertical="center" shrinkToFit="1"/>
    </xf>
    <xf numFmtId="176" fontId="13" fillId="0" borderId="0" xfId="3" applyNumberFormat="1" applyFont="1" applyAlignment="1">
      <alignment horizontal="right" vertical="center"/>
    </xf>
    <xf numFmtId="176" fontId="15" fillId="9" borderId="32" xfId="3" applyNumberFormat="1" applyFont="1" applyFill="1" applyBorder="1" applyAlignment="1">
      <alignment horizontal="right" vertical="center"/>
    </xf>
    <xf numFmtId="176" fontId="15" fillId="9" borderId="116" xfId="3" applyNumberFormat="1" applyFont="1" applyFill="1" applyBorder="1" applyAlignment="1">
      <alignment horizontal="right" vertical="center"/>
    </xf>
    <xf numFmtId="177" fontId="15" fillId="8" borderId="15" xfId="4" applyNumberFormat="1" applyFont="1" applyFill="1" applyBorder="1" applyAlignment="1" applyProtection="1">
      <alignment horizontal="right" vertical="center"/>
    </xf>
    <xf numFmtId="177" fontId="15" fillId="8" borderId="35" xfId="4" applyNumberFormat="1" applyFont="1" applyFill="1" applyBorder="1" applyAlignment="1" applyProtection="1">
      <alignment horizontal="right" vertical="center"/>
    </xf>
    <xf numFmtId="0" fontId="11" fillId="2" borderId="50" xfId="3" applyFont="1" applyFill="1" applyBorder="1" applyAlignment="1">
      <alignment horizontal="center" vertical="center"/>
    </xf>
    <xf numFmtId="0" fontId="11" fillId="2" borderId="60" xfId="3" applyFont="1" applyFill="1" applyBorder="1" applyAlignment="1">
      <alignment horizontal="center" vertical="center"/>
    </xf>
    <xf numFmtId="176" fontId="11" fillId="5" borderId="73" xfId="0" applyNumberFormat="1" applyFont="1" applyFill="1" applyBorder="1" applyAlignment="1">
      <alignment horizontal="right" vertical="center" shrinkToFit="1"/>
    </xf>
    <xf numFmtId="176" fontId="11" fillId="5" borderId="43" xfId="0" applyNumberFormat="1" applyFont="1" applyFill="1" applyBorder="1" applyAlignment="1">
      <alignment horizontal="right" vertical="center" shrinkToFit="1"/>
    </xf>
    <xf numFmtId="0" fontId="61" fillId="7" borderId="0" xfId="14" applyFont="1" applyFill="1" applyAlignment="1">
      <alignment horizontal="left" vertical="center"/>
    </xf>
    <xf numFmtId="0" fontId="56" fillId="0" borderId="0" xfId="14" applyFont="1" applyAlignment="1" applyProtection="1">
      <alignment horizontal="center" vertical="center"/>
      <protection locked="0"/>
    </xf>
    <xf numFmtId="181" fontId="57" fillId="7" borderId="0" xfId="14" applyNumberFormat="1" applyFont="1" applyFill="1" applyAlignment="1">
      <alignment horizontal="right" vertical="center"/>
    </xf>
    <xf numFmtId="0" fontId="57" fillId="10" borderId="0" xfId="0" applyFont="1" applyFill="1" applyAlignment="1">
      <alignment horizontal="right" vertical="center"/>
    </xf>
    <xf numFmtId="0" fontId="57" fillId="10" borderId="0" xfId="0" applyFont="1" applyFill="1" applyAlignment="1">
      <alignment horizontal="left" vertical="center"/>
    </xf>
    <xf numFmtId="0" fontId="56" fillId="10" borderId="0" xfId="0" applyFont="1" applyFill="1" applyAlignment="1">
      <alignment horizontal="center" vertical="top"/>
    </xf>
    <xf numFmtId="0" fontId="57" fillId="0" borderId="0" xfId="0" applyFont="1" applyAlignment="1" applyProtection="1">
      <alignment horizontal="left" vertical="top" wrapText="1"/>
      <protection locked="0"/>
    </xf>
    <xf numFmtId="0" fontId="64" fillId="10" borderId="0" xfId="0" applyFont="1" applyFill="1" applyAlignment="1">
      <alignment horizontal="right" vertical="top"/>
    </xf>
    <xf numFmtId="0" fontId="0" fillId="0" borderId="0" xfId="0" applyAlignment="1">
      <alignment horizontal="right" vertical="top"/>
    </xf>
    <xf numFmtId="0" fontId="79" fillId="0" borderId="0" xfId="15" applyFont="1" applyAlignment="1">
      <alignment horizontal="left" vertical="top" wrapText="1"/>
    </xf>
    <xf numFmtId="0" fontId="78" fillId="0" borderId="0" xfId="15" applyFont="1" applyAlignment="1" applyProtection="1">
      <alignment horizontal="left" vertical="center" wrapText="1"/>
      <protection locked="0"/>
    </xf>
    <xf numFmtId="0" fontId="10" fillId="6" borderId="97" xfId="0" applyFont="1" applyFill="1" applyBorder="1" applyAlignment="1">
      <alignment horizontal="left" vertical="center"/>
    </xf>
    <xf numFmtId="0" fontId="10" fillId="6" borderId="98" xfId="0" applyFont="1" applyFill="1" applyBorder="1" applyAlignment="1">
      <alignment horizontal="left" vertical="center"/>
    </xf>
    <xf numFmtId="14" fontId="0" fillId="0" borderId="66" xfId="0" applyNumberFormat="1" applyBorder="1" applyAlignment="1" applyProtection="1">
      <alignment horizontal="center" vertical="center"/>
      <protection locked="0"/>
    </xf>
    <xf numFmtId="0" fontId="0" fillId="0" borderId="34" xfId="0" applyBorder="1" applyAlignment="1">
      <alignment horizontal="left" vertical="center"/>
    </xf>
    <xf numFmtId="0" fontId="0" fillId="0" borderId="118" xfId="0" applyBorder="1" applyAlignment="1">
      <alignment horizontal="left" vertical="center"/>
    </xf>
    <xf numFmtId="14" fontId="0" fillId="0" borderId="114" xfId="0" applyNumberFormat="1" applyBorder="1" applyAlignment="1">
      <alignment horizontal="center" vertical="center"/>
    </xf>
    <xf numFmtId="14" fontId="0" fillId="0" borderId="123" xfId="0" applyNumberFormat="1" applyBorder="1" applyAlignment="1">
      <alignment horizontal="center" vertical="center"/>
    </xf>
    <xf numFmtId="0" fontId="13" fillId="5" borderId="65" xfId="0" applyFont="1" applyFill="1" applyBorder="1" applyAlignment="1">
      <alignment horizontal="left" vertical="center" wrapText="1"/>
    </xf>
    <xf numFmtId="0" fontId="13" fillId="5" borderId="98" xfId="0" applyFont="1" applyFill="1" applyBorder="1" applyAlignment="1">
      <alignment horizontal="left" vertical="center" wrapText="1"/>
    </xf>
    <xf numFmtId="194" fontId="0" fillId="0" borderId="114" xfId="0" applyNumberFormat="1" applyBorder="1" applyAlignment="1">
      <alignment horizontal="center" vertical="center"/>
    </xf>
    <xf numFmtId="194" fontId="0" fillId="0" borderId="66" xfId="0" applyNumberFormat="1" applyBorder="1" applyAlignment="1">
      <alignment horizontal="center" vertical="center"/>
    </xf>
    <xf numFmtId="194" fontId="0" fillId="0" borderId="67" xfId="0" applyNumberFormat="1" applyBorder="1" applyAlignment="1">
      <alignment horizontal="center" vertical="center"/>
    </xf>
    <xf numFmtId="0" fontId="0" fillId="0" borderId="94" xfId="0" applyBorder="1" applyAlignment="1" applyProtection="1">
      <alignment horizontal="left" vertical="center" wrapText="1"/>
      <protection locked="0"/>
    </xf>
    <xf numFmtId="0" fontId="0" fillId="0" borderId="95" xfId="0" applyBorder="1" applyAlignment="1" applyProtection="1">
      <alignment horizontal="left" vertical="center" wrapText="1"/>
      <protection locked="0"/>
    </xf>
    <xf numFmtId="180" fontId="0" fillId="0" borderId="100" xfId="0" applyNumberFormat="1" applyBorder="1" applyAlignment="1" applyProtection="1">
      <alignment horizontal="center" vertical="center"/>
      <protection locked="0"/>
    </xf>
    <xf numFmtId="180" fontId="0" fillId="0" borderId="158" xfId="0" applyNumberFormat="1" applyBorder="1" applyAlignment="1" applyProtection="1">
      <alignment horizontal="center" vertical="center"/>
      <protection locked="0"/>
    </xf>
    <xf numFmtId="0" fontId="46" fillId="5" borderId="73" xfId="0" applyFont="1" applyFill="1" applyBorder="1" applyAlignment="1">
      <alignment horizontal="left" vertical="center"/>
    </xf>
    <xf numFmtId="49" fontId="0" fillId="0" borderId="108" xfId="0" applyNumberFormat="1" applyBorder="1" applyAlignment="1" applyProtection="1">
      <alignment horizontal="left" vertical="center" wrapText="1"/>
      <protection locked="0"/>
    </xf>
    <xf numFmtId="0" fontId="0" fillId="0" borderId="28" xfId="0" applyBorder="1" applyAlignment="1" applyProtection="1">
      <alignment horizontal="left" vertical="center" wrapText="1"/>
      <protection locked="0"/>
    </xf>
    <xf numFmtId="0" fontId="0" fillId="0" borderId="47"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21" fillId="0" borderId="86" xfId="0" applyFont="1" applyBorder="1" applyAlignment="1" applyProtection="1">
      <alignment horizontal="left" vertical="center" wrapText="1"/>
      <protection locked="0"/>
    </xf>
    <xf numFmtId="176" fontId="0" fillId="10" borderId="41" xfId="0" applyNumberFormat="1" applyFill="1" applyBorder="1" applyAlignment="1">
      <alignment horizontal="right" vertical="center"/>
    </xf>
    <xf numFmtId="176" fontId="0" fillId="10" borderId="35" xfId="0" applyNumberFormat="1" applyFill="1" applyBorder="1" applyAlignment="1">
      <alignment horizontal="right" vertical="center"/>
    </xf>
    <xf numFmtId="176" fontId="0" fillId="10" borderId="127" xfId="0" applyNumberFormat="1" applyFill="1" applyBorder="1" applyAlignment="1">
      <alignment horizontal="right" vertical="center"/>
    </xf>
    <xf numFmtId="176" fontId="0" fillId="10" borderId="155" xfId="0" applyNumberFormat="1" applyFill="1" applyBorder="1" applyAlignment="1">
      <alignment horizontal="right" vertical="center"/>
    </xf>
    <xf numFmtId="176" fontId="0" fillId="10" borderId="131" xfId="0" applyNumberFormat="1" applyFill="1" applyBorder="1" applyAlignment="1">
      <alignment horizontal="right" vertical="center"/>
    </xf>
    <xf numFmtId="0" fontId="21" fillId="0" borderId="37" xfId="0" applyFont="1" applyBorder="1" applyAlignment="1" applyProtection="1">
      <alignment horizontal="left" vertical="center" wrapText="1"/>
      <protection locked="0"/>
    </xf>
    <xf numFmtId="0" fontId="21" fillId="0" borderId="118" xfId="0" applyFont="1" applyBorder="1" applyAlignment="1" applyProtection="1">
      <alignment horizontal="left" vertical="center" wrapText="1"/>
      <protection locked="0"/>
    </xf>
    <xf numFmtId="0" fontId="21" fillId="0" borderId="61" xfId="0" applyFont="1" applyBorder="1" applyAlignment="1" applyProtection="1">
      <alignment horizontal="left" vertical="center" wrapText="1"/>
      <protection locked="0"/>
    </xf>
    <xf numFmtId="176" fontId="0" fillId="10" borderId="44" xfId="0" applyNumberFormat="1" applyFill="1" applyBorder="1" applyAlignment="1">
      <alignment horizontal="right" vertical="center"/>
    </xf>
    <xf numFmtId="176" fontId="0" fillId="10" borderId="46" xfId="0" applyNumberFormat="1" applyFill="1" applyBorder="1" applyAlignment="1">
      <alignment horizontal="right" vertical="center"/>
    </xf>
    <xf numFmtId="176" fontId="0" fillId="10" borderId="75" xfId="0" applyNumberFormat="1" applyFill="1" applyBorder="1" applyAlignment="1">
      <alignment horizontal="right" vertical="center"/>
    </xf>
    <xf numFmtId="176" fontId="0" fillId="10" borderId="76" xfId="0" applyNumberFormat="1" applyFill="1" applyBorder="1" applyAlignment="1">
      <alignment horizontal="right" vertical="center"/>
    </xf>
    <xf numFmtId="176" fontId="0" fillId="10" borderId="140" xfId="0" applyNumberFormat="1" applyFill="1" applyBorder="1" applyAlignment="1">
      <alignment horizontal="right" vertical="center"/>
    </xf>
    <xf numFmtId="176" fontId="0" fillId="10" borderId="118" xfId="0" applyNumberFormat="1" applyFill="1" applyBorder="1" applyAlignment="1">
      <alignment horizontal="right" vertical="center"/>
    </xf>
    <xf numFmtId="176" fontId="0" fillId="10" borderId="61" xfId="0" applyNumberFormat="1" applyFill="1" applyBorder="1" applyAlignment="1">
      <alignment horizontal="right" vertical="center"/>
    </xf>
    <xf numFmtId="0" fontId="0" fillId="5" borderId="84" xfId="0" applyFill="1" applyBorder="1" applyAlignment="1">
      <alignment horizontal="center" vertical="center" textRotation="255"/>
    </xf>
    <xf numFmtId="0" fontId="0" fillId="5" borderId="85" xfId="0" applyFill="1" applyBorder="1" applyAlignment="1">
      <alignment horizontal="center" vertical="center" textRotation="255"/>
    </xf>
    <xf numFmtId="0" fontId="0" fillId="5" borderId="133" xfId="0" applyFill="1" applyBorder="1" applyAlignment="1">
      <alignment horizontal="center" vertical="center" textRotation="255"/>
    </xf>
    <xf numFmtId="187" fontId="0" fillId="0" borderId="159" xfId="0" applyNumberFormat="1" applyBorder="1" applyAlignment="1" applyProtection="1">
      <alignment horizontal="center" vertical="center"/>
      <protection locked="0"/>
    </xf>
    <xf numFmtId="187" fontId="0" fillId="0" borderId="148" xfId="0" applyNumberFormat="1" applyBorder="1" applyAlignment="1" applyProtection="1">
      <alignment horizontal="center" vertical="center"/>
      <protection locked="0"/>
    </xf>
    <xf numFmtId="0" fontId="46" fillId="5" borderId="130" xfId="0" applyFont="1" applyFill="1" applyBorder="1" applyAlignment="1">
      <alignment horizontal="left" vertical="center" wrapText="1"/>
    </xf>
    <xf numFmtId="0" fontId="46" fillId="5" borderId="150" xfId="0" applyFont="1" applyFill="1" applyBorder="1" applyAlignment="1">
      <alignment horizontal="left" vertical="center" wrapText="1"/>
    </xf>
    <xf numFmtId="0" fontId="21" fillId="5" borderId="157" xfId="0" applyFont="1" applyFill="1" applyBorder="1" applyAlignment="1">
      <alignment horizontal="left" vertical="center" wrapText="1"/>
    </xf>
    <xf numFmtId="187" fontId="0" fillId="0" borderId="1" xfId="0" applyNumberFormat="1" applyBorder="1" applyAlignment="1" applyProtection="1">
      <alignment horizontal="left" vertical="top" wrapText="1"/>
      <protection locked="0"/>
    </xf>
    <xf numFmtId="187" fontId="0" fillId="0" borderId="153" xfId="0" applyNumberFormat="1" applyBorder="1" applyAlignment="1" applyProtection="1">
      <alignment horizontal="left" vertical="top" wrapText="1"/>
      <protection locked="0"/>
    </xf>
    <xf numFmtId="0" fontId="0" fillId="10" borderId="82" xfId="0" applyFill="1" applyBorder="1" applyAlignment="1">
      <alignment horizontal="center" vertical="center" wrapText="1"/>
    </xf>
    <xf numFmtId="0" fontId="0" fillId="10" borderId="27" xfId="0" applyFill="1" applyBorder="1" applyAlignment="1">
      <alignment horizontal="center" vertical="center" wrapText="1"/>
    </xf>
    <xf numFmtId="0" fontId="0" fillId="10" borderId="122" xfId="0" applyFill="1" applyBorder="1" applyAlignment="1">
      <alignment horizontal="center" vertical="center" wrapText="1"/>
    </xf>
    <xf numFmtId="187" fontId="0" fillId="10" borderId="57" xfId="0" applyNumberFormat="1" applyFill="1" applyBorder="1" applyAlignment="1">
      <alignment horizontal="center" vertical="center"/>
    </xf>
    <xf numFmtId="187" fontId="0" fillId="10" borderId="50" xfId="0" applyNumberFormat="1" applyFill="1" applyBorder="1" applyAlignment="1">
      <alignment horizontal="center" vertical="center"/>
    </xf>
    <xf numFmtId="187" fontId="0" fillId="10" borderId="58" xfId="0" applyNumberFormat="1" applyFill="1" applyBorder="1" applyAlignment="1">
      <alignment horizontal="center" vertical="center"/>
    </xf>
    <xf numFmtId="187" fontId="0" fillId="10" borderId="60" xfId="0" applyNumberFormat="1" applyFill="1" applyBorder="1" applyAlignment="1">
      <alignment horizontal="center" vertical="center"/>
    </xf>
    <xf numFmtId="176" fontId="0" fillId="10" borderId="42" xfId="0" applyNumberFormat="1" applyFill="1" applyBorder="1" applyAlignment="1">
      <alignment horizontal="right" vertical="center"/>
    </xf>
    <xf numFmtId="176" fontId="0" fillId="10" borderId="73" xfId="0" applyNumberFormat="1" applyFill="1" applyBorder="1" applyAlignment="1">
      <alignment horizontal="right" vertical="center"/>
    </xf>
    <xf numFmtId="176" fontId="0" fillId="10" borderId="110" xfId="0" applyNumberFormat="1" applyFill="1" applyBorder="1" applyAlignment="1">
      <alignment horizontal="right" vertical="center"/>
    </xf>
    <xf numFmtId="178" fontId="9" fillId="2" borderId="5" xfId="4" applyNumberFormat="1" applyFont="1" applyFill="1" applyBorder="1" applyAlignment="1" applyProtection="1">
      <alignment horizontal="right" vertical="center" shrinkToFit="1"/>
    </xf>
    <xf numFmtId="178" fontId="10" fillId="2" borderId="144" xfId="4" applyNumberFormat="1" applyFont="1" applyFill="1" applyBorder="1" applyAlignment="1" applyProtection="1">
      <alignment horizontal="right" vertical="center" shrinkToFit="1"/>
    </xf>
    <xf numFmtId="178" fontId="10" fillId="2" borderId="139" xfId="4" applyNumberFormat="1" applyFont="1" applyFill="1" applyBorder="1" applyAlignment="1" applyProtection="1">
      <alignment horizontal="right" vertical="center" shrinkToFit="1"/>
    </xf>
    <xf numFmtId="178" fontId="9" fillId="3" borderId="50" xfId="4" applyNumberFormat="1" applyFont="1" applyFill="1" applyBorder="1" applyAlignment="1" applyProtection="1">
      <alignment horizontal="right" vertical="center" shrinkToFit="1"/>
    </xf>
    <xf numFmtId="178" fontId="9" fillId="3" borderId="58" xfId="4" applyNumberFormat="1" applyFont="1" applyFill="1" applyBorder="1" applyAlignment="1" applyProtection="1">
      <alignment horizontal="right" vertical="center" shrinkToFit="1"/>
    </xf>
    <xf numFmtId="178" fontId="9" fillId="2" borderId="3" xfId="4" applyNumberFormat="1" applyFont="1" applyFill="1" applyBorder="1" applyAlignment="1" applyProtection="1">
      <alignment horizontal="right" vertical="center" shrinkToFit="1"/>
    </xf>
    <xf numFmtId="178" fontId="9" fillId="2" borderId="4" xfId="4" applyNumberFormat="1" applyFont="1" applyFill="1" applyBorder="1" applyAlignment="1" applyProtection="1">
      <alignment horizontal="right" vertical="center" shrinkToFit="1"/>
    </xf>
    <xf numFmtId="178" fontId="9" fillId="2" borderId="136" xfId="4" applyNumberFormat="1" applyFont="1" applyFill="1" applyBorder="1" applyAlignment="1" applyProtection="1">
      <alignment horizontal="right" vertical="center" shrinkToFit="1"/>
    </xf>
    <xf numFmtId="0" fontId="0" fillId="0" borderId="118" xfId="3" applyFont="1" applyBorder="1" applyAlignment="1">
      <alignment horizontal="right" vertical="center"/>
    </xf>
    <xf numFmtId="0" fontId="21" fillId="0" borderId="79" xfId="0" applyFont="1" applyBorder="1" applyAlignment="1" applyProtection="1">
      <alignment horizontal="left" vertical="center" wrapText="1" shrinkToFit="1"/>
      <protection locked="0"/>
    </xf>
    <xf numFmtId="0" fontId="21" fillId="0" borderId="152" xfId="0" applyFont="1" applyBorder="1" applyAlignment="1" applyProtection="1">
      <alignment horizontal="left" vertical="center" wrapText="1" shrinkToFit="1"/>
      <protection locked="0"/>
    </xf>
    <xf numFmtId="178" fontId="9" fillId="2" borderId="39" xfId="4" applyNumberFormat="1" applyFont="1" applyFill="1" applyBorder="1" applyAlignment="1" applyProtection="1">
      <alignment horizontal="right" vertical="center" shrinkToFit="1"/>
    </xf>
    <xf numFmtId="0" fontId="21" fillId="6" borderId="79" xfId="0" applyFont="1" applyFill="1" applyBorder="1" applyAlignment="1">
      <alignment vertical="center" shrinkToFit="1"/>
    </xf>
    <xf numFmtId="0" fontId="21" fillId="6" borderId="152" xfId="0" applyFont="1" applyFill="1" applyBorder="1" applyAlignment="1">
      <alignment vertical="center" shrinkToFit="1"/>
    </xf>
    <xf numFmtId="0" fontId="0" fillId="0" borderId="73" xfId="3" applyFont="1" applyBorder="1" applyAlignment="1" applyProtection="1">
      <alignment horizontal="left" vertical="center" wrapText="1"/>
      <protection locked="0"/>
    </xf>
    <xf numFmtId="0" fontId="0" fillId="0" borderId="74" xfId="3" applyFont="1" applyBorder="1" applyAlignment="1" applyProtection="1">
      <alignment horizontal="left" vertical="center" wrapText="1"/>
      <protection locked="0"/>
    </xf>
    <xf numFmtId="177" fontId="9" fillId="5" borderId="64" xfId="3" applyNumberFormat="1" applyFill="1" applyBorder="1" applyAlignment="1">
      <alignment horizontal="right" vertical="top" wrapText="1"/>
    </xf>
    <xf numFmtId="177" fontId="9" fillId="5" borderId="62" xfId="3" applyNumberFormat="1" applyFill="1" applyBorder="1" applyAlignment="1">
      <alignment horizontal="right" vertical="top" wrapText="1"/>
    </xf>
    <xf numFmtId="177" fontId="9" fillId="5" borderId="63" xfId="3" applyNumberFormat="1" applyFill="1" applyBorder="1" applyAlignment="1">
      <alignment horizontal="right" vertical="top" wrapText="1"/>
    </xf>
    <xf numFmtId="0" fontId="0" fillId="0" borderId="9" xfId="3" applyFont="1" applyBorder="1" applyAlignment="1" applyProtection="1">
      <alignment horizontal="left" vertical="center" wrapText="1" shrinkToFit="1"/>
      <protection locked="0"/>
    </xf>
    <xf numFmtId="0" fontId="0" fillId="0" borderId="45" xfId="3" applyFont="1" applyBorder="1" applyAlignment="1" applyProtection="1">
      <alignment horizontal="left" vertical="center" wrapText="1" shrinkToFit="1"/>
      <protection locked="0"/>
    </xf>
    <xf numFmtId="0" fontId="0" fillId="0" borderId="69" xfId="3" applyFont="1" applyBorder="1" applyAlignment="1" applyProtection="1">
      <alignment horizontal="left" vertical="center" wrapText="1" shrinkToFit="1"/>
      <protection locked="0"/>
    </xf>
    <xf numFmtId="0" fontId="9" fillId="0" borderId="9" xfId="3" applyBorder="1" applyAlignment="1" applyProtection="1">
      <alignment horizontal="left" vertical="center" wrapText="1" shrinkToFit="1"/>
      <protection locked="0"/>
    </xf>
    <xf numFmtId="0" fontId="9" fillId="0" borderId="45" xfId="3" applyBorder="1" applyAlignment="1" applyProtection="1">
      <alignment horizontal="left" vertical="center" wrapText="1" shrinkToFit="1"/>
      <protection locked="0"/>
    </xf>
    <xf numFmtId="0" fontId="9" fillId="0" borderId="69" xfId="3" applyBorder="1" applyAlignment="1" applyProtection="1">
      <alignment horizontal="left" vertical="center" wrapText="1" shrinkToFit="1"/>
      <protection locked="0"/>
    </xf>
    <xf numFmtId="0" fontId="9" fillId="0" borderId="10" xfId="3" applyBorder="1" applyAlignment="1" applyProtection="1">
      <alignment horizontal="left" vertical="center" wrapText="1" shrinkToFit="1"/>
      <protection locked="0"/>
    </xf>
    <xf numFmtId="0" fontId="9" fillId="0" borderId="94" xfId="3" applyBorder="1" applyAlignment="1" applyProtection="1">
      <alignment horizontal="left" vertical="center" wrapText="1" shrinkToFit="1"/>
      <protection locked="0"/>
    </xf>
    <xf numFmtId="0" fontId="9" fillId="0" borderId="121" xfId="3" applyBorder="1" applyAlignment="1" applyProtection="1">
      <alignment horizontal="left" vertical="center" wrapText="1" shrinkToFit="1"/>
      <protection locked="0"/>
    </xf>
    <xf numFmtId="0" fontId="0" fillId="0" borderId="8" xfId="3" applyFont="1" applyBorder="1" applyAlignment="1" applyProtection="1">
      <alignment horizontal="left" vertical="center" wrapText="1" shrinkToFit="1"/>
      <protection locked="0"/>
    </xf>
    <xf numFmtId="0" fontId="0" fillId="0" borderId="73" xfId="3" applyFont="1" applyBorder="1" applyAlignment="1" applyProtection="1">
      <alignment horizontal="left" vertical="center" wrapText="1" shrinkToFit="1"/>
      <protection locked="0"/>
    </xf>
    <xf numFmtId="0" fontId="0" fillId="0" borderId="74" xfId="3" applyFont="1" applyBorder="1" applyAlignment="1" applyProtection="1">
      <alignment horizontal="left" vertical="center" wrapText="1" shrinkToFit="1"/>
      <protection locked="0"/>
    </xf>
    <xf numFmtId="0" fontId="9" fillId="5" borderId="50" xfId="3" applyFill="1" applyBorder="1" applyAlignment="1">
      <alignment horizontal="center" vertical="center" shrinkToFit="1"/>
    </xf>
    <xf numFmtId="0" fontId="43" fillId="0" borderId="0" xfId="0" applyFont="1" applyAlignment="1">
      <alignment horizontal="center" vertical="center" shrinkToFit="1"/>
    </xf>
    <xf numFmtId="178" fontId="11" fillId="5" borderId="9" xfId="0" applyNumberFormat="1" applyFont="1" applyFill="1" applyBorder="1" applyAlignment="1">
      <alignment horizontal="right" vertical="center" shrinkToFit="1"/>
    </xf>
    <xf numFmtId="178" fontId="11" fillId="5" borderId="45" xfId="0" applyNumberFormat="1" applyFont="1" applyFill="1" applyBorder="1" applyAlignment="1">
      <alignment horizontal="right" vertical="center" shrinkToFit="1"/>
    </xf>
    <xf numFmtId="178" fontId="11" fillId="5" borderId="44" xfId="2" applyNumberFormat="1" applyFont="1" applyFill="1" applyBorder="1" applyAlignment="1" applyProtection="1">
      <alignment horizontal="right" vertical="center"/>
    </xf>
    <xf numFmtId="178" fontId="11" fillId="5" borderId="45" xfId="2" applyNumberFormat="1" applyFont="1" applyFill="1" applyBorder="1" applyAlignment="1" applyProtection="1">
      <alignment horizontal="right" vertical="center"/>
    </xf>
    <xf numFmtId="178" fontId="11" fillId="5" borderId="46" xfId="2" applyNumberFormat="1" applyFont="1" applyFill="1" applyBorder="1" applyAlignment="1" applyProtection="1">
      <alignment horizontal="right" vertical="center"/>
    </xf>
    <xf numFmtId="178" fontId="11" fillId="5" borderId="113" xfId="0" applyNumberFormat="1" applyFont="1" applyFill="1" applyBorder="1" applyAlignment="1">
      <alignment horizontal="right" vertical="center" shrinkToFit="1"/>
    </xf>
    <xf numFmtId="178" fontId="11" fillId="5" borderId="76" xfId="0" applyNumberFormat="1" applyFont="1" applyFill="1" applyBorder="1" applyAlignment="1">
      <alignment horizontal="right" vertical="center" shrinkToFit="1"/>
    </xf>
    <xf numFmtId="178" fontId="11" fillId="5" borderId="75" xfId="2" applyNumberFormat="1" applyFont="1" applyFill="1" applyBorder="1" applyAlignment="1" applyProtection="1">
      <alignment horizontal="right" vertical="center"/>
    </xf>
    <xf numFmtId="178" fontId="11" fillId="5" borderId="76" xfId="2" applyNumberFormat="1" applyFont="1" applyFill="1" applyBorder="1" applyAlignment="1" applyProtection="1">
      <alignment horizontal="right" vertical="center"/>
    </xf>
    <xf numFmtId="178" fontId="11" fillId="5" borderId="77" xfId="2" applyNumberFormat="1" applyFont="1" applyFill="1" applyBorder="1" applyAlignment="1" applyProtection="1">
      <alignment horizontal="right" vertical="center"/>
    </xf>
    <xf numFmtId="178" fontId="15" fillId="9" borderId="32" xfId="3" applyNumberFormat="1" applyFont="1" applyFill="1" applyBorder="1" applyAlignment="1">
      <alignment horizontal="right" vertical="center"/>
    </xf>
    <xf numFmtId="178" fontId="11" fillId="5" borderId="147" xfId="2" applyNumberFormat="1" applyFont="1" applyFill="1" applyBorder="1" applyAlignment="1" applyProtection="1">
      <alignment horizontal="right" vertical="center"/>
    </xf>
    <xf numFmtId="178" fontId="11" fillId="5" borderId="144" xfId="2" applyNumberFormat="1" applyFont="1" applyFill="1" applyBorder="1" applyAlignment="1" applyProtection="1">
      <alignment horizontal="right" vertical="center"/>
    </xf>
    <xf numFmtId="178" fontId="11" fillId="5" borderId="154" xfId="2" applyNumberFormat="1" applyFont="1" applyFill="1" applyBorder="1" applyAlignment="1" applyProtection="1">
      <alignment horizontal="right" vertical="center"/>
    </xf>
    <xf numFmtId="178" fontId="15" fillId="8" borderId="15" xfId="4" applyNumberFormat="1" applyFont="1" applyFill="1" applyBorder="1" applyAlignment="1" applyProtection="1">
      <alignment horizontal="right" vertical="center"/>
    </xf>
    <xf numFmtId="178" fontId="11" fillId="5" borderId="57" xfId="2" applyNumberFormat="1" applyFont="1" applyFill="1" applyBorder="1" applyAlignment="1" applyProtection="1">
      <alignment horizontal="right" vertical="center"/>
    </xf>
    <xf numFmtId="178" fontId="11" fillId="5" borderId="50" xfId="2" applyNumberFormat="1" applyFont="1" applyFill="1" applyBorder="1" applyAlignment="1" applyProtection="1">
      <alignment horizontal="right" vertical="center"/>
    </xf>
    <xf numFmtId="178" fontId="11" fillId="5" borderId="60" xfId="2" applyNumberFormat="1" applyFont="1" applyFill="1" applyBorder="1" applyAlignment="1" applyProtection="1">
      <alignment horizontal="right" vertical="center"/>
    </xf>
    <xf numFmtId="178" fontId="11" fillId="2" borderId="50" xfId="3" applyNumberFormat="1" applyFont="1" applyFill="1" applyBorder="1" applyAlignment="1">
      <alignment horizontal="center" vertical="center"/>
    </xf>
    <xf numFmtId="178" fontId="11" fillId="5" borderId="57" xfId="2" applyNumberFormat="1" applyFont="1" applyFill="1" applyBorder="1" applyAlignment="1" applyProtection="1">
      <alignment horizontal="center" vertical="center"/>
    </xf>
    <xf numFmtId="178" fontId="11" fillId="5" borderId="50" xfId="2" applyNumberFormat="1" applyFont="1" applyFill="1" applyBorder="1" applyAlignment="1" applyProtection="1">
      <alignment horizontal="center" vertical="center"/>
    </xf>
    <xf numFmtId="178" fontId="11" fillId="5" borderId="60" xfId="2" applyNumberFormat="1" applyFont="1" applyFill="1" applyBorder="1" applyAlignment="1" applyProtection="1">
      <alignment horizontal="center" vertical="center"/>
    </xf>
    <xf numFmtId="178" fontId="11" fillId="5" borderId="73" xfId="0" applyNumberFormat="1" applyFont="1" applyFill="1" applyBorder="1" applyAlignment="1">
      <alignment horizontal="right" vertical="center" shrinkToFit="1"/>
    </xf>
    <xf numFmtId="178" fontId="11" fillId="5" borderId="42" xfId="2" applyNumberFormat="1" applyFont="1" applyFill="1" applyBorder="1" applyAlignment="1" applyProtection="1">
      <alignment horizontal="right" vertical="center"/>
    </xf>
    <xf numFmtId="178" fontId="11" fillId="5" borderId="73" xfId="2" applyNumberFormat="1" applyFont="1" applyFill="1" applyBorder="1" applyAlignment="1" applyProtection="1">
      <alignment horizontal="right" vertical="center"/>
    </xf>
    <xf numFmtId="178" fontId="11" fillId="5" borderId="43" xfId="2" applyNumberFormat="1" applyFont="1" applyFill="1" applyBorder="1" applyAlignment="1" applyProtection="1">
      <alignment horizontal="right" vertical="center"/>
    </xf>
    <xf numFmtId="14" fontId="0" fillId="0" borderId="123" xfId="0" applyNumberFormat="1" applyBorder="1" applyAlignment="1" applyProtection="1">
      <alignment horizontal="center" vertical="center"/>
      <protection locked="0"/>
    </xf>
    <xf numFmtId="194" fontId="0" fillId="0" borderId="114" xfId="0" applyNumberFormat="1" applyBorder="1" applyAlignment="1" applyProtection="1">
      <alignment horizontal="center" vertical="center"/>
      <protection locked="0"/>
    </xf>
    <xf numFmtId="194" fontId="0" fillId="0" borderId="66" xfId="0" applyNumberFormat="1" applyBorder="1" applyAlignment="1" applyProtection="1">
      <alignment horizontal="center" vertical="center"/>
      <protection locked="0"/>
    </xf>
    <xf numFmtId="194" fontId="0" fillId="0" borderId="67" xfId="0" applyNumberFormat="1" applyBorder="1" applyAlignment="1" applyProtection="1">
      <alignment horizontal="center" vertical="center"/>
      <protection locked="0"/>
    </xf>
    <xf numFmtId="0" fontId="21" fillId="0" borderId="94" xfId="0" applyFont="1" applyBorder="1" applyAlignment="1" applyProtection="1">
      <alignment horizontal="left" vertical="center" wrapText="1"/>
      <protection locked="0"/>
    </xf>
    <xf numFmtId="178" fontId="0" fillId="5" borderId="138" xfId="4" applyNumberFormat="1" applyFont="1" applyFill="1" applyBorder="1" applyAlignment="1" applyProtection="1">
      <alignment horizontal="right" vertical="center"/>
    </xf>
    <xf numFmtId="178" fontId="0" fillId="5" borderId="157" xfId="4" applyNumberFormat="1" applyFont="1" applyFill="1" applyBorder="1" applyAlignment="1" applyProtection="1">
      <alignment horizontal="right" vertical="center"/>
    </xf>
    <xf numFmtId="178" fontId="0" fillId="5" borderId="20" xfId="4" applyNumberFormat="1" applyFont="1" applyFill="1" applyBorder="1" applyAlignment="1" applyProtection="1">
      <alignment horizontal="right" vertical="center"/>
    </xf>
    <xf numFmtId="178" fontId="0" fillId="5" borderId="9" xfId="0" applyNumberFormat="1" applyFill="1" applyBorder="1" applyAlignment="1">
      <alignment horizontal="right" vertical="center"/>
    </xf>
    <xf numFmtId="178" fontId="0" fillId="5" borderId="69" xfId="0" applyNumberFormat="1" applyFill="1" applyBorder="1" applyAlignment="1">
      <alignment horizontal="right" vertical="center"/>
    </xf>
    <xf numFmtId="178" fontId="0" fillId="5" borderId="113" xfId="0" applyNumberFormat="1" applyFill="1" applyBorder="1" applyAlignment="1">
      <alignment horizontal="right" vertical="center"/>
    </xf>
    <xf numFmtId="178" fontId="0" fillId="5" borderId="128" xfId="0" applyNumberFormat="1" applyFill="1" applyBorder="1" applyAlignment="1">
      <alignment horizontal="right" vertical="center"/>
    </xf>
    <xf numFmtId="14" fontId="0" fillId="0" borderId="78" xfId="0" applyNumberFormat="1" applyBorder="1" applyAlignment="1" applyProtection="1">
      <alignment horizontal="center" vertical="center"/>
      <protection locked="0"/>
    </xf>
    <xf numFmtId="14" fontId="0" fillId="0" borderId="107" xfId="0" applyNumberFormat="1" applyBorder="1" applyAlignment="1" applyProtection="1">
      <alignment horizontal="center" vertical="center"/>
      <protection locked="0"/>
    </xf>
    <xf numFmtId="178" fontId="0" fillId="5" borderId="151" xfId="4" applyNumberFormat="1" applyFont="1" applyFill="1" applyBorder="1" applyAlignment="1" applyProtection="1">
      <alignment horizontal="right" vertical="center" shrinkToFit="1"/>
    </xf>
    <xf numFmtId="178" fontId="0" fillId="5" borderId="130" xfId="4" applyNumberFormat="1" applyFont="1" applyFill="1" applyBorder="1" applyAlignment="1" applyProtection="1">
      <alignment horizontal="right" vertical="center" shrinkToFit="1"/>
    </xf>
    <xf numFmtId="178" fontId="0" fillId="5" borderId="11" xfId="4" applyNumberFormat="1" applyFont="1" applyFill="1" applyBorder="1" applyAlignment="1" applyProtection="1">
      <alignment horizontal="right" vertical="center" shrinkToFit="1"/>
    </xf>
    <xf numFmtId="0" fontId="0" fillId="6" borderId="97" xfId="0" applyFill="1" applyBorder="1" applyAlignment="1">
      <alignment horizontal="left" vertical="center"/>
    </xf>
    <xf numFmtId="0" fontId="0" fillId="6" borderId="98" xfId="0" applyFill="1" applyBorder="1" applyAlignment="1">
      <alignment horizontal="left" vertical="center"/>
    </xf>
    <xf numFmtId="0" fontId="15" fillId="5" borderId="126" xfId="0" applyFont="1" applyFill="1" applyBorder="1" applyAlignment="1">
      <alignment horizontal="center" vertical="center"/>
    </xf>
    <xf numFmtId="0" fontId="15" fillId="5" borderId="125" xfId="0" applyFont="1" applyFill="1" applyBorder="1" applyAlignment="1">
      <alignment horizontal="center" vertical="center"/>
    </xf>
    <xf numFmtId="0" fontId="15" fillId="5" borderId="127" xfId="0" applyFont="1" applyFill="1" applyBorder="1" applyAlignment="1">
      <alignment horizontal="center" vertical="center"/>
    </xf>
    <xf numFmtId="0" fontId="50" fillId="5" borderId="126" xfId="0" applyFont="1" applyFill="1" applyBorder="1" applyAlignment="1">
      <alignment horizontal="center" vertical="center" wrapText="1"/>
    </xf>
    <xf numFmtId="0" fontId="50" fillId="5" borderId="125" xfId="0" applyFont="1" applyFill="1" applyBorder="1" applyAlignment="1">
      <alignment horizontal="center" vertical="center" wrapText="1"/>
    </xf>
    <xf numFmtId="0" fontId="15" fillId="5" borderId="174" xfId="0" applyFont="1" applyFill="1" applyBorder="1" applyAlignment="1">
      <alignment horizontal="center" vertical="center"/>
    </xf>
    <xf numFmtId="0" fontId="15" fillId="5" borderId="137" xfId="0" applyFont="1" applyFill="1" applyBorder="1" applyAlignment="1">
      <alignment horizontal="center" vertical="center"/>
    </xf>
    <xf numFmtId="0" fontId="15" fillId="5" borderId="171" xfId="0" applyFont="1" applyFill="1" applyBorder="1" applyAlignment="1">
      <alignment horizontal="center" vertical="center"/>
    </xf>
    <xf numFmtId="0" fontId="15" fillId="5" borderId="175" xfId="0" applyFont="1" applyFill="1" applyBorder="1" applyAlignment="1">
      <alignment horizontal="center" vertical="center"/>
    </xf>
    <xf numFmtId="0" fontId="15" fillId="5" borderId="31" xfId="0" applyFont="1" applyFill="1" applyBorder="1" applyAlignment="1">
      <alignment horizontal="center" vertical="center"/>
    </xf>
    <xf numFmtId="0" fontId="15" fillId="5" borderId="32" xfId="0" applyFont="1" applyFill="1" applyBorder="1" applyAlignment="1">
      <alignment horizontal="center" vertical="center"/>
    </xf>
    <xf numFmtId="0" fontId="11" fillId="0" borderId="12" xfId="0" applyFont="1" applyBorder="1" applyAlignment="1" applyProtection="1">
      <alignment horizontal="left" vertical="top" wrapText="1"/>
      <protection locked="0"/>
    </xf>
    <xf numFmtId="0" fontId="11" fillId="0" borderId="21" xfId="0" applyFont="1" applyBorder="1" applyAlignment="1" applyProtection="1">
      <alignment horizontal="left" vertical="top" wrapText="1"/>
      <protection locked="0"/>
    </xf>
    <xf numFmtId="0" fontId="11" fillId="0" borderId="179" xfId="0" applyFont="1" applyBorder="1" applyAlignment="1" applyProtection="1">
      <alignment horizontal="left" vertical="top" wrapText="1"/>
      <protection locked="0"/>
    </xf>
    <xf numFmtId="0" fontId="11" fillId="0" borderId="22" xfId="0" applyFont="1" applyBorder="1" applyAlignment="1" applyProtection="1">
      <alignment horizontal="left" vertical="top" wrapText="1"/>
      <protection locked="0"/>
    </xf>
    <xf numFmtId="0" fontId="36" fillId="8" borderId="45" xfId="0" applyFont="1" applyFill="1" applyBorder="1" applyAlignment="1">
      <alignment horizontal="left" vertical="center"/>
    </xf>
    <xf numFmtId="0" fontId="36" fillId="8" borderId="134" xfId="0" applyFont="1" applyFill="1" applyBorder="1" applyAlignment="1">
      <alignment horizontal="left" vertical="center"/>
    </xf>
    <xf numFmtId="0" fontId="11" fillId="0" borderId="8" xfId="0" applyFont="1" applyBorder="1" applyAlignment="1" applyProtection="1">
      <alignment horizontal="left" vertical="top" wrapText="1"/>
      <protection locked="0"/>
    </xf>
    <xf numFmtId="0" fontId="11" fillId="0" borderId="74" xfId="0" applyFont="1" applyBorder="1" applyAlignment="1" applyProtection="1">
      <alignment horizontal="left" vertical="top" wrapText="1"/>
      <protection locked="0"/>
    </xf>
    <xf numFmtId="0" fontId="11" fillId="0" borderId="73" xfId="0" applyFont="1" applyBorder="1" applyAlignment="1" applyProtection="1">
      <alignment horizontal="left" vertical="top" wrapText="1"/>
      <protection locked="0"/>
    </xf>
    <xf numFmtId="0" fontId="15" fillId="5" borderId="165" xfId="0" applyFont="1" applyFill="1" applyBorder="1" applyAlignment="1">
      <alignment horizontal="left" vertical="center"/>
    </xf>
    <xf numFmtId="0" fontId="15" fillId="5" borderId="144" xfId="0" applyFont="1" applyFill="1" applyBorder="1" applyAlignment="1">
      <alignment horizontal="left" vertical="center"/>
    </xf>
    <xf numFmtId="0" fontId="11" fillId="0" borderId="144" xfId="0" applyFont="1" applyBorder="1" applyAlignment="1">
      <alignment horizontal="left" vertical="center"/>
    </xf>
    <xf numFmtId="0" fontId="11" fillId="0" borderId="154" xfId="0" applyFont="1" applyBorder="1" applyAlignment="1">
      <alignment horizontal="left" vertical="center"/>
    </xf>
    <xf numFmtId="0" fontId="15" fillId="5" borderId="169" xfId="0" applyFont="1" applyFill="1" applyBorder="1" applyAlignment="1">
      <alignment horizontal="left" vertical="center"/>
    </xf>
    <xf numFmtId="0" fontId="15" fillId="5" borderId="50" xfId="0" applyFont="1" applyFill="1" applyBorder="1" applyAlignment="1">
      <alignment horizontal="left" vertical="center"/>
    </xf>
    <xf numFmtId="0" fontId="11" fillId="0" borderId="50" xfId="0" applyFont="1" applyBorder="1" applyAlignment="1">
      <alignment horizontal="left" vertical="center"/>
    </xf>
    <xf numFmtId="0" fontId="11" fillId="0" borderId="60" xfId="0" applyFont="1" applyBorder="1" applyAlignment="1">
      <alignment horizontal="left" vertical="center"/>
    </xf>
    <xf numFmtId="0" fontId="11" fillId="5" borderId="33" xfId="0" applyFont="1" applyFill="1" applyBorder="1" applyAlignment="1">
      <alignment horizontal="left" vertical="top" wrapText="1"/>
    </xf>
    <xf numFmtId="0" fontId="11" fillId="5" borderId="0" xfId="0" applyFont="1" applyFill="1" applyAlignment="1">
      <alignment horizontal="left" vertical="top" wrapText="1"/>
    </xf>
    <xf numFmtId="0" fontId="11" fillId="5" borderId="0" xfId="0" applyFont="1" applyFill="1" applyAlignment="1">
      <alignment horizontal="left" vertical="center"/>
    </xf>
    <xf numFmtId="0" fontId="11" fillId="5" borderId="36" xfId="0" applyFont="1" applyFill="1" applyBorder="1" applyAlignment="1">
      <alignment horizontal="left" vertical="center"/>
    </xf>
    <xf numFmtId="0" fontId="11" fillId="5" borderId="34" xfId="0" applyFont="1" applyFill="1" applyBorder="1" applyAlignment="1">
      <alignment horizontal="left" vertical="top" wrapText="1"/>
    </xf>
    <xf numFmtId="0" fontId="11" fillId="5" borderId="118" xfId="0" applyFont="1" applyFill="1" applyBorder="1" applyAlignment="1">
      <alignment horizontal="left" vertical="top" wrapText="1"/>
    </xf>
    <xf numFmtId="0" fontId="11" fillId="5" borderId="90" xfId="0" applyFont="1" applyFill="1" applyBorder="1" applyAlignment="1">
      <alignment horizontal="left" vertical="top" wrapText="1"/>
    </xf>
    <xf numFmtId="0" fontId="11" fillId="5" borderId="28" xfId="0" applyFont="1" applyFill="1" applyBorder="1" applyAlignment="1">
      <alignment horizontal="left" vertical="top" wrapText="1"/>
    </xf>
    <xf numFmtId="0" fontId="11" fillId="5" borderId="28" xfId="0" applyFont="1" applyFill="1" applyBorder="1" applyAlignment="1">
      <alignment horizontal="left" vertical="center"/>
    </xf>
    <xf numFmtId="0" fontId="11" fillId="5" borderId="47" xfId="0" applyFont="1" applyFill="1" applyBorder="1" applyAlignment="1">
      <alignment horizontal="left" vertical="center"/>
    </xf>
    <xf numFmtId="0" fontId="38" fillId="5" borderId="28" xfId="0" applyFont="1" applyFill="1" applyBorder="1" applyAlignment="1">
      <alignment horizontal="right" vertical="center" wrapText="1"/>
    </xf>
    <xf numFmtId="0" fontId="15" fillId="5" borderId="116" xfId="0" applyFont="1" applyFill="1" applyBorder="1" applyAlignment="1">
      <alignment horizontal="left" vertical="center"/>
    </xf>
    <xf numFmtId="0" fontId="15" fillId="5" borderId="127" xfId="0" applyFont="1" applyFill="1" applyBorder="1" applyAlignment="1">
      <alignment horizontal="left" vertical="center"/>
    </xf>
    <xf numFmtId="0" fontId="15" fillId="5" borderId="9" xfId="0" applyFont="1" applyFill="1" applyBorder="1" applyAlignment="1">
      <alignment horizontal="center" vertical="center"/>
    </xf>
    <xf numFmtId="0" fontId="15" fillId="5" borderId="45" xfId="0" applyFont="1" applyFill="1" applyBorder="1" applyAlignment="1">
      <alignment horizontal="center" vertical="center"/>
    </xf>
    <xf numFmtId="0" fontId="15" fillId="5" borderId="69" xfId="0" applyFont="1" applyFill="1" applyBorder="1" applyAlignment="1">
      <alignment horizontal="center" vertical="center"/>
    </xf>
    <xf numFmtId="181" fontId="36" fillId="0" borderId="164" xfId="0" applyNumberFormat="1" applyFont="1" applyBorder="1" applyAlignment="1" applyProtection="1">
      <alignment horizontal="center" vertical="center"/>
      <protection locked="0"/>
    </xf>
    <xf numFmtId="181" fontId="36" fillId="0" borderId="152" xfId="0" applyNumberFormat="1" applyFont="1" applyBorder="1" applyAlignment="1" applyProtection="1">
      <alignment horizontal="center" vertical="center"/>
      <protection locked="0"/>
    </xf>
    <xf numFmtId="181" fontId="36" fillId="0" borderId="129" xfId="0" applyNumberFormat="1" applyFont="1" applyBorder="1" applyAlignment="1" applyProtection="1">
      <alignment horizontal="center" vertical="center"/>
      <protection locked="0"/>
    </xf>
    <xf numFmtId="181" fontId="36" fillId="0" borderId="180" xfId="0" applyNumberFormat="1" applyFont="1" applyBorder="1" applyAlignment="1" applyProtection="1">
      <alignment horizontal="center" vertical="center"/>
      <protection locked="0"/>
    </xf>
    <xf numFmtId="0" fontId="36" fillId="5" borderId="80" xfId="0" applyFont="1" applyFill="1" applyBorder="1" applyAlignment="1">
      <alignment horizontal="center" vertical="center"/>
    </xf>
    <xf numFmtId="181" fontId="36" fillId="5" borderId="80" xfId="0" applyNumberFormat="1" applyFont="1" applyFill="1" applyBorder="1" applyAlignment="1">
      <alignment horizontal="center" vertical="center"/>
    </xf>
    <xf numFmtId="181" fontId="36" fillId="5" borderId="152" xfId="0" applyNumberFormat="1" applyFont="1" applyFill="1" applyBorder="1" applyAlignment="1">
      <alignment horizontal="center" vertical="center"/>
    </xf>
    <xf numFmtId="181" fontId="36" fillId="5" borderId="129" xfId="0" applyNumberFormat="1" applyFont="1" applyFill="1" applyBorder="1" applyAlignment="1">
      <alignment horizontal="center" vertical="center"/>
    </xf>
    <xf numFmtId="181" fontId="36" fillId="5" borderId="180" xfId="0" applyNumberFormat="1" applyFont="1" applyFill="1" applyBorder="1" applyAlignment="1">
      <alignment horizontal="center" vertical="center"/>
    </xf>
    <xf numFmtId="183" fontId="38" fillId="5" borderId="28" xfId="0" applyNumberFormat="1" applyFont="1" applyFill="1" applyBorder="1" applyAlignment="1">
      <alignment horizontal="center" vertical="center" wrapText="1"/>
    </xf>
    <xf numFmtId="183" fontId="38" fillId="0" borderId="28" xfId="0" applyNumberFormat="1" applyFont="1" applyBorder="1" applyAlignment="1" applyProtection="1">
      <alignment horizontal="center" vertical="center" wrapText="1"/>
      <protection locked="0"/>
    </xf>
    <xf numFmtId="0" fontId="36" fillId="8" borderId="73" xfId="0" applyFont="1" applyFill="1" applyBorder="1" applyAlignment="1">
      <alignment horizontal="left" vertical="center"/>
    </xf>
    <xf numFmtId="0" fontId="36" fillId="8" borderId="110" xfId="0" applyFont="1" applyFill="1" applyBorder="1" applyAlignment="1">
      <alignment horizontal="left" vertical="center"/>
    </xf>
    <xf numFmtId="56" fontId="36" fillId="0" borderId="80" xfId="0" applyNumberFormat="1" applyFont="1" applyBorder="1" applyAlignment="1" applyProtection="1">
      <alignment horizontal="center" vertical="center" wrapText="1"/>
      <protection locked="0"/>
    </xf>
    <xf numFmtId="56" fontId="36" fillId="0" borderId="152" xfId="0" applyNumberFormat="1" applyFont="1" applyBorder="1" applyAlignment="1" applyProtection="1">
      <alignment horizontal="center" vertical="center" wrapText="1"/>
      <protection locked="0"/>
    </xf>
    <xf numFmtId="56" fontId="36" fillId="0" borderId="150" xfId="0" applyNumberFormat="1" applyFont="1" applyBorder="1" applyAlignment="1" applyProtection="1">
      <alignment horizontal="center" vertical="center" wrapText="1"/>
      <protection locked="0"/>
    </xf>
    <xf numFmtId="56" fontId="36" fillId="0" borderId="0" xfId="0" applyNumberFormat="1" applyFont="1" applyAlignment="1" applyProtection="1">
      <alignment horizontal="center" vertical="center" wrapText="1"/>
      <protection locked="0"/>
    </xf>
    <xf numFmtId="56" fontId="36" fillId="0" borderId="129" xfId="0" applyNumberFormat="1" applyFont="1" applyBorder="1" applyAlignment="1" applyProtection="1">
      <alignment horizontal="center" vertical="center" wrapText="1"/>
      <protection locked="0"/>
    </xf>
    <xf numFmtId="56" fontId="36" fillId="0" borderId="176" xfId="0" applyNumberFormat="1" applyFont="1" applyBorder="1" applyAlignment="1" applyProtection="1">
      <alignment horizontal="center" vertical="center" wrapText="1"/>
      <protection locked="0"/>
    </xf>
    <xf numFmtId="56" fontId="36" fillId="0" borderId="118" xfId="0" applyNumberFormat="1" applyFont="1" applyBorder="1" applyAlignment="1" applyProtection="1">
      <alignment horizontal="center" vertical="center" wrapText="1"/>
      <protection locked="0"/>
    </xf>
    <xf numFmtId="56" fontId="36" fillId="0" borderId="180" xfId="0" applyNumberFormat="1" applyFont="1" applyBorder="1" applyAlignment="1" applyProtection="1">
      <alignment horizontal="center" vertical="center" wrapText="1"/>
      <protection locked="0"/>
    </xf>
    <xf numFmtId="191" fontId="11" fillId="0" borderId="79" xfId="0" applyNumberFormat="1" applyFont="1" applyBorder="1" applyAlignment="1" applyProtection="1">
      <alignment horizontal="center" vertical="center"/>
      <protection locked="0"/>
    </xf>
    <xf numFmtId="191" fontId="11" fillId="0" borderId="106" xfId="0" applyNumberFormat="1" applyFont="1" applyBorder="1" applyAlignment="1" applyProtection="1">
      <alignment horizontal="center" vertical="center"/>
      <protection locked="0"/>
    </xf>
    <xf numFmtId="192" fontId="11" fillId="0" borderId="79" xfId="0" applyNumberFormat="1" applyFont="1" applyBorder="1" applyAlignment="1" applyProtection="1">
      <alignment horizontal="center" vertical="center"/>
      <protection locked="0"/>
    </xf>
    <xf numFmtId="192" fontId="11" fillId="0" borderId="106" xfId="0" applyNumberFormat="1" applyFont="1" applyBorder="1" applyAlignment="1" applyProtection="1">
      <alignment horizontal="center" vertical="center"/>
      <protection locked="0"/>
    </xf>
    <xf numFmtId="0" fontId="15" fillId="8" borderId="89" xfId="0" applyFont="1" applyFill="1" applyBorder="1" applyAlignment="1">
      <alignment horizontal="center" vertical="center"/>
    </xf>
    <xf numFmtId="0" fontId="15" fillId="8" borderId="15" xfId="0" applyFont="1" applyFill="1" applyBorder="1" applyAlignment="1">
      <alignment horizontal="center" vertical="center"/>
    </xf>
    <xf numFmtId="0" fontId="15" fillId="8" borderId="48" xfId="0" applyFont="1" applyFill="1" applyBorder="1" applyAlignment="1">
      <alignment horizontal="center" vertical="center"/>
    </xf>
    <xf numFmtId="0" fontId="15" fillId="8" borderId="34" xfId="0" applyFont="1" applyFill="1" applyBorder="1" applyAlignment="1">
      <alignment horizontal="center" vertical="center"/>
    </xf>
    <xf numFmtId="0" fontId="15" fillId="8" borderId="118" xfId="0" applyFont="1" applyFill="1" applyBorder="1" applyAlignment="1">
      <alignment horizontal="center" vertical="center"/>
    </xf>
    <xf numFmtId="0" fontId="15" fillId="8" borderId="124" xfId="0" applyFont="1" applyFill="1" applyBorder="1" applyAlignment="1">
      <alignment horizontal="center" vertical="center"/>
    </xf>
    <xf numFmtId="0" fontId="15" fillId="5" borderId="165" xfId="0" applyFont="1" applyFill="1" applyBorder="1">
      <alignment vertical="center"/>
    </xf>
    <xf numFmtId="0" fontId="15" fillId="5" borderId="144" xfId="0" applyFont="1" applyFill="1" applyBorder="1">
      <alignment vertical="center"/>
    </xf>
    <xf numFmtId="0" fontId="15" fillId="5" borderId="154" xfId="0" applyFont="1" applyFill="1" applyBorder="1">
      <alignment vertical="center"/>
    </xf>
    <xf numFmtId="0" fontId="11" fillId="0" borderId="169" xfId="0" applyFont="1" applyBorder="1" applyAlignment="1" applyProtection="1">
      <alignment horizontal="left" vertical="top" wrapText="1"/>
      <protection locked="0"/>
    </xf>
    <xf numFmtId="0" fontId="11" fillId="0" borderId="50" xfId="0" applyFont="1" applyBorder="1" applyAlignment="1" applyProtection="1">
      <alignment horizontal="left" vertical="top" wrapText="1"/>
      <protection locked="0"/>
    </xf>
    <xf numFmtId="0" fontId="11" fillId="0" borderId="60" xfId="0" applyFont="1" applyBorder="1" applyAlignment="1" applyProtection="1">
      <alignment horizontal="left" vertical="top" wrapText="1"/>
      <protection locked="0"/>
    </xf>
    <xf numFmtId="0" fontId="11" fillId="0" borderId="170" xfId="0" applyFont="1" applyBorder="1" applyAlignment="1" applyProtection="1">
      <alignment horizontal="left" vertical="top" wrapText="1"/>
      <protection locked="0"/>
    </xf>
    <xf numFmtId="0" fontId="11" fillId="0" borderId="87" xfId="0" applyFont="1" applyBorder="1" applyAlignment="1" applyProtection="1">
      <alignment horizontal="left" vertical="top" wrapText="1"/>
      <protection locked="0"/>
    </xf>
    <xf numFmtId="0" fontId="11" fillId="0" borderId="132" xfId="0" applyFont="1" applyBorder="1" applyAlignment="1" applyProtection="1">
      <alignment horizontal="left" vertical="top" wrapText="1"/>
      <protection locked="0"/>
    </xf>
    <xf numFmtId="0" fontId="15" fillId="0" borderId="0" xfId="0" applyFont="1" applyAlignment="1">
      <alignment horizontal="left" vertical="top" wrapText="1"/>
    </xf>
    <xf numFmtId="0" fontId="15" fillId="8" borderId="90" xfId="0" applyFont="1" applyFill="1" applyBorder="1" applyAlignment="1">
      <alignment horizontal="center" vertical="center"/>
    </xf>
    <xf numFmtId="0" fontId="15" fillId="8" borderId="28" xfId="0" applyFont="1" applyFill="1" applyBorder="1" applyAlignment="1">
      <alignment horizontal="center" vertical="center"/>
    </xf>
    <xf numFmtId="0" fontId="15" fillId="8" borderId="91" xfId="0" applyFont="1" applyFill="1" applyBorder="1" applyAlignment="1">
      <alignment horizontal="center" vertical="center"/>
    </xf>
    <xf numFmtId="0" fontId="86" fillId="5" borderId="159" xfId="0" applyFont="1" applyFill="1" applyBorder="1" applyAlignment="1">
      <alignment horizontal="center" vertical="center" wrapText="1" shrinkToFit="1"/>
    </xf>
    <xf numFmtId="0" fontId="86" fillId="5" borderId="15" xfId="0" applyFont="1" applyFill="1" applyBorder="1" applyAlignment="1">
      <alignment horizontal="center" vertical="center" wrapText="1" shrinkToFit="1"/>
    </xf>
    <xf numFmtId="0" fontId="86" fillId="5" borderId="148" xfId="0" applyFont="1" applyFill="1" applyBorder="1" applyAlignment="1">
      <alignment horizontal="center" vertical="center" wrapText="1" shrinkToFit="1"/>
    </xf>
    <xf numFmtId="0" fontId="86" fillId="5" borderId="108" xfId="0" applyFont="1" applyFill="1" applyBorder="1" applyAlignment="1">
      <alignment horizontal="center" vertical="center" wrapText="1" shrinkToFit="1"/>
    </xf>
    <xf numFmtId="0" fontId="86" fillId="5" borderId="28" xfId="0" applyFont="1" applyFill="1" applyBorder="1" applyAlignment="1">
      <alignment horizontal="center" vertical="center" wrapText="1" shrinkToFit="1"/>
    </xf>
    <xf numFmtId="0" fontId="86" fillId="5" borderId="111" xfId="0" applyFont="1" applyFill="1" applyBorder="1" applyAlignment="1">
      <alignment horizontal="center" vertical="center" wrapText="1" shrinkToFit="1"/>
    </xf>
    <xf numFmtId="0" fontId="37" fillId="0" borderId="0" xfId="3" applyFont="1" applyAlignment="1">
      <alignment horizontal="left" vertical="top" wrapText="1"/>
    </xf>
    <xf numFmtId="0" fontId="0" fillId="0" borderId="10" xfId="3" applyFont="1" applyBorder="1" applyAlignment="1" applyProtection="1">
      <alignment horizontal="left" vertical="center" shrinkToFit="1"/>
      <protection locked="0"/>
    </xf>
    <xf numFmtId="0" fontId="89" fillId="0" borderId="0" xfId="3" applyFont="1" applyAlignment="1">
      <alignment horizontal="left" vertical="center"/>
    </xf>
    <xf numFmtId="176" fontId="11" fillId="5" borderId="45" xfId="0" applyNumberFormat="1" applyFont="1" applyFill="1" applyBorder="1" applyAlignment="1">
      <alignment horizontal="right" vertical="center" shrinkToFit="1"/>
    </xf>
    <xf numFmtId="176" fontId="11" fillId="5" borderId="76" xfId="0" applyNumberFormat="1" applyFont="1" applyFill="1" applyBorder="1" applyAlignment="1">
      <alignment horizontal="right" vertical="center" shrinkToFit="1"/>
    </xf>
    <xf numFmtId="0" fontId="77" fillId="0" borderId="0" xfId="15" applyFont="1" applyAlignment="1" applyProtection="1">
      <alignment horizontal="left" vertical="top" wrapText="1"/>
      <protection locked="0"/>
    </xf>
    <xf numFmtId="181" fontId="0" fillId="11" borderId="0" xfId="0" applyNumberFormat="1" applyFill="1" applyAlignment="1" applyProtection="1">
      <alignment horizontal="right" vertical="center"/>
      <protection locked="0"/>
    </xf>
    <xf numFmtId="0" fontId="61" fillId="7" borderId="0" xfId="14" applyFont="1" applyFill="1" applyAlignment="1">
      <alignment horizontal="left" vertical="center" shrinkToFit="1"/>
    </xf>
    <xf numFmtId="0" fontId="57" fillId="10" borderId="0" xfId="0" applyFont="1" applyFill="1" applyAlignment="1">
      <alignment horizontal="left" vertical="center" shrinkToFit="1"/>
    </xf>
    <xf numFmtId="0" fontId="12" fillId="5" borderId="0" xfId="0" applyFont="1" applyFill="1" applyAlignment="1">
      <alignment horizontal="left" vertical="center" wrapText="1"/>
    </xf>
    <xf numFmtId="0" fontId="11" fillId="0" borderId="0" xfId="0" applyFont="1" applyAlignment="1">
      <alignment horizontal="left" vertical="top" wrapText="1"/>
    </xf>
    <xf numFmtId="0" fontId="68" fillId="0" borderId="0" xfId="0" applyFont="1" applyAlignment="1">
      <alignment horizontal="left" vertical="top" wrapText="1"/>
    </xf>
    <xf numFmtId="0" fontId="70" fillId="0" borderId="0" xfId="0" applyFont="1" applyAlignment="1">
      <alignment horizontal="distributed" vertical="center"/>
    </xf>
    <xf numFmtId="0" fontId="70" fillId="0" borderId="0" xfId="0" applyFont="1" applyAlignment="1">
      <alignment horizontal="distributed" vertical="center" wrapText="1"/>
    </xf>
    <xf numFmtId="0" fontId="70" fillId="0" borderId="0" xfId="0" applyFont="1" applyAlignment="1">
      <alignment horizontal="center" vertical="center" shrinkToFit="1"/>
    </xf>
    <xf numFmtId="0" fontId="12" fillId="0" borderId="0" xfId="0" applyFont="1" applyAlignment="1">
      <alignment horizontal="right" vertical="center"/>
    </xf>
    <xf numFmtId="181" fontId="12" fillId="5" borderId="0" xfId="0" applyNumberFormat="1" applyFont="1" applyFill="1" applyAlignment="1">
      <alignment horizontal="righ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4" fillId="0" borderId="0" xfId="0" applyFont="1" applyAlignment="1">
      <alignment horizontal="center" vertical="center" wrapText="1"/>
    </xf>
    <xf numFmtId="0" fontId="14" fillId="0" borderId="57" xfId="0" applyFont="1" applyBorder="1">
      <alignment vertical="center"/>
    </xf>
    <xf numFmtId="0" fontId="14" fillId="0" borderId="58" xfId="0" applyFont="1" applyBorder="1">
      <alignment vertical="center"/>
    </xf>
    <xf numFmtId="0" fontId="14" fillId="0" borderId="57" xfId="0" applyFont="1" applyBorder="1" applyAlignment="1" applyProtection="1">
      <alignment horizontal="left" vertical="center"/>
      <protection locked="0"/>
    </xf>
    <xf numFmtId="0" fontId="14" fillId="0" borderId="50" xfId="0" applyFont="1" applyBorder="1" applyAlignment="1" applyProtection="1">
      <alignment horizontal="left" vertical="center"/>
      <protection locked="0"/>
    </xf>
    <xf numFmtId="0" fontId="14" fillId="0" borderId="58" xfId="0" applyFont="1" applyBorder="1" applyAlignment="1" applyProtection="1">
      <alignment horizontal="left" vertical="center"/>
      <protection locked="0"/>
    </xf>
    <xf numFmtId="0" fontId="14" fillId="0" borderId="57" xfId="0" applyFont="1" applyBorder="1" applyAlignment="1">
      <alignment horizontal="left" vertical="center" shrinkToFit="1"/>
    </xf>
    <xf numFmtId="0" fontId="14" fillId="0" borderId="58" xfId="0" applyFont="1" applyBorder="1" applyAlignment="1">
      <alignment horizontal="left" vertical="center" shrinkToFit="1"/>
    </xf>
    <xf numFmtId="180" fontId="71" fillId="0" borderId="57" xfId="0" applyNumberFormat="1" applyFont="1" applyBorder="1" applyAlignment="1" applyProtection="1">
      <alignment horizontal="left" vertical="center"/>
      <protection locked="0"/>
    </xf>
    <xf numFmtId="180" fontId="71" fillId="0" borderId="58" xfId="0" applyNumberFormat="1" applyFont="1" applyBorder="1" applyAlignment="1" applyProtection="1">
      <alignment horizontal="left" vertical="center"/>
      <protection locked="0"/>
    </xf>
    <xf numFmtId="0" fontId="14" fillId="0" borderId="57" xfId="0" applyFont="1" applyBorder="1" applyAlignment="1">
      <alignment horizontal="left" vertical="center"/>
    </xf>
    <xf numFmtId="0" fontId="14" fillId="0" borderId="58" xfId="0" applyFont="1" applyBorder="1" applyAlignment="1">
      <alignment horizontal="left" vertical="center"/>
    </xf>
    <xf numFmtId="179" fontId="71" fillId="0" borderId="50" xfId="0" applyNumberFormat="1" applyFont="1" applyBorder="1" applyAlignment="1" applyProtection="1">
      <alignment horizontal="left" vertical="center"/>
      <protection locked="0"/>
    </xf>
    <xf numFmtId="179" fontId="71" fillId="0" borderId="58" xfId="0" applyNumberFormat="1" applyFont="1" applyBorder="1" applyAlignment="1" applyProtection="1">
      <alignment horizontal="left" vertical="center"/>
      <protection locked="0"/>
    </xf>
    <xf numFmtId="0" fontId="69" fillId="0" borderId="0" xfId="0" applyFont="1" applyAlignment="1">
      <alignment horizontal="left" vertical="center" wrapText="1"/>
    </xf>
    <xf numFmtId="0" fontId="81" fillId="0" borderId="0" xfId="15" applyFont="1" applyAlignment="1">
      <alignment horizontal="left" vertical="center" wrapText="1"/>
    </xf>
    <xf numFmtId="0" fontId="81" fillId="0" borderId="161" xfId="15" applyFont="1" applyBorder="1" applyAlignment="1">
      <alignment horizontal="left" vertical="center" wrapText="1"/>
    </xf>
    <xf numFmtId="0" fontId="14" fillId="0" borderId="57" xfId="0" applyFont="1" applyBorder="1" applyAlignment="1" applyProtection="1">
      <alignment horizontal="left" vertical="center" wrapText="1"/>
      <protection locked="0"/>
    </xf>
    <xf numFmtId="0" fontId="14" fillId="0" borderId="50" xfId="0" applyFont="1" applyBorder="1" applyAlignment="1" applyProtection="1">
      <alignment horizontal="left" vertical="center" wrapText="1"/>
      <protection locked="0"/>
    </xf>
    <xf numFmtId="0" fontId="14" fillId="0" borderId="58" xfId="0" applyFont="1" applyBorder="1" applyAlignment="1" applyProtection="1">
      <alignment horizontal="left" vertical="center" wrapText="1"/>
      <protection locked="0"/>
    </xf>
    <xf numFmtId="186" fontId="71" fillId="0" borderId="57" xfId="0" applyNumberFormat="1" applyFont="1" applyBorder="1" applyAlignment="1" applyProtection="1">
      <alignment horizontal="left" vertical="center"/>
      <protection locked="0"/>
    </xf>
    <xf numFmtId="186" fontId="71" fillId="0" borderId="50" xfId="0" applyNumberFormat="1" applyFont="1" applyBorder="1" applyAlignment="1" applyProtection="1">
      <alignment horizontal="left" vertical="center"/>
      <protection locked="0"/>
    </xf>
    <xf numFmtId="186" fontId="71" fillId="0" borderId="58" xfId="0" applyNumberFormat="1" applyFont="1" applyBorder="1" applyAlignment="1" applyProtection="1">
      <alignment horizontal="left" vertical="center"/>
      <protection locked="0"/>
    </xf>
    <xf numFmtId="0" fontId="11" fillId="0" borderId="57" xfId="0" applyFont="1" applyBorder="1" applyAlignment="1">
      <alignment horizontal="right" vertical="center"/>
    </xf>
    <xf numFmtId="0" fontId="14" fillId="0" borderId="58" xfId="0" applyFont="1" applyBorder="1" applyAlignment="1">
      <alignment horizontal="right" vertical="center"/>
    </xf>
    <xf numFmtId="0" fontId="14" fillId="0" borderId="50" xfId="0" applyFont="1" applyBorder="1">
      <alignment vertical="center"/>
    </xf>
    <xf numFmtId="0" fontId="14" fillId="4" borderId="57" xfId="0" applyFont="1" applyFill="1" applyBorder="1" applyAlignment="1" applyProtection="1">
      <alignment horizontal="left" vertical="center"/>
      <protection locked="0"/>
    </xf>
    <xf numFmtId="0" fontId="14" fillId="4" borderId="50" xfId="0" applyFont="1" applyFill="1" applyBorder="1" applyAlignment="1" applyProtection="1">
      <alignment horizontal="left" vertical="center"/>
      <protection locked="0"/>
    </xf>
    <xf numFmtId="0" fontId="14" fillId="4" borderId="107" xfId="0" applyFont="1" applyFill="1" applyBorder="1" applyAlignment="1" applyProtection="1">
      <alignment horizontal="left" vertical="center"/>
      <protection locked="0"/>
    </xf>
    <xf numFmtId="0" fontId="14" fillId="0" borderId="78" xfId="0" applyFont="1" applyBorder="1" applyAlignment="1" applyProtection="1">
      <alignment horizontal="left" vertical="center"/>
      <protection locked="0"/>
    </xf>
    <xf numFmtId="185" fontId="71" fillId="5" borderId="0" xfId="0" applyNumberFormat="1" applyFont="1" applyFill="1" applyAlignment="1">
      <alignment horizontal="left" vertical="center"/>
    </xf>
    <xf numFmtId="181" fontId="28" fillId="11" borderId="0" xfId="0" applyNumberFormat="1" applyFont="1" applyFill="1" applyAlignment="1" applyProtection="1">
      <alignment horizontal="right" vertical="center"/>
      <protection locked="0"/>
    </xf>
    <xf numFmtId="0" fontId="28" fillId="0" borderId="0" xfId="0" applyFont="1" applyAlignment="1">
      <alignment horizontal="left" vertical="center"/>
    </xf>
    <xf numFmtId="0" fontId="91" fillId="0" borderId="0" xfId="0" applyFont="1" applyAlignment="1">
      <alignment horizontal="left" vertical="top" wrapText="1"/>
    </xf>
    <xf numFmtId="0" fontId="25" fillId="0" borderId="0" xfId="0" applyFont="1" applyAlignment="1">
      <alignment horizontal="left" vertical="center" wrapText="1"/>
    </xf>
    <xf numFmtId="0" fontId="24" fillId="0" borderId="0" xfId="0" applyFont="1" applyAlignment="1">
      <alignment horizontal="distributed" vertical="center"/>
    </xf>
    <xf numFmtId="0" fontId="24" fillId="0" borderId="0" xfId="0" applyFont="1" applyAlignment="1">
      <alignment horizontal="distributed" vertical="center" wrapText="1"/>
    </xf>
    <xf numFmtId="0" fontId="24" fillId="0" borderId="0" xfId="0" applyFont="1" applyAlignment="1">
      <alignment horizontal="center" vertical="center" shrinkToFit="1"/>
    </xf>
    <xf numFmtId="0" fontId="28" fillId="0" borderId="0" xfId="0" applyFont="1" applyAlignment="1">
      <alignment horizontal="right" vertical="center"/>
    </xf>
    <xf numFmtId="0" fontId="28" fillId="11" borderId="0" xfId="0" applyFont="1" applyFill="1" applyAlignment="1" applyProtection="1">
      <alignment horizontal="left" vertical="top" wrapText="1"/>
      <protection locked="0"/>
    </xf>
    <xf numFmtId="0" fontId="28" fillId="0" borderId="0" xfId="0" applyFont="1" applyAlignment="1">
      <alignment horizontal="left" vertical="center" wrapText="1"/>
    </xf>
    <xf numFmtId="0" fontId="29" fillId="0" borderId="0" xfId="0" applyFont="1" applyAlignment="1">
      <alignment horizontal="center" vertical="center" wrapText="1"/>
    </xf>
    <xf numFmtId="181" fontId="28" fillId="11" borderId="0" xfId="0" applyNumberFormat="1" applyFont="1" applyFill="1" applyAlignment="1" applyProtection="1">
      <alignment horizontal="left" vertical="center"/>
      <protection locked="0"/>
    </xf>
    <xf numFmtId="0" fontId="28" fillId="4" borderId="0" xfId="0" applyFont="1" applyFill="1" applyAlignment="1" applyProtection="1">
      <alignment horizontal="left" vertical="center"/>
      <protection locked="0"/>
    </xf>
  </cellXfs>
  <cellStyles count="18">
    <cellStyle name="パーセント" xfId="17" builtinId="5"/>
    <cellStyle name="パーセント 2" xfId="1" xr:uid="{00000000-0005-0000-0000-000000000000}"/>
    <cellStyle name="ハイパーリンク" xfId="16" builtinId="8"/>
    <cellStyle name="桁区切り" xfId="4" builtinId="6"/>
    <cellStyle name="桁区切り 2" xfId="2" xr:uid="{00000000-0005-0000-0000-000002000000}"/>
    <cellStyle name="標準" xfId="0" builtinId="0"/>
    <cellStyle name="標準 2" xfId="3" xr:uid="{00000000-0005-0000-0000-000004000000}"/>
    <cellStyle name="標準 2 2" xfId="10" xr:uid="{00000000-0005-0000-0000-000005000000}"/>
    <cellStyle name="標準 2_①総表" xfId="6" xr:uid="{00000000-0005-0000-0000-000006000000}"/>
    <cellStyle name="標準 3" xfId="5" xr:uid="{00000000-0005-0000-0000-000007000000}"/>
    <cellStyle name="標準 3 2" xfId="11" xr:uid="{00000000-0005-0000-0000-000008000000}"/>
    <cellStyle name="標準 3 3" xfId="12" xr:uid="{00000000-0005-0000-0000-000009000000}"/>
    <cellStyle name="標準 3 4" xfId="13" xr:uid="{00000000-0005-0000-0000-00000A000000}"/>
    <cellStyle name="標準 3_①総表" xfId="7" xr:uid="{00000000-0005-0000-0000-00000B000000}"/>
    <cellStyle name="標準 4" xfId="8" xr:uid="{00000000-0005-0000-0000-00000C000000}"/>
    <cellStyle name="標準 5" xfId="9" xr:uid="{00000000-0005-0000-0000-00000D000000}"/>
    <cellStyle name="標準 5 2" xfId="14" xr:uid="{00000000-0005-0000-0000-00000E000000}"/>
    <cellStyle name="標準 5 2 2" xfId="15" xr:uid="{5BDC0083-09E2-4F85-ACC2-654AF4B385E0}"/>
  </cellStyles>
  <dxfs count="9">
    <dxf>
      <fill>
        <patternFill>
          <bgColor theme="5" tint="0.79998168889431442"/>
        </patternFill>
      </fill>
    </dxf>
    <dxf>
      <fill>
        <patternFill>
          <bgColor theme="0" tint="-4.9989318521683403E-2"/>
        </patternFill>
      </fill>
    </dxf>
    <dxf>
      <font>
        <b/>
        <i val="0"/>
        <color rgb="FFFF0000"/>
      </font>
    </dxf>
    <dxf>
      <fill>
        <patternFill>
          <bgColor theme="5" tint="0.79998168889431442"/>
        </patternFill>
      </fill>
    </dxf>
    <dxf>
      <fill>
        <patternFill>
          <bgColor theme="0" tint="-4.9989318521683403E-2"/>
        </patternFill>
      </fill>
    </dxf>
    <dxf>
      <font>
        <b/>
        <i val="0"/>
        <color rgb="FFFF0000"/>
      </font>
    </dxf>
    <dxf>
      <fill>
        <patternFill>
          <bgColor rgb="FF969696"/>
        </patternFill>
      </fill>
    </dxf>
    <dxf>
      <border>
        <left style="thin">
          <color auto="1"/>
        </left>
        <right style="thin">
          <color auto="1"/>
        </right>
        <top style="thin">
          <color auto="1"/>
        </top>
        <bottom style="thin">
          <color auto="1"/>
        </bottom>
        <vertical style="hair">
          <color auto="1"/>
        </vertical>
        <horizontal style="hair">
          <color auto="1"/>
        </horizontal>
      </border>
    </dxf>
    <dxf>
      <border>
        <left style="thin">
          <color auto="1"/>
        </left>
        <right style="thin">
          <color auto="1"/>
        </right>
        <top style="thin">
          <color auto="1"/>
        </top>
        <bottom style="thin">
          <color auto="1"/>
        </bottom>
        <vertical style="hair">
          <color auto="1"/>
        </vertical>
        <horizontal style="hair">
          <color auto="1"/>
        </horizontal>
      </border>
    </dxf>
  </dxfs>
  <tableStyles count="2" defaultTableStyle="TableStyleMedium2" defaultPivotStyle="PivotStyleLight16">
    <tableStyle name="テーブル スタイル 1" pivot="0" count="1" xr9:uid="{00000000-0011-0000-FFFF-FFFF00000000}">
      <tableStyleElement type="wholeTable" dxfId="8"/>
    </tableStyle>
    <tableStyle name="ピボットテーブル スタイル 1" table="0" count="2" xr9:uid="{00000000-0011-0000-FFFF-FFFF01000000}">
      <tableStyleElement type="wholeTable" dxfId="7"/>
      <tableStyleElement type="headerRow" dxfId="6"/>
    </tableStyle>
  </tableStyles>
  <colors>
    <mruColors>
      <color rgb="FF000066"/>
      <color rgb="FF1E037F"/>
      <color rgb="FF000070"/>
      <color rgb="FFEAEAEA"/>
      <color rgb="FFDDDDDD"/>
      <color rgb="FFCCFFFF"/>
      <color rgb="FF002060"/>
      <color rgb="FFF7C1D4"/>
      <color rgb="FFC7F7C1"/>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495773</xdr:colOff>
      <xdr:row>15</xdr:row>
      <xdr:rowOff>14411</xdr:rowOff>
    </xdr:from>
    <xdr:to>
      <xdr:col>4</xdr:col>
      <xdr:colOff>69756</xdr:colOff>
      <xdr:row>15</xdr:row>
      <xdr:rowOff>224182</xdr:rowOff>
    </xdr:to>
    <xdr:sp macro="" textlink="">
      <xdr:nvSpPr>
        <xdr:cNvPr id="2" name="テキスト ボックス 1">
          <a:extLst>
            <a:ext uri="{FF2B5EF4-FFF2-40B4-BE49-F238E27FC236}">
              <a16:creationId xmlns:a16="http://schemas.microsoft.com/office/drawing/2014/main" id="{9285D832-E859-4E17-8877-754A50A0F9C8}"/>
            </a:ext>
          </a:extLst>
        </xdr:cNvPr>
        <xdr:cNvSpPr txBox="1"/>
      </xdr:nvSpPr>
      <xdr:spPr>
        <a:xfrm>
          <a:off x="2496023" y="3621211"/>
          <a:ext cx="240733" cy="209771"/>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twoCellAnchor editAs="oneCell">
    <xdr:from>
      <xdr:col>0</xdr:col>
      <xdr:colOff>512885</xdr:colOff>
      <xdr:row>18</xdr:row>
      <xdr:rowOff>63744</xdr:rowOff>
    </xdr:from>
    <xdr:to>
      <xdr:col>4</xdr:col>
      <xdr:colOff>380057</xdr:colOff>
      <xdr:row>23</xdr:row>
      <xdr:rowOff>168516</xdr:rowOff>
    </xdr:to>
    <xdr:pic>
      <xdr:nvPicPr>
        <xdr:cNvPr id="3" name="図 2">
          <a:extLst>
            <a:ext uri="{FF2B5EF4-FFF2-40B4-BE49-F238E27FC236}">
              <a16:creationId xmlns:a16="http://schemas.microsoft.com/office/drawing/2014/main" id="{F007EE0B-E1B1-4B04-94BE-6DDB12C4CA2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359" b="17054"/>
        <a:stretch/>
      </xdr:blipFill>
      <xdr:spPr>
        <a:xfrm>
          <a:off x="512885" y="4356344"/>
          <a:ext cx="2534172" cy="1247772"/>
        </a:xfrm>
        <a:prstGeom prst="rect">
          <a:avLst/>
        </a:prstGeom>
      </xdr:spPr>
    </xdr:pic>
    <xdr:clientData/>
  </xdr:twoCellAnchor>
  <xdr:twoCellAnchor>
    <xdr:from>
      <xdr:col>1</xdr:col>
      <xdr:colOff>670799</xdr:colOff>
      <xdr:row>21</xdr:row>
      <xdr:rowOff>78283</xdr:rowOff>
    </xdr:from>
    <xdr:to>
      <xdr:col>4</xdr:col>
      <xdr:colOff>380229</xdr:colOff>
      <xdr:row>22</xdr:row>
      <xdr:rowOff>18125</xdr:rowOff>
    </xdr:to>
    <xdr:sp macro="" textlink="">
      <xdr:nvSpPr>
        <xdr:cNvPr id="4" name="正方形/長方形 3">
          <a:extLst>
            <a:ext uri="{FF2B5EF4-FFF2-40B4-BE49-F238E27FC236}">
              <a16:creationId xmlns:a16="http://schemas.microsoft.com/office/drawing/2014/main" id="{5FBF86DA-BF92-4AE2-9BCB-7D8F136C9921}"/>
            </a:ext>
          </a:extLst>
        </xdr:cNvPr>
        <xdr:cNvSpPr/>
      </xdr:nvSpPr>
      <xdr:spPr>
        <a:xfrm>
          <a:off x="1331199" y="5056683"/>
          <a:ext cx="1716030" cy="168442"/>
        </a:xfrm>
        <a:prstGeom prst="rect">
          <a:avLst/>
        </a:prstGeom>
        <a:noFill/>
        <a:ln w="952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638214</xdr:colOff>
      <xdr:row>21</xdr:row>
      <xdr:rowOff>28151</xdr:rowOff>
    </xdr:from>
    <xdr:to>
      <xdr:col>2</xdr:col>
      <xdr:colOff>673306</xdr:colOff>
      <xdr:row>22</xdr:row>
      <xdr:rowOff>73269</xdr:rowOff>
    </xdr:to>
    <xdr:sp macro="" textlink="">
      <xdr:nvSpPr>
        <xdr:cNvPr id="5" name="テキスト ボックス 4">
          <a:extLst>
            <a:ext uri="{FF2B5EF4-FFF2-40B4-BE49-F238E27FC236}">
              <a16:creationId xmlns:a16="http://schemas.microsoft.com/office/drawing/2014/main" id="{AE520730-6991-4D96-BF96-C310ABBAECFF}"/>
            </a:ext>
          </a:extLst>
        </xdr:cNvPr>
        <xdr:cNvSpPr txBox="1"/>
      </xdr:nvSpPr>
      <xdr:spPr>
        <a:xfrm>
          <a:off x="1304964" y="5006551"/>
          <a:ext cx="695492" cy="273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数式バー</a:t>
          </a:r>
        </a:p>
      </xdr:txBody>
    </xdr:sp>
    <xdr:clientData/>
  </xdr:twoCellAnchor>
  <xdr:twoCellAnchor editAs="oneCell">
    <xdr:from>
      <xdr:col>5</xdr:col>
      <xdr:colOff>190500</xdr:colOff>
      <xdr:row>18</xdr:row>
      <xdr:rowOff>73269</xdr:rowOff>
    </xdr:from>
    <xdr:to>
      <xdr:col>8</xdr:col>
      <xdr:colOff>7327</xdr:colOff>
      <xdr:row>23</xdr:row>
      <xdr:rowOff>193644</xdr:rowOff>
    </xdr:to>
    <xdr:pic>
      <xdr:nvPicPr>
        <xdr:cNvPr id="6" name="図 5">
          <a:extLst>
            <a:ext uri="{FF2B5EF4-FFF2-40B4-BE49-F238E27FC236}">
              <a16:creationId xmlns:a16="http://schemas.microsoft.com/office/drawing/2014/main" id="{8B5B061D-48A1-4057-B05E-B8FBD114A69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24250" y="4365869"/>
          <a:ext cx="1817077" cy="1263375"/>
        </a:xfrm>
        <a:prstGeom prst="rect">
          <a:avLst/>
        </a:prstGeom>
      </xdr:spPr>
    </xdr:pic>
    <xdr:clientData/>
  </xdr:twoCellAnchor>
  <xdr:twoCellAnchor>
    <xdr:from>
      <xdr:col>6</xdr:col>
      <xdr:colOff>217524</xdr:colOff>
      <xdr:row>22</xdr:row>
      <xdr:rowOff>176762</xdr:rowOff>
    </xdr:from>
    <xdr:to>
      <xdr:col>6</xdr:col>
      <xdr:colOff>310020</xdr:colOff>
      <xdr:row>23</xdr:row>
      <xdr:rowOff>185471</xdr:rowOff>
    </xdr:to>
    <xdr:sp macro="" textlink="">
      <xdr:nvSpPr>
        <xdr:cNvPr id="7" name="上下矢印 7">
          <a:extLst>
            <a:ext uri="{FF2B5EF4-FFF2-40B4-BE49-F238E27FC236}">
              <a16:creationId xmlns:a16="http://schemas.microsoft.com/office/drawing/2014/main" id="{0DEB9927-88E4-44A9-8085-9EA6840EF121}"/>
            </a:ext>
          </a:extLst>
        </xdr:cNvPr>
        <xdr:cNvSpPr/>
      </xdr:nvSpPr>
      <xdr:spPr>
        <a:xfrm>
          <a:off x="4218024" y="5383762"/>
          <a:ext cx="92496" cy="237309"/>
        </a:xfrm>
        <a:prstGeom prst="upDownArrow">
          <a:avLst/>
        </a:prstGeom>
        <a:solidFill>
          <a:srgbClr val="FF0000"/>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315056</xdr:colOff>
      <xdr:row>20</xdr:row>
      <xdr:rowOff>198742</xdr:rowOff>
    </xdr:from>
    <xdr:to>
      <xdr:col>8</xdr:col>
      <xdr:colOff>494109</xdr:colOff>
      <xdr:row>23</xdr:row>
      <xdr:rowOff>147454</xdr:rowOff>
    </xdr:to>
    <xdr:sp macro="" textlink="">
      <xdr:nvSpPr>
        <xdr:cNvPr id="8" name="テキスト ボックス 7">
          <a:extLst>
            <a:ext uri="{FF2B5EF4-FFF2-40B4-BE49-F238E27FC236}">
              <a16:creationId xmlns:a16="http://schemas.microsoft.com/office/drawing/2014/main" id="{48C9F7D9-EEA2-4359-BC30-26C0597AFC25}"/>
            </a:ext>
          </a:extLst>
        </xdr:cNvPr>
        <xdr:cNvSpPr txBox="1"/>
      </xdr:nvSpPr>
      <xdr:spPr>
        <a:xfrm>
          <a:off x="4315556" y="4948542"/>
          <a:ext cx="1512553" cy="634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直接、文字の入力が可能</a:t>
          </a:r>
        </a:p>
      </xdr:txBody>
    </xdr:sp>
    <xdr:clientData/>
  </xdr:twoCellAnchor>
  <xdr:twoCellAnchor>
    <xdr:from>
      <xdr:col>6</xdr:col>
      <xdr:colOff>251312</xdr:colOff>
      <xdr:row>22</xdr:row>
      <xdr:rowOff>168887</xdr:rowOff>
    </xdr:from>
    <xdr:to>
      <xdr:col>8</xdr:col>
      <xdr:colOff>190500</xdr:colOff>
      <xdr:row>23</xdr:row>
      <xdr:rowOff>210341</xdr:rowOff>
    </xdr:to>
    <xdr:sp macro="" textlink="">
      <xdr:nvSpPr>
        <xdr:cNvPr id="9" name="テキスト ボックス 8">
          <a:extLst>
            <a:ext uri="{FF2B5EF4-FFF2-40B4-BE49-F238E27FC236}">
              <a16:creationId xmlns:a16="http://schemas.microsoft.com/office/drawing/2014/main" id="{8A404625-1372-49CD-BE91-5B17910B9361}"/>
            </a:ext>
          </a:extLst>
        </xdr:cNvPr>
        <xdr:cNvSpPr txBox="1"/>
      </xdr:nvSpPr>
      <xdr:spPr>
        <a:xfrm>
          <a:off x="4251812" y="5375887"/>
          <a:ext cx="1272688" cy="270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幅を広げられます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11HDPNS001\UserData\&#22522;&#37329;&#37096;\&#22320;&#22495;&#25991;&#21270;&#21161;&#25104;&#35506;\11&#65294;&#21215;&#38598;&#26696;&#20869;\R4&#24180;&#24230;&#21215;&#38598;\&#24540;&#21215;&#27096;&#24335;&#65288;&#26696;&#65289;\&#12304;&#30010;&#20006;&#12305;&#65288;0818&#65289;r4-machi-youbo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11HDPNS001\UserData\&#22522;&#37329;&#37096;\&#22522;&#37329;&#37096;&#20840;&#20307;&#20849;&#29992;&#12501;&#12457;&#12523;&#12480;\&#21215;&#38598;&#26696;&#20869;\&#21215;&#38598;&#26696;&#20869;&#65288;R4&#65289;\R4&#21215;&#38598;&#26696;&#20869;_&#12381;&#12398;1(&#20316;&#26989;&#29992;)\&#27096;&#24335;&#26696;\&#19968;&#37096;&#20462;&#27491;&#65288;&#946;&#29256;_0805&#65289;R4_13_kikin_tabunya_yob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i-727\AppData\Local\Temp\(1002)&#35201;&#26395;&#26360;&#27096;&#24335;&#65288;&#26696;&#65289;pw-r3+&#20250;&#39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めにお読みください"/>
      <sheetName val="チェック表"/>
      <sheetName val="①総表"/>
      <sheetName val="datas"/>
      <sheetName val="②総表(押印用)"/>
      <sheetName val="③個表"/>
      <sheetName val="④収入"/>
      <sheetName val="④支出"/>
      <sheetName val="⑤団体概要"/>
      <sheetName val="⑥実行委員会等概要"/>
      <sheetName val="⑦購入等事由書"/>
      <sheetName val="⑧地区書面_調査実施地区"/>
      <sheetName val="⑧地区書面_市町村推薦地区"/>
      <sheetName val="⑨必要性と展望"/>
      <sheetName val="記載可能経費一覧"/>
      <sheetName val="《非表示》記載可能経費一覧"/>
    </sheetNames>
    <sheetDataSet>
      <sheetData sheetId="0" refreshError="1"/>
      <sheetData sheetId="1" refreshError="1"/>
      <sheetData sheetId="2"/>
      <sheetData sheetId="3" refreshError="1"/>
      <sheetData sheetId="4" refreshError="1"/>
      <sheetData sheetId="5"/>
      <sheetData sheetId="6" refreshError="1"/>
      <sheetData sheetId="7">
        <row r="13">
          <cell r="U13" t="str">
            <v>感染症予防用品購入費</v>
          </cell>
        </row>
        <row r="14">
          <cell r="U14" t="str">
            <v>消毒関係消耗品購入費</v>
          </cell>
        </row>
        <row r="15">
          <cell r="U15" t="str">
            <v>消毒作業費</v>
          </cell>
        </row>
        <row r="16">
          <cell r="U16" t="str">
            <v>感染症対策機材購入・借用費</v>
          </cell>
        </row>
        <row r="17">
          <cell r="U17" t="str">
            <v>検査費</v>
          </cell>
        </row>
      </sheetData>
      <sheetData sheetId="8" refreshError="1"/>
      <sheetData sheetId="9" refreshError="1"/>
      <sheetData sheetId="10"/>
      <sheetData sheetId="11" refreshError="1"/>
      <sheetData sheetId="12"/>
      <sheetData sheetId="13"/>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表示》チェック表(基金-演劇)"/>
      <sheetName val="総表1(押印用)"/>
      <sheetName val="総表"/>
      <sheetName val="団体概要"/>
      <sheetName val="活動実績"/>
      <sheetName val="個人略歴1"/>
      <sheetName val="個人略歴2"/>
      <sheetName val="個人略歴 (芸術家個人用)"/>
      <sheetName val="個表"/>
      <sheetName val="収入"/>
      <sheetName val="別紙　入場料詳細"/>
      <sheetName val="支出"/>
      <sheetName val="《非表示》記載可能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5">
          <cell r="B15" t="str">
            <v>演奏料</v>
          </cell>
        </row>
        <row r="16">
          <cell r="B16" t="str">
            <v>ソリスト料</v>
          </cell>
        </row>
        <row r="17">
          <cell r="B17" t="str">
            <v>合唱料</v>
          </cell>
        </row>
        <row r="18">
          <cell r="B18" t="str">
            <v>指揮料</v>
          </cell>
        </row>
        <row r="19">
          <cell r="B19" t="str">
            <v>出演料</v>
          </cell>
        </row>
        <row r="60">
          <cell r="B60" t="str">
            <v>作曲料</v>
          </cell>
        </row>
        <row r="61">
          <cell r="B61" t="str">
            <v>編曲料</v>
          </cell>
        </row>
        <row r="62">
          <cell r="B62" t="str">
            <v>作詞料</v>
          </cell>
        </row>
        <row r="63">
          <cell r="B63" t="str">
            <v>訳詞料</v>
          </cell>
        </row>
        <row r="64">
          <cell r="B64" t="str">
            <v>音楽制作料</v>
          </cell>
        </row>
        <row r="65">
          <cell r="B65" t="str">
            <v>コレペティ料</v>
          </cell>
        </row>
        <row r="66">
          <cell r="B66" t="str">
            <v>稽古ピアニスト料</v>
          </cell>
        </row>
        <row r="67">
          <cell r="B67" t="str">
            <v>調律料</v>
          </cell>
        </row>
        <row r="68">
          <cell r="B68" t="str">
            <v>楽器借料</v>
          </cell>
        </row>
        <row r="69">
          <cell r="B69" t="str">
            <v>楽譜借料</v>
          </cell>
        </row>
        <row r="70">
          <cell r="B70" t="str">
            <v>写譜料</v>
          </cell>
        </row>
        <row r="71">
          <cell r="B71" t="str">
            <v>楽譜製作料</v>
          </cell>
        </row>
        <row r="72">
          <cell r="B72" t="str">
            <v>合唱指揮料</v>
          </cell>
        </row>
        <row r="73">
          <cell r="B73" t="str">
            <v>副指揮料</v>
          </cell>
        </row>
        <row r="74">
          <cell r="B74" t="str">
            <v>プロンプター料</v>
          </cell>
        </row>
        <row r="155">
          <cell r="B155" t="str">
            <v>振付料</v>
          </cell>
        </row>
        <row r="156">
          <cell r="B156" t="str">
            <v>振付助手料</v>
          </cell>
        </row>
        <row r="157">
          <cell r="B157" t="str">
            <v>バレエマスター・バレエミストレス</v>
          </cell>
        </row>
        <row r="158">
          <cell r="B158" t="str">
            <v>脚本料</v>
          </cell>
        </row>
        <row r="159">
          <cell r="B159" t="str">
            <v>脚色料</v>
          </cell>
        </row>
        <row r="160">
          <cell r="B160" t="str">
            <v>補綴料</v>
          </cell>
        </row>
        <row r="161">
          <cell r="B161" t="str">
            <v>翻訳料</v>
          </cell>
        </row>
        <row r="162">
          <cell r="B162" t="str">
            <v>字幕原稿翻訳・作成料</v>
          </cell>
        </row>
        <row r="163">
          <cell r="B163" t="str">
            <v>舞台監督料</v>
          </cell>
        </row>
        <row r="164">
          <cell r="B164" t="str">
            <v>舞台監督助手料</v>
          </cell>
        </row>
        <row r="165">
          <cell r="B165" t="str">
            <v>舞台美術デザイン料</v>
          </cell>
        </row>
        <row r="166">
          <cell r="B166" t="str">
            <v>人形美術デザイン料</v>
          </cell>
        </row>
        <row r="167">
          <cell r="B167" t="str">
            <v>照明プラン料</v>
          </cell>
        </row>
        <row r="168">
          <cell r="B168" t="str">
            <v>衣装デザイン料</v>
          </cell>
        </row>
        <row r="169">
          <cell r="B169" t="str">
            <v>音楽プラン料</v>
          </cell>
        </row>
        <row r="170">
          <cell r="B170" t="str">
            <v>音響プラン料</v>
          </cell>
        </row>
        <row r="171">
          <cell r="B171" t="str">
            <v>映像プラン料</v>
          </cell>
        </row>
        <row r="172">
          <cell r="B172" t="str">
            <v>特殊効果プラン料</v>
          </cell>
        </row>
        <row r="173">
          <cell r="B173" t="str">
            <v>原語指導料</v>
          </cell>
        </row>
        <row r="174">
          <cell r="B174" t="str">
            <v>言語指導料</v>
          </cell>
        </row>
        <row r="175">
          <cell r="B175" t="str">
            <v>方言指導料</v>
          </cell>
        </row>
        <row r="176">
          <cell r="B176" t="str">
            <v>剣術指導料</v>
          </cell>
        </row>
        <row r="177">
          <cell r="B177" t="str">
            <v>所作指導料</v>
          </cell>
        </row>
        <row r="178">
          <cell r="B178" t="str">
            <v>合唱指導料</v>
          </cell>
        </row>
        <row r="179">
          <cell r="B179" t="str">
            <v>歌唱指導料</v>
          </cell>
        </row>
        <row r="180">
          <cell r="B180" t="str">
            <v>振付指導料</v>
          </cell>
        </row>
        <row r="181">
          <cell r="B181" t="str">
            <v>著作権使用料</v>
          </cell>
        </row>
        <row r="182">
          <cell r="B182" t="str">
            <v>ライセンス料</v>
          </cell>
        </row>
        <row r="183">
          <cell r="B183" t="str">
            <v>ロイヤリティ</v>
          </cell>
        </row>
        <row r="184">
          <cell r="B184" t="str">
            <v>企画制作料</v>
          </cell>
        </row>
        <row r="185">
          <cell r="B185" t="str">
            <v>会場使用料</v>
          </cell>
        </row>
        <row r="186">
          <cell r="B186" t="str">
            <v>付帯設備使用料</v>
          </cell>
        </row>
        <row r="187">
          <cell r="B187" t="str">
            <v>稽古場借料</v>
          </cell>
        </row>
        <row r="188">
          <cell r="B188" t="str">
            <v>大道具費</v>
          </cell>
        </row>
        <row r="249">
          <cell r="B249" t="str">
            <v>作品制作謝金</v>
          </cell>
        </row>
        <row r="250">
          <cell r="B250" t="str">
            <v>作品制作材料費</v>
          </cell>
        </row>
      </sheetData>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ェック表(文化会館)"/>
      <sheetName val="①総表"/>
      <sheetName val="②総表(押印用)"/>
      <sheetName val="③個表"/>
      <sheetName val="④収入"/>
      <sheetName val="④支出"/>
      <sheetName val="記載可能経費一覧"/>
      <sheetName val="⑤団体施設概要"/>
      <sheetName val="⑥実行委員会等概要"/>
    </sheetNames>
    <sheetDataSet>
      <sheetData sheetId="0">
        <row r="7">
          <cell r="P7" t="str">
            <v>・要望取下げ</v>
          </cell>
        </row>
        <row r="8">
          <cell r="P8" t="str">
            <v>・令和3年3月31日以前または令和4年4月1日以降の活動である</v>
          </cell>
        </row>
        <row r="9">
          <cell r="P9" t="str">
            <v>・助成金の要望額が20万円未満である</v>
          </cell>
        </row>
        <row r="10">
          <cell r="P10" t="str">
            <v>・文化庁等の補助金や委託費等が支出される活動である</v>
          </cell>
        </row>
        <row r="11">
          <cell r="P11" t="str">
            <v>・2活動以上応募された。</v>
          </cell>
        </row>
        <row r="12">
          <cell r="P12" t="str">
            <v>・応募団体とは異なる主催者が文化庁等の補助金等を受けている（日程重複・内容重複）</v>
          </cell>
        </row>
        <row r="13">
          <cell r="P13" t="str">
            <v>・団体要件を満たしていない（施設の設置者もしくは管理者ではない）</v>
          </cell>
        </row>
        <row r="14">
          <cell r="P14" t="str">
            <v>・団体要件を満たしていない（経理・監査等の会計組織を有していることが確認できない）</v>
          </cell>
        </row>
        <row r="15">
          <cell r="P15" t="str">
            <v>・団体要件を満たしていない（株式会社・有限会社からの応募）</v>
          </cell>
        </row>
        <row r="16">
          <cell r="P16" t="str">
            <v>・団体要件を満たしていない（規約を有していない）</v>
          </cell>
        </row>
        <row r="17">
          <cell r="P17" t="str">
            <v>・団体要件を満たしていない（実行委員会の中核団体が施設の設置者もしくは管理者ではない）</v>
          </cell>
        </row>
        <row r="18">
          <cell r="P18" t="str">
            <v>・設置条例等を確認した結果、会場が文化施設とは認められない。</v>
          </cell>
        </row>
        <row r="19">
          <cell r="P19" t="str">
            <v>・公演を伴わない、ワークショップ・講演会・シンポジウム・映像配信のみの活動</v>
          </cell>
        </row>
        <row r="20">
          <cell r="P20" t="str">
            <v>・コンクール・コンテストを主たる目的とする活動である</v>
          </cell>
        </row>
        <row r="21">
          <cell r="P21" t="str">
            <v>・政治的又は宗教的な宣伝意図を有する活動である</v>
          </cell>
        </row>
        <row r="22">
          <cell r="P22" t="str">
            <v>・慈善事業への寄付を目的として行われる活動である</v>
          </cell>
        </row>
        <row r="23">
          <cell r="P23" t="str">
            <v>・独立行政法人日本芸術文化振興会と共催する活動である</v>
          </cell>
        </row>
        <row r="24">
          <cell r="P24" t="str">
            <v>・名称冠公演である</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8AF14-03FB-46F4-A799-0479C6BB097E}">
  <sheetPr codeName="Sheet1">
    <tabColor rgb="FFE8C1F7"/>
  </sheetPr>
  <dimension ref="A1:I29"/>
  <sheetViews>
    <sheetView showGridLines="0" tabSelected="1" view="pageBreakPreview" zoomScaleNormal="100" zoomScaleSheetLayoutView="100" workbookViewId="0">
      <selection activeCell="D26" sqref="D26"/>
    </sheetView>
  </sheetViews>
  <sheetFormatPr defaultColWidth="8.75" defaultRowHeight="18.75"/>
  <cols>
    <col min="1" max="9" width="8.75" style="17" customWidth="1"/>
  </cols>
  <sheetData>
    <row r="1" spans="1:9" ht="39.75" customHeight="1">
      <c r="A1" s="589" t="s">
        <v>411</v>
      </c>
      <c r="B1" s="590"/>
      <c r="C1" s="590"/>
      <c r="D1" s="590"/>
      <c r="E1" s="590"/>
      <c r="F1" s="590"/>
      <c r="G1" s="590"/>
      <c r="H1" s="590"/>
      <c r="I1" s="590"/>
    </row>
    <row r="2" spans="1:9" ht="5.25" customHeight="1">
      <c r="A2" s="265"/>
      <c r="B2" s="265"/>
      <c r="C2" s="265"/>
      <c r="D2" s="265"/>
      <c r="E2" s="265"/>
      <c r="F2" s="265"/>
      <c r="G2" s="265"/>
      <c r="H2" s="266"/>
      <c r="I2" s="266"/>
    </row>
    <row r="3" spans="1:9" ht="18.75" customHeight="1">
      <c r="A3" s="267" t="s">
        <v>192</v>
      </c>
      <c r="B3" s="265"/>
      <c r="C3" s="265"/>
      <c r="D3" s="265"/>
      <c r="E3" s="265"/>
      <c r="F3" s="265"/>
      <c r="G3" s="265"/>
      <c r="H3" s="266"/>
      <c r="I3" s="266"/>
    </row>
    <row r="4" spans="1:9" ht="5.25" customHeight="1">
      <c r="A4" s="265"/>
      <c r="B4" s="265"/>
      <c r="C4" s="265"/>
      <c r="D4" s="265"/>
      <c r="E4" s="265"/>
      <c r="F4" s="265"/>
      <c r="G4" s="265"/>
      <c r="H4" s="265"/>
      <c r="I4" s="265"/>
    </row>
    <row r="5" spans="1:9">
      <c r="A5" s="268" t="s">
        <v>193</v>
      </c>
      <c r="B5" s="269"/>
      <c r="C5" s="269"/>
      <c r="D5" s="269"/>
      <c r="E5" s="269"/>
      <c r="F5" s="269"/>
      <c r="G5" s="269"/>
      <c r="H5" s="269"/>
      <c r="I5" s="270"/>
    </row>
    <row r="6" spans="1:9">
      <c r="A6" s="244" t="s">
        <v>194</v>
      </c>
      <c r="B6" s="250"/>
      <c r="C6" s="250"/>
      <c r="E6" s="250"/>
      <c r="F6" s="250"/>
      <c r="G6" s="250"/>
      <c r="H6" s="250"/>
      <c r="I6" s="251"/>
    </row>
    <row r="7" spans="1:9">
      <c r="A7" s="385" t="s">
        <v>313</v>
      </c>
      <c r="B7" s="227"/>
      <c r="C7" s="227"/>
      <c r="D7" s="227"/>
      <c r="E7" s="227"/>
      <c r="F7" s="227"/>
      <c r="G7" s="227"/>
      <c r="H7" s="227"/>
      <c r="I7" s="228"/>
    </row>
    <row r="8" spans="1:9">
      <c r="A8" s="226" t="s">
        <v>195</v>
      </c>
      <c r="B8" s="227"/>
      <c r="C8" s="227"/>
      <c r="D8" s="227"/>
      <c r="E8" s="227"/>
      <c r="F8" s="227"/>
      <c r="G8" s="227"/>
      <c r="H8" s="227"/>
      <c r="I8" s="228"/>
    </row>
    <row r="9" spans="1:9" ht="18" customHeight="1">
      <c r="A9" s="591" t="s">
        <v>388</v>
      </c>
      <c r="B9" s="592"/>
      <c r="C9" s="592"/>
      <c r="D9" s="592"/>
      <c r="E9" s="592"/>
      <c r="F9" s="592"/>
      <c r="G9" s="592"/>
      <c r="H9" s="592"/>
      <c r="I9" s="593"/>
    </row>
    <row r="10" spans="1:9" ht="63.6" customHeight="1">
      <c r="A10" s="594"/>
      <c r="B10" s="595"/>
      <c r="C10" s="595"/>
      <c r="D10" s="595"/>
      <c r="E10" s="595"/>
      <c r="F10" s="595"/>
      <c r="G10" s="595"/>
      <c r="H10" s="595"/>
      <c r="I10" s="596"/>
    </row>
    <row r="11" spans="1:9">
      <c r="A11" s="244" t="s">
        <v>58</v>
      </c>
      <c r="B11" s="250"/>
      <c r="C11" s="250"/>
      <c r="D11" s="250"/>
      <c r="E11" s="250"/>
      <c r="F11" s="250"/>
      <c r="G11" s="250"/>
      <c r="H11" s="250"/>
      <c r="I11" s="251"/>
    </row>
    <row r="12" spans="1:9">
      <c r="A12" s="271" t="s">
        <v>314</v>
      </c>
      <c r="B12" s="229"/>
      <c r="C12" s="229"/>
      <c r="D12" s="229"/>
      <c r="E12" s="229"/>
      <c r="F12" s="229"/>
      <c r="G12" s="229"/>
      <c r="H12" s="229"/>
      <c r="I12" s="230"/>
    </row>
    <row r="13" spans="1:9">
      <c r="A13" s="225" t="s">
        <v>59</v>
      </c>
      <c r="B13" s="19"/>
      <c r="C13" s="19"/>
      <c r="D13" s="19"/>
      <c r="E13" s="19"/>
      <c r="F13" s="19"/>
      <c r="G13" s="19"/>
      <c r="H13" s="19"/>
      <c r="I13" s="20"/>
    </row>
    <row r="14" spans="1:9" ht="18.75" customHeight="1">
      <c r="A14" s="244" t="s">
        <v>186</v>
      </c>
      <c r="B14" s="231"/>
      <c r="C14" s="231"/>
      <c r="D14" s="231"/>
      <c r="E14" s="231"/>
      <c r="F14" s="231"/>
      <c r="G14" s="231"/>
      <c r="H14" s="231"/>
      <c r="I14" s="232"/>
    </row>
    <row r="15" spans="1:9">
      <c r="A15" s="226" t="s">
        <v>187</v>
      </c>
      <c r="B15" s="233"/>
      <c r="C15" s="233"/>
      <c r="D15" s="233"/>
      <c r="E15" s="233"/>
      <c r="F15" s="233"/>
      <c r="G15" s="233"/>
      <c r="H15" s="233"/>
      <c r="I15" s="234"/>
    </row>
    <row r="16" spans="1:9">
      <c r="A16" s="235" t="s">
        <v>188</v>
      </c>
      <c r="B16" s="236"/>
      <c r="C16" s="236"/>
      <c r="D16" s="236"/>
      <c r="E16" s="236" t="s">
        <v>189</v>
      </c>
      <c r="F16" s="236"/>
      <c r="G16" s="236"/>
      <c r="H16" s="236"/>
      <c r="I16" s="237"/>
    </row>
    <row r="17" spans="1:9">
      <c r="A17" s="272" t="s">
        <v>190</v>
      </c>
      <c r="B17" s="597" t="s">
        <v>191</v>
      </c>
      <c r="C17" s="598"/>
      <c r="D17" s="273"/>
      <c r="E17" s="273"/>
      <c r="F17" s="273"/>
      <c r="G17" s="273"/>
      <c r="H17" s="273"/>
      <c r="I17" s="238"/>
    </row>
    <row r="18" spans="1:9">
      <c r="A18" s="235" t="s">
        <v>60</v>
      </c>
      <c r="B18" s="236"/>
      <c r="C18" s="236"/>
      <c r="D18" s="236"/>
      <c r="E18" s="236"/>
      <c r="F18" s="236"/>
      <c r="G18" s="236"/>
      <c r="H18" s="236"/>
      <c r="I18" s="237"/>
    </row>
    <row r="19" spans="1:9">
      <c r="A19" s="239"/>
      <c r="B19" s="273"/>
      <c r="C19" s="273"/>
      <c r="D19" s="273"/>
      <c r="E19" s="273"/>
      <c r="F19" s="273"/>
      <c r="G19" s="273"/>
      <c r="H19" s="273"/>
      <c r="I19" s="238"/>
    </row>
    <row r="20" spans="1:9">
      <c r="A20" s="239"/>
      <c r="B20" s="273"/>
      <c r="C20" s="273"/>
      <c r="D20" s="273"/>
      <c r="E20" s="273"/>
      <c r="F20" s="273"/>
      <c r="G20" s="273"/>
      <c r="H20" s="273"/>
      <c r="I20" s="238"/>
    </row>
    <row r="21" spans="1:9">
      <c r="A21" s="239"/>
      <c r="B21" s="273"/>
      <c r="C21" s="273"/>
      <c r="D21" s="273"/>
      <c r="E21" s="273"/>
      <c r="F21" s="273"/>
      <c r="G21" s="273"/>
      <c r="H21" s="273"/>
      <c r="I21" s="238"/>
    </row>
    <row r="22" spans="1:9">
      <c r="A22" s="239"/>
      <c r="B22" s="273"/>
      <c r="C22" s="273"/>
      <c r="D22" s="273"/>
      <c r="E22" s="273"/>
      <c r="F22" s="273"/>
      <c r="G22" s="273"/>
      <c r="H22" s="273"/>
      <c r="I22" s="238"/>
    </row>
    <row r="23" spans="1:9">
      <c r="A23" s="239"/>
      <c r="B23" s="273"/>
      <c r="C23" s="273"/>
      <c r="D23" s="273"/>
      <c r="E23" s="273"/>
      <c r="F23" s="273"/>
      <c r="G23" s="273"/>
      <c r="H23" s="273"/>
      <c r="I23" s="238"/>
    </row>
    <row r="24" spans="1:9">
      <c r="A24" s="240"/>
      <c r="B24" s="241"/>
      <c r="C24" s="241"/>
      <c r="D24" s="241"/>
      <c r="E24" s="241"/>
      <c r="F24" s="241"/>
      <c r="G24" s="241"/>
      <c r="H24" s="241"/>
      <c r="I24" s="242"/>
    </row>
    <row r="25" spans="1:9">
      <c r="A25" s="274" t="s">
        <v>61</v>
      </c>
      <c r="B25" s="275"/>
      <c r="C25" s="275"/>
      <c r="D25" s="275"/>
      <c r="E25" s="275"/>
      <c r="F25" s="275"/>
      <c r="G25" s="275"/>
      <c r="H25" s="275"/>
      <c r="I25" s="276"/>
    </row>
    <row r="26" spans="1:9">
      <c r="A26" s="18" t="s">
        <v>62</v>
      </c>
      <c r="B26" s="243"/>
      <c r="C26" s="19" t="s">
        <v>63</v>
      </c>
      <c r="D26" s="19"/>
      <c r="E26" s="19"/>
      <c r="F26" s="19"/>
      <c r="G26" s="19"/>
      <c r="H26" s="19"/>
      <c r="I26" s="20"/>
    </row>
    <row r="27" spans="1:9">
      <c r="A27" s="244" t="s">
        <v>64</v>
      </c>
      <c r="B27" s="245"/>
      <c r="C27" s="246" t="s">
        <v>65</v>
      </c>
      <c r="D27" s="246"/>
      <c r="E27" s="246"/>
      <c r="F27" s="246"/>
      <c r="G27" s="246"/>
      <c r="H27" s="246"/>
      <c r="I27" s="247"/>
    </row>
    <row r="28" spans="1:9" ht="18.75" customHeight="1">
      <c r="A28" s="21"/>
      <c r="B28" s="248"/>
      <c r="C28" s="599" t="s">
        <v>66</v>
      </c>
      <c r="D28" s="599"/>
      <c r="E28" s="599"/>
      <c r="F28" s="599"/>
      <c r="G28" s="599"/>
      <c r="H28" s="599"/>
      <c r="I28" s="600"/>
    </row>
    <row r="29" spans="1:9">
      <c r="A29" s="22"/>
      <c r="B29" s="249"/>
      <c r="C29" s="601"/>
      <c r="D29" s="601"/>
      <c r="E29" s="601"/>
      <c r="F29" s="601"/>
      <c r="G29" s="601"/>
      <c r="H29" s="601"/>
      <c r="I29" s="602"/>
    </row>
  </sheetData>
  <sheetProtection algorithmName="SHA-512" hashValue="2SskVnZbkIRp6TsK+UABdLWghmfHLsc6nymRC5kSQbB3yXoyuxRfE0LM+Q7GCCQiKp1AluUjl8xF2wQstwYllw==" saltValue="wUb/NYgHzWYBJQtRvGAI4A==" spinCount="100000" sheet="1" objects="1" scenarios="1"/>
  <mergeCells count="4">
    <mergeCell ref="A1:I1"/>
    <mergeCell ref="A9:I10"/>
    <mergeCell ref="B17:C17"/>
    <mergeCell ref="C28:I29"/>
  </mergeCells>
  <phoneticPr fontId="22"/>
  <dataValidations count="1">
    <dataValidation type="list" allowBlank="1" showInputMessage="1" showErrorMessage="1" sqref="B17:C17" xr:uid="{9AD8B773-1629-428E-8A1D-3E31F9752A65}">
      <formula1>"　　,    ,"</formula1>
    </dataValidation>
  </dataValidations>
  <printOptions horizontalCentered="1"/>
  <pageMargins left="0.70866141732283472" right="0.70866141732283472" top="0.55118110236220474" bottom="0.55118110236220474" header="0.31496062992125984" footer="0.31496062992125984"/>
  <pageSetup paperSize="9" scale="9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tabColor rgb="FFFFC000"/>
    <pageSetUpPr fitToPage="1"/>
  </sheetPr>
  <dimension ref="A1:W166"/>
  <sheetViews>
    <sheetView view="pageBreakPreview" zoomScaleNormal="85" zoomScaleSheetLayoutView="100" zoomScalePageLayoutView="55" workbookViewId="0">
      <selection activeCell="D14" sqref="D14:H14"/>
    </sheetView>
  </sheetViews>
  <sheetFormatPr defaultColWidth="9" defaultRowHeight="18.75"/>
  <cols>
    <col min="1" max="1" width="3.25" customWidth="1"/>
    <col min="2" max="2" width="3.25" style="30" customWidth="1"/>
    <col min="3" max="3" width="4.125" customWidth="1"/>
    <col min="4" max="4" width="24" style="99" customWidth="1"/>
    <col min="5" max="5" width="40.75" style="31" customWidth="1"/>
    <col min="6" max="6" width="10.125" customWidth="1"/>
    <col min="7" max="7" width="9.125" customWidth="1"/>
    <col min="8" max="8" width="4.75" style="27" customWidth="1"/>
    <col min="9" max="9" width="9.125" style="27" customWidth="1"/>
    <col min="10" max="10" width="4.75" style="28" customWidth="1"/>
    <col min="11" max="11" width="12.75" style="27" customWidth="1"/>
    <col min="12" max="12" width="13.125" style="32" customWidth="1"/>
    <col min="13" max="13" width="1.875" customWidth="1"/>
  </cols>
  <sheetData>
    <row r="1" spans="1:23">
      <c r="B1" t="s">
        <v>418</v>
      </c>
      <c r="C1" s="30"/>
      <c r="E1"/>
      <c r="F1" s="31"/>
      <c r="H1"/>
      <c r="J1" s="27"/>
      <c r="K1" s="28"/>
      <c r="L1" s="27"/>
    </row>
    <row r="2" spans="1:23">
      <c r="B2" s="1002" t="s">
        <v>76</v>
      </c>
      <c r="C2" s="1002"/>
      <c r="D2" s="1002"/>
      <c r="E2" s="1003">
        <f>IF('5-1 総表'!C25="",'5-1 総表'!C24,'5-1 総表'!C24&amp;"（"&amp;'5-1 総表'!C25&amp;"）")</f>
        <v>0</v>
      </c>
      <c r="F2" s="1003"/>
      <c r="G2" s="1003"/>
      <c r="H2" s="1003"/>
      <c r="I2" s="1003"/>
      <c r="J2" s="1003"/>
      <c r="K2" s="1003"/>
      <c r="L2" s="1003"/>
    </row>
    <row r="3" spans="1:23" ht="18" customHeight="1">
      <c r="B3" s="1002" t="s">
        <v>77</v>
      </c>
      <c r="C3" s="1002"/>
      <c r="D3" s="1002"/>
      <c r="E3" s="1003">
        <f>'5-1 総表'!C34</f>
        <v>0</v>
      </c>
      <c r="F3" s="1003"/>
      <c r="G3" s="1003"/>
      <c r="H3" s="1003"/>
      <c r="I3" s="1003"/>
      <c r="J3" s="1003"/>
      <c r="K3" s="1003"/>
      <c r="L3" s="1003"/>
      <c r="M3" s="376"/>
      <c r="N3" s="471"/>
      <c r="O3" s="471"/>
      <c r="P3" s="471"/>
      <c r="Q3" s="471"/>
      <c r="R3" s="471"/>
      <c r="S3" s="471"/>
      <c r="T3" s="471"/>
      <c r="U3" s="471"/>
      <c r="V3" s="471"/>
      <c r="W3" s="471"/>
    </row>
    <row r="4" spans="1:23" s="25" customFormat="1" ht="18.399999999999999" customHeight="1" thickBot="1">
      <c r="A4" s="17"/>
      <c r="B4" s="85"/>
      <c r="C4" s="79"/>
      <c r="D4" s="100"/>
      <c r="E4" s="79"/>
      <c r="F4" s="1060" t="s">
        <v>280</v>
      </c>
      <c r="G4" s="1060"/>
      <c r="H4" s="1172" t="s">
        <v>281</v>
      </c>
      <c r="I4" s="1172"/>
      <c r="J4" s="1172"/>
      <c r="K4" s="17"/>
      <c r="L4" s="17"/>
      <c r="M4" s="376"/>
      <c r="N4" s="471"/>
      <c r="O4" s="471"/>
      <c r="P4" s="471"/>
      <c r="Q4" s="471"/>
      <c r="R4" s="471"/>
      <c r="S4" s="471"/>
      <c r="T4" s="471"/>
      <c r="U4" s="471"/>
      <c r="V4" s="471"/>
      <c r="W4" s="471"/>
    </row>
    <row r="5" spans="1:23" ht="25.5">
      <c r="A5" s="45"/>
      <c r="B5" s="263" t="s">
        <v>185</v>
      </c>
      <c r="C5" s="80"/>
      <c r="D5" s="101"/>
      <c r="E5" s="81"/>
      <c r="F5" s="1183">
        <f>SUM(L13,L35,L57,L79,L101,L123)</f>
        <v>0</v>
      </c>
      <c r="G5" s="1183"/>
      <c r="H5" s="1184">
        <f>'1-4 支出'!F5</f>
        <v>0</v>
      </c>
      <c r="I5" s="1185"/>
      <c r="J5" s="1186"/>
      <c r="K5"/>
      <c r="L5"/>
      <c r="M5" s="376"/>
      <c r="N5" s="730" t="s">
        <v>369</v>
      </c>
      <c r="O5" s="730"/>
      <c r="P5" s="730"/>
      <c r="Q5" s="730"/>
      <c r="R5" s="730"/>
      <c r="S5" s="471"/>
      <c r="T5" s="471"/>
      <c r="U5" s="471"/>
      <c r="V5" s="471"/>
      <c r="W5" s="471"/>
    </row>
    <row r="6" spans="1:23" ht="24">
      <c r="A6" s="45"/>
      <c r="B6" s="86"/>
      <c r="C6" s="46" t="s">
        <v>184</v>
      </c>
      <c r="D6" s="102"/>
      <c r="E6" s="47"/>
      <c r="F6" s="1187">
        <f>SUM(F8:F10)</f>
        <v>0</v>
      </c>
      <c r="G6" s="1187"/>
      <c r="H6" s="1188">
        <f>'1-4 支出'!F6</f>
        <v>0</v>
      </c>
      <c r="I6" s="1189"/>
      <c r="J6" s="1190"/>
      <c r="K6"/>
      <c r="L6"/>
      <c r="M6" s="376"/>
      <c r="N6" s="730"/>
      <c r="O6" s="730"/>
      <c r="P6" s="730"/>
      <c r="Q6" s="730"/>
      <c r="R6" s="730"/>
      <c r="S6" s="471"/>
      <c r="T6" s="471"/>
      <c r="U6" s="471"/>
      <c r="V6" s="471"/>
      <c r="W6" s="471"/>
    </row>
    <row r="7" spans="1:23" ht="24">
      <c r="A7" s="45"/>
      <c r="B7" s="87"/>
      <c r="C7" s="49"/>
      <c r="D7" s="103"/>
      <c r="E7" s="82" t="s">
        <v>88</v>
      </c>
      <c r="F7" s="1191" t="s">
        <v>74</v>
      </c>
      <c r="G7" s="1191"/>
      <c r="H7" s="1192" t="s">
        <v>243</v>
      </c>
      <c r="I7" s="1193"/>
      <c r="J7" s="1194"/>
      <c r="K7" s="50"/>
      <c r="L7" s="50"/>
      <c r="M7" s="376"/>
      <c r="N7" s="730"/>
      <c r="O7" s="730"/>
      <c r="P7" s="730"/>
      <c r="Q7" s="730"/>
      <c r="R7" s="730"/>
      <c r="S7" s="471"/>
      <c r="T7" s="471"/>
      <c r="U7" s="471"/>
      <c r="V7" s="471"/>
      <c r="W7" s="471"/>
    </row>
    <row r="8" spans="1:23" ht="24">
      <c r="A8" s="45"/>
      <c r="B8" s="88"/>
      <c r="C8" s="51"/>
      <c r="D8" s="104" t="s">
        <v>78</v>
      </c>
      <c r="E8" s="472">
        <f>'5-4 支出'!E8</f>
        <v>0</v>
      </c>
      <c r="F8" s="1195" t="str">
        <f>IF(E8="作品料",$L$13,IF(E8="設営・運搬費",$L$35,IF(E8="謝金",$L$57,IF(E8="旅費",$L$79,IF(E8="宣伝・印刷費",$L$101,IF(E8="記録・配信費",$L$123,"0"))))))</f>
        <v>0</v>
      </c>
      <c r="G8" s="1195"/>
      <c r="H8" s="1196" t="str">
        <f>'1-4 支出'!F8</f>
        <v>0</v>
      </c>
      <c r="I8" s="1197"/>
      <c r="J8" s="1198"/>
      <c r="K8" s="52"/>
      <c r="L8" s="52"/>
      <c r="M8" s="376"/>
      <c r="N8" s="730"/>
      <c r="O8" s="730"/>
      <c r="P8" s="730"/>
      <c r="Q8" s="730"/>
      <c r="R8" s="730"/>
      <c r="S8" s="471"/>
      <c r="T8" s="471"/>
      <c r="U8" s="471"/>
      <c r="V8" s="471"/>
      <c r="W8" s="471"/>
    </row>
    <row r="9" spans="1:23" ht="24">
      <c r="A9" s="45"/>
      <c r="B9" s="88"/>
      <c r="C9" s="51"/>
      <c r="D9" s="105" t="s">
        <v>81</v>
      </c>
      <c r="E9" s="473">
        <f>'5-4 支出'!E9</f>
        <v>0</v>
      </c>
      <c r="F9" s="1173" t="str">
        <f>IF(E9="作品料",$L$13,IF(E9="設営・運搬費",$L$35,IF(E9="謝金",$L$57,IF(E9="旅費",$L$79,IF(E9="宣伝・印刷費",$L$101,IF(E9="記録・配信費",$L$123,"0"))))))</f>
        <v>0</v>
      </c>
      <c r="G9" s="1174"/>
      <c r="H9" s="1175" t="str">
        <f>'1-4 支出'!F9</f>
        <v>0</v>
      </c>
      <c r="I9" s="1176"/>
      <c r="J9" s="1177"/>
      <c r="K9" s="52"/>
      <c r="L9" s="52"/>
      <c r="M9" s="376"/>
      <c r="N9" s="730"/>
      <c r="O9" s="730"/>
      <c r="P9" s="730"/>
      <c r="Q9" s="730"/>
      <c r="R9" s="730"/>
      <c r="S9" s="376"/>
    </row>
    <row r="10" spans="1:23" ht="24.75" thickBot="1">
      <c r="A10" s="45"/>
      <c r="B10" s="89"/>
      <c r="C10" s="83"/>
      <c r="D10" s="106" t="s">
        <v>79</v>
      </c>
      <c r="E10" s="474">
        <f>'5-4 支出'!E10</f>
        <v>0</v>
      </c>
      <c r="F10" s="1178" t="str">
        <f>IF(E10="作品料",$L$13,IF(E10="設営・運搬費",$L$35,IF(E10="謝金",$L$57,IF(E10="旅費",$L$79,IF(E10="宣伝・印刷費",$L$101,IF(E10="記録・配信費",$L$123,"0"))))))</f>
        <v>0</v>
      </c>
      <c r="G10" s="1179"/>
      <c r="H10" s="1180" t="str">
        <f>'1-4 支出'!F10</f>
        <v>0</v>
      </c>
      <c r="I10" s="1181"/>
      <c r="J10" s="1182"/>
      <c r="K10" s="54"/>
      <c r="L10" s="45"/>
      <c r="M10" s="376"/>
      <c r="N10" s="730"/>
      <c r="O10" s="730"/>
      <c r="P10" s="730"/>
      <c r="Q10" s="730"/>
      <c r="R10" s="730"/>
      <c r="S10" s="376"/>
    </row>
    <row r="11" spans="1:23" ht="18.399999999999999" customHeight="1" thickBot="1">
      <c r="A11" s="36"/>
      <c r="B11" s="90"/>
      <c r="C11" s="36"/>
      <c r="D11" s="107"/>
      <c r="E11" s="38"/>
      <c r="F11" s="37"/>
      <c r="G11" s="37"/>
      <c r="H11" s="26"/>
      <c r="I11" s="42"/>
      <c r="J11" s="40"/>
      <c r="K11" s="39"/>
      <c r="L11" s="41"/>
      <c r="M11" s="376"/>
      <c r="N11" s="376"/>
      <c r="O11" s="376"/>
      <c r="P11" s="376"/>
      <c r="Q11" s="376"/>
      <c r="R11" s="376"/>
      <c r="S11" s="376"/>
    </row>
    <row r="12" spans="1:23" s="42" customFormat="1" ht="24.75" thickBot="1">
      <c r="A12" s="55" t="s">
        <v>89</v>
      </c>
      <c r="B12" s="92"/>
      <c r="C12" s="98" t="s">
        <v>98</v>
      </c>
      <c r="D12" s="95" t="s">
        <v>91</v>
      </c>
      <c r="E12" s="60" t="s">
        <v>73</v>
      </c>
      <c r="F12" s="96" t="s">
        <v>57</v>
      </c>
      <c r="G12" s="97" t="s">
        <v>329</v>
      </c>
      <c r="H12" s="63" t="s">
        <v>330</v>
      </c>
      <c r="I12" s="62" t="s">
        <v>331</v>
      </c>
      <c r="J12" s="63" t="s">
        <v>332</v>
      </c>
      <c r="K12" s="61" t="s">
        <v>32</v>
      </c>
      <c r="L12" s="64" t="s">
        <v>282</v>
      </c>
    </row>
    <row r="13" spans="1:23" s="29" customFormat="1" ht="30">
      <c r="A13"/>
      <c r="B13" s="57" t="str">
        <f>IF($E$8=C13,$D$8,IF($E$9=C13,$D$9,IF($E$10=C13,$D$10,"")))</f>
        <v/>
      </c>
      <c r="C13" s="58" t="s">
        <v>167</v>
      </c>
      <c r="D13" s="108"/>
      <c r="E13" s="66"/>
      <c r="F13" s="59"/>
      <c r="G13" s="59"/>
      <c r="H13" s="67"/>
      <c r="I13" s="67"/>
      <c r="J13" s="67"/>
      <c r="K13" s="70" t="str">
        <f t="shared" ref="K13:K32" si="0">IF(ISNUMBER(F13),(PRODUCT(F13,G13,I13)),"")</f>
        <v/>
      </c>
      <c r="L13" s="72">
        <f>ROUNDDOWN((SUM(K14:K33)),-3)/1000</f>
        <v>0</v>
      </c>
    </row>
    <row r="14" spans="1:23">
      <c r="A14">
        <v>1</v>
      </c>
      <c r="B14" s="93"/>
      <c r="C14" s="75" t="str">
        <f>IF(D14="","",".")</f>
        <v/>
      </c>
      <c r="D14" s="358" t="str">
        <f>IF('5-4 支出'!D14="","",'5-4 支出'!D14)</f>
        <v/>
      </c>
      <c r="E14" s="112" t="str">
        <f>IF('5-4 支出'!E14="","",'5-4 支出'!E14)</f>
        <v/>
      </c>
      <c r="F14" s="115" t="str">
        <f>IF('5-4 支出'!F14="","",'5-4 支出'!F14)</f>
        <v/>
      </c>
      <c r="G14" s="530" t="str">
        <f>IF('5-4 支出'!G14="","",'5-4 支出'!G14)</f>
        <v/>
      </c>
      <c r="H14" s="526" t="str">
        <f>IF('5-4 支出'!H14="","",'5-4 支出'!H14)</f>
        <v/>
      </c>
      <c r="I14" s="530" t="str">
        <f>IF('5-4 支出'!I14="","",'5-4 支出'!I14)</f>
        <v/>
      </c>
      <c r="J14" s="526" t="str">
        <f>IF('5-4 支出'!J14="","",'5-4 支出'!J14)</f>
        <v/>
      </c>
      <c r="K14" s="118" t="str">
        <f t="shared" si="0"/>
        <v/>
      </c>
      <c r="L14" s="33"/>
    </row>
    <row r="15" spans="1:23">
      <c r="A15">
        <v>2</v>
      </c>
      <c r="B15" s="93"/>
      <c r="C15" s="75" t="str">
        <f t="shared" ref="C15:C33" si="1">IF(D15="","",".")</f>
        <v/>
      </c>
      <c r="D15" s="359" t="str">
        <f>IF('5-4 支出'!D15="","",'5-4 支出'!D15)</f>
        <v/>
      </c>
      <c r="E15" s="114" t="str">
        <f>IF('5-4 支出'!E15="","",'5-4 支出'!E15)</f>
        <v/>
      </c>
      <c r="F15" s="115" t="str">
        <f>IF('5-4 支出'!F15="","",'5-4 支出'!F15)</f>
        <v/>
      </c>
      <c r="G15" s="115" t="str">
        <f>IF('5-4 支出'!G15="","",'5-4 支出'!G15)</f>
        <v/>
      </c>
      <c r="H15" s="115" t="str">
        <f>IF('5-4 支出'!H15="","",'5-4 支出'!H15)</f>
        <v/>
      </c>
      <c r="I15" s="115" t="str">
        <f>IF('5-4 支出'!I15="","",'5-4 支出'!I15)</f>
        <v/>
      </c>
      <c r="J15" s="115" t="str">
        <f>IF('5-4 支出'!J15="","",'5-4 支出'!J15)</f>
        <v/>
      </c>
      <c r="K15" s="119" t="str">
        <f t="shared" si="0"/>
        <v/>
      </c>
      <c r="L15" s="33"/>
    </row>
    <row r="16" spans="1:23">
      <c r="A16">
        <v>3</v>
      </c>
      <c r="B16" s="93"/>
      <c r="C16" s="75" t="str">
        <f t="shared" si="1"/>
        <v/>
      </c>
      <c r="D16" s="359" t="str">
        <f>IF('5-4 支出'!D16="","",'5-4 支出'!D16)</f>
        <v/>
      </c>
      <c r="E16" s="114" t="str">
        <f>IF('5-4 支出'!E16="","",'5-4 支出'!E16)</f>
        <v/>
      </c>
      <c r="F16" s="115" t="str">
        <f>IF('5-4 支出'!F16="","",'5-4 支出'!F16)</f>
        <v/>
      </c>
      <c r="G16" s="115" t="str">
        <f>IF('5-4 支出'!G16="","",'5-4 支出'!G16)</f>
        <v/>
      </c>
      <c r="H16" s="115" t="str">
        <f>IF('5-4 支出'!H16="","",'5-4 支出'!H16)</f>
        <v/>
      </c>
      <c r="I16" s="115" t="str">
        <f>IF('5-4 支出'!I16="","",'5-4 支出'!I16)</f>
        <v/>
      </c>
      <c r="J16" s="115" t="str">
        <f>IF('5-4 支出'!J16="","",'5-4 支出'!J16)</f>
        <v/>
      </c>
      <c r="K16" s="119" t="str">
        <f t="shared" si="0"/>
        <v/>
      </c>
      <c r="L16" s="33"/>
    </row>
    <row r="17" spans="1:12">
      <c r="A17">
        <v>4</v>
      </c>
      <c r="B17" s="93"/>
      <c r="C17" s="75" t="str">
        <f t="shared" si="1"/>
        <v/>
      </c>
      <c r="D17" s="359" t="str">
        <f>IF('5-4 支出'!D17="","",'5-4 支出'!D17)</f>
        <v/>
      </c>
      <c r="E17" s="114" t="str">
        <f>IF('5-4 支出'!E17="","",'5-4 支出'!E17)</f>
        <v/>
      </c>
      <c r="F17" s="115" t="str">
        <f>IF('5-4 支出'!F17="","",'5-4 支出'!F17)</f>
        <v/>
      </c>
      <c r="G17" s="115" t="str">
        <f>IF('5-4 支出'!G17="","",'5-4 支出'!G17)</f>
        <v/>
      </c>
      <c r="H17" s="115" t="str">
        <f>IF('5-4 支出'!H17="","",'5-4 支出'!H17)</f>
        <v/>
      </c>
      <c r="I17" s="115" t="str">
        <f>IF('5-4 支出'!I17="","",'5-4 支出'!I17)</f>
        <v/>
      </c>
      <c r="J17" s="115" t="str">
        <f>IF('5-4 支出'!J17="","",'5-4 支出'!J17)</f>
        <v/>
      </c>
      <c r="K17" s="119" t="str">
        <f t="shared" si="0"/>
        <v/>
      </c>
      <c r="L17" s="33"/>
    </row>
    <row r="18" spans="1:12">
      <c r="A18">
        <v>5</v>
      </c>
      <c r="B18" s="93"/>
      <c r="C18" s="75" t="str">
        <f t="shared" si="1"/>
        <v/>
      </c>
      <c r="D18" s="359" t="str">
        <f>IF('5-4 支出'!D18="","",'5-4 支出'!D18)</f>
        <v/>
      </c>
      <c r="E18" s="114" t="str">
        <f>IF('5-4 支出'!E18="","",'5-4 支出'!E18)</f>
        <v/>
      </c>
      <c r="F18" s="115" t="str">
        <f>IF('5-4 支出'!F18="","",'5-4 支出'!F18)</f>
        <v/>
      </c>
      <c r="G18" s="115" t="str">
        <f>IF('5-4 支出'!G18="","",'5-4 支出'!G18)</f>
        <v/>
      </c>
      <c r="H18" s="115" t="str">
        <f>IF('5-4 支出'!H18="","",'5-4 支出'!H18)</f>
        <v/>
      </c>
      <c r="I18" s="115" t="str">
        <f>IF('5-4 支出'!I18="","",'5-4 支出'!I18)</f>
        <v/>
      </c>
      <c r="J18" s="115" t="str">
        <f>IF('5-4 支出'!J18="","",'5-4 支出'!J18)</f>
        <v/>
      </c>
      <c r="K18" s="119" t="str">
        <f t="shared" si="0"/>
        <v/>
      </c>
      <c r="L18" s="33"/>
    </row>
    <row r="19" spans="1:12">
      <c r="A19">
        <v>6</v>
      </c>
      <c r="B19" s="93"/>
      <c r="C19" s="75" t="str">
        <f t="shared" si="1"/>
        <v/>
      </c>
      <c r="D19" s="359" t="str">
        <f>IF('5-4 支出'!D19="","",'5-4 支出'!D19)</f>
        <v/>
      </c>
      <c r="E19" s="114" t="str">
        <f>IF('5-4 支出'!E19="","",'5-4 支出'!E19)</f>
        <v/>
      </c>
      <c r="F19" s="115" t="str">
        <f>IF('5-4 支出'!F19="","",'5-4 支出'!F19)</f>
        <v/>
      </c>
      <c r="G19" s="115" t="str">
        <f>IF('5-4 支出'!G19="","",'5-4 支出'!G19)</f>
        <v/>
      </c>
      <c r="H19" s="115" t="str">
        <f>IF('5-4 支出'!H19="","",'5-4 支出'!H19)</f>
        <v/>
      </c>
      <c r="I19" s="115" t="str">
        <f>IF('5-4 支出'!I19="","",'5-4 支出'!I19)</f>
        <v/>
      </c>
      <c r="J19" s="115" t="str">
        <f>IF('5-4 支出'!J19="","",'5-4 支出'!J19)</f>
        <v/>
      </c>
      <c r="K19" s="119" t="str">
        <f t="shared" si="0"/>
        <v/>
      </c>
      <c r="L19" s="33"/>
    </row>
    <row r="20" spans="1:12">
      <c r="A20">
        <v>7</v>
      </c>
      <c r="B20" s="93"/>
      <c r="C20" s="75" t="str">
        <f t="shared" si="1"/>
        <v/>
      </c>
      <c r="D20" s="359" t="str">
        <f>IF('5-4 支出'!D20="","",'5-4 支出'!D20)</f>
        <v/>
      </c>
      <c r="E20" s="114" t="str">
        <f>IF('5-4 支出'!E20="","",'5-4 支出'!E20)</f>
        <v/>
      </c>
      <c r="F20" s="115" t="str">
        <f>IF('5-4 支出'!F20="","",'5-4 支出'!F20)</f>
        <v/>
      </c>
      <c r="G20" s="115" t="str">
        <f>IF('5-4 支出'!G20="","",'5-4 支出'!G20)</f>
        <v/>
      </c>
      <c r="H20" s="115" t="str">
        <f>IF('5-4 支出'!H20="","",'5-4 支出'!H20)</f>
        <v/>
      </c>
      <c r="I20" s="115" t="str">
        <f>IF('5-4 支出'!I20="","",'5-4 支出'!I20)</f>
        <v/>
      </c>
      <c r="J20" s="115" t="str">
        <f>IF('5-4 支出'!J20="","",'5-4 支出'!J20)</f>
        <v/>
      </c>
      <c r="K20" s="119" t="str">
        <f t="shared" si="0"/>
        <v/>
      </c>
      <c r="L20" s="33"/>
    </row>
    <row r="21" spans="1:12">
      <c r="A21">
        <v>8</v>
      </c>
      <c r="B21" s="93"/>
      <c r="C21" s="75" t="str">
        <f t="shared" si="1"/>
        <v/>
      </c>
      <c r="D21" s="359" t="str">
        <f>IF('5-4 支出'!D21="","",'5-4 支出'!D21)</f>
        <v/>
      </c>
      <c r="E21" s="114" t="str">
        <f>IF('5-4 支出'!E21="","",'5-4 支出'!E21)</f>
        <v/>
      </c>
      <c r="F21" s="115" t="str">
        <f>IF('5-4 支出'!F21="","",'5-4 支出'!F21)</f>
        <v/>
      </c>
      <c r="G21" s="115" t="str">
        <f>IF('5-4 支出'!G21="","",'5-4 支出'!G21)</f>
        <v/>
      </c>
      <c r="H21" s="115" t="str">
        <f>IF('5-4 支出'!H21="","",'5-4 支出'!H21)</f>
        <v/>
      </c>
      <c r="I21" s="115" t="str">
        <f>IF('5-4 支出'!I21="","",'5-4 支出'!I21)</f>
        <v/>
      </c>
      <c r="J21" s="115" t="str">
        <f>IF('5-4 支出'!J21="","",'5-4 支出'!J21)</f>
        <v/>
      </c>
      <c r="K21" s="119" t="str">
        <f t="shared" si="0"/>
        <v/>
      </c>
      <c r="L21" s="33"/>
    </row>
    <row r="22" spans="1:12">
      <c r="A22">
        <v>9</v>
      </c>
      <c r="B22" s="93"/>
      <c r="C22" s="75" t="str">
        <f t="shared" si="1"/>
        <v/>
      </c>
      <c r="D22" s="359" t="str">
        <f>IF('5-4 支出'!D22="","",'5-4 支出'!D22)</f>
        <v/>
      </c>
      <c r="E22" s="114" t="str">
        <f>IF('5-4 支出'!E22="","",'5-4 支出'!E22)</f>
        <v/>
      </c>
      <c r="F22" s="115" t="str">
        <f>IF('5-4 支出'!F22="","",'5-4 支出'!F22)</f>
        <v/>
      </c>
      <c r="G22" s="115" t="str">
        <f>IF('5-4 支出'!G22="","",'5-4 支出'!G22)</f>
        <v/>
      </c>
      <c r="H22" s="115" t="str">
        <f>IF('5-4 支出'!H22="","",'5-4 支出'!H22)</f>
        <v/>
      </c>
      <c r="I22" s="115" t="str">
        <f>IF('5-4 支出'!I22="","",'5-4 支出'!I22)</f>
        <v/>
      </c>
      <c r="J22" s="115" t="str">
        <f>IF('5-4 支出'!J22="","",'5-4 支出'!J22)</f>
        <v/>
      </c>
      <c r="K22" s="119" t="str">
        <f t="shared" si="0"/>
        <v/>
      </c>
      <c r="L22" s="33"/>
    </row>
    <row r="23" spans="1:12">
      <c r="A23">
        <v>10</v>
      </c>
      <c r="B23" s="93"/>
      <c r="C23" s="75" t="str">
        <f t="shared" si="1"/>
        <v/>
      </c>
      <c r="D23" s="359" t="str">
        <f>IF('5-4 支出'!D23="","",'5-4 支出'!D23)</f>
        <v/>
      </c>
      <c r="E23" s="114" t="str">
        <f>IF('5-4 支出'!E23="","",'5-4 支出'!E23)</f>
        <v/>
      </c>
      <c r="F23" s="115" t="str">
        <f>IF('5-4 支出'!F23="","",'5-4 支出'!F23)</f>
        <v/>
      </c>
      <c r="G23" s="115" t="str">
        <f>IF('5-4 支出'!G23="","",'5-4 支出'!G23)</f>
        <v/>
      </c>
      <c r="H23" s="115" t="str">
        <f>IF('5-4 支出'!H23="","",'5-4 支出'!H23)</f>
        <v/>
      </c>
      <c r="I23" s="115" t="str">
        <f>IF('5-4 支出'!I23="","",'5-4 支出'!I23)</f>
        <v/>
      </c>
      <c r="J23" s="115" t="str">
        <f>IF('5-4 支出'!J23="","",'5-4 支出'!J23)</f>
        <v/>
      </c>
      <c r="K23" s="119" t="str">
        <f t="shared" si="0"/>
        <v/>
      </c>
      <c r="L23" s="33"/>
    </row>
    <row r="24" spans="1:12">
      <c r="A24">
        <v>11</v>
      </c>
      <c r="B24" s="93"/>
      <c r="C24" s="75" t="str">
        <f t="shared" si="1"/>
        <v/>
      </c>
      <c r="D24" s="359" t="str">
        <f>IF('5-4 支出'!D24="","",'5-4 支出'!D24)</f>
        <v/>
      </c>
      <c r="E24" s="114" t="str">
        <f>IF('5-4 支出'!E24="","",'5-4 支出'!E24)</f>
        <v/>
      </c>
      <c r="F24" s="115" t="str">
        <f>IF('5-4 支出'!F24="","",'5-4 支出'!F24)</f>
        <v/>
      </c>
      <c r="G24" s="115" t="str">
        <f>IF('5-4 支出'!G24="","",'5-4 支出'!G24)</f>
        <v/>
      </c>
      <c r="H24" s="115" t="str">
        <f>IF('5-4 支出'!H24="","",'5-4 支出'!H24)</f>
        <v/>
      </c>
      <c r="I24" s="115" t="str">
        <f>IF('5-4 支出'!I24="","",'5-4 支出'!I24)</f>
        <v/>
      </c>
      <c r="J24" s="115" t="str">
        <f>IF('5-4 支出'!J24="","",'5-4 支出'!J24)</f>
        <v/>
      </c>
      <c r="K24" s="119" t="str">
        <f t="shared" si="0"/>
        <v/>
      </c>
      <c r="L24" s="33"/>
    </row>
    <row r="25" spans="1:12">
      <c r="A25">
        <v>12</v>
      </c>
      <c r="B25" s="93"/>
      <c r="C25" s="75" t="str">
        <f t="shared" si="1"/>
        <v/>
      </c>
      <c r="D25" s="359" t="str">
        <f>IF('5-4 支出'!D25="","",'5-4 支出'!D25)</f>
        <v/>
      </c>
      <c r="E25" s="114" t="str">
        <f>IF('5-4 支出'!E25="","",'5-4 支出'!E25)</f>
        <v/>
      </c>
      <c r="F25" s="115" t="str">
        <f>IF('5-4 支出'!F25="","",'5-4 支出'!F25)</f>
        <v/>
      </c>
      <c r="G25" s="115" t="str">
        <f>IF('5-4 支出'!G25="","",'5-4 支出'!G25)</f>
        <v/>
      </c>
      <c r="H25" s="115" t="str">
        <f>IF('5-4 支出'!H25="","",'5-4 支出'!H25)</f>
        <v/>
      </c>
      <c r="I25" s="115" t="str">
        <f>IF('5-4 支出'!I25="","",'5-4 支出'!I25)</f>
        <v/>
      </c>
      <c r="J25" s="115" t="str">
        <f>IF('5-4 支出'!J25="","",'5-4 支出'!J25)</f>
        <v/>
      </c>
      <c r="K25" s="119" t="str">
        <f t="shared" si="0"/>
        <v/>
      </c>
      <c r="L25" s="33"/>
    </row>
    <row r="26" spans="1:12">
      <c r="A26">
        <v>13</v>
      </c>
      <c r="B26" s="93"/>
      <c r="C26" s="75" t="str">
        <f t="shared" si="1"/>
        <v/>
      </c>
      <c r="D26" s="359" t="str">
        <f>IF('5-4 支出'!D26="","",'5-4 支出'!D26)</f>
        <v/>
      </c>
      <c r="E26" s="114" t="str">
        <f>IF('5-4 支出'!E26="","",'5-4 支出'!E26)</f>
        <v/>
      </c>
      <c r="F26" s="115" t="str">
        <f>IF('5-4 支出'!F26="","",'5-4 支出'!F26)</f>
        <v/>
      </c>
      <c r="G26" s="115" t="str">
        <f>IF('5-4 支出'!G26="","",'5-4 支出'!G26)</f>
        <v/>
      </c>
      <c r="H26" s="115" t="str">
        <f>IF('5-4 支出'!H26="","",'5-4 支出'!H26)</f>
        <v/>
      </c>
      <c r="I26" s="115" t="str">
        <f>IF('5-4 支出'!I26="","",'5-4 支出'!I26)</f>
        <v/>
      </c>
      <c r="J26" s="115" t="str">
        <f>IF('5-4 支出'!J26="","",'5-4 支出'!J26)</f>
        <v/>
      </c>
      <c r="K26" s="119" t="str">
        <f t="shared" si="0"/>
        <v/>
      </c>
      <c r="L26" s="33"/>
    </row>
    <row r="27" spans="1:12">
      <c r="A27">
        <v>14</v>
      </c>
      <c r="B27" s="93"/>
      <c r="C27" s="75" t="str">
        <f t="shared" si="1"/>
        <v/>
      </c>
      <c r="D27" s="359" t="str">
        <f>IF('5-4 支出'!D27="","",'5-4 支出'!D27)</f>
        <v/>
      </c>
      <c r="E27" s="114" t="str">
        <f>IF('5-4 支出'!E27="","",'5-4 支出'!E27)</f>
        <v/>
      </c>
      <c r="F27" s="115" t="str">
        <f>IF('5-4 支出'!F27="","",'5-4 支出'!F27)</f>
        <v/>
      </c>
      <c r="G27" s="115" t="str">
        <f>IF('5-4 支出'!G27="","",'5-4 支出'!G27)</f>
        <v/>
      </c>
      <c r="H27" s="115" t="str">
        <f>IF('5-4 支出'!H27="","",'5-4 支出'!H27)</f>
        <v/>
      </c>
      <c r="I27" s="115" t="str">
        <f>IF('5-4 支出'!I27="","",'5-4 支出'!I27)</f>
        <v/>
      </c>
      <c r="J27" s="115" t="str">
        <f>IF('5-4 支出'!J27="","",'5-4 支出'!J27)</f>
        <v/>
      </c>
      <c r="K27" s="119" t="str">
        <f t="shared" si="0"/>
        <v/>
      </c>
      <c r="L27" s="33"/>
    </row>
    <row r="28" spans="1:12">
      <c r="A28">
        <v>15</v>
      </c>
      <c r="B28" s="93"/>
      <c r="C28" s="75" t="str">
        <f t="shared" si="1"/>
        <v/>
      </c>
      <c r="D28" s="359" t="str">
        <f>IF('5-4 支出'!D28="","",'5-4 支出'!D28)</f>
        <v/>
      </c>
      <c r="E28" s="114" t="str">
        <f>IF('5-4 支出'!E28="","",'5-4 支出'!E28)</f>
        <v/>
      </c>
      <c r="F28" s="115" t="str">
        <f>IF('5-4 支出'!F28="","",'5-4 支出'!F28)</f>
        <v/>
      </c>
      <c r="G28" s="115" t="str">
        <f>IF('5-4 支出'!G28="","",'5-4 支出'!G28)</f>
        <v/>
      </c>
      <c r="H28" s="115" t="str">
        <f>IF('5-4 支出'!H28="","",'5-4 支出'!H28)</f>
        <v/>
      </c>
      <c r="I28" s="115" t="str">
        <f>IF('5-4 支出'!I28="","",'5-4 支出'!I28)</f>
        <v/>
      </c>
      <c r="J28" s="115" t="str">
        <f>IF('5-4 支出'!J28="","",'5-4 支出'!J28)</f>
        <v/>
      </c>
      <c r="K28" s="119" t="str">
        <f t="shared" si="0"/>
        <v/>
      </c>
      <c r="L28" s="33"/>
    </row>
    <row r="29" spans="1:12">
      <c r="A29">
        <v>16</v>
      </c>
      <c r="B29" s="93"/>
      <c r="C29" s="75" t="str">
        <f t="shared" si="1"/>
        <v/>
      </c>
      <c r="D29" s="359" t="str">
        <f>IF('5-4 支出'!D29="","",'5-4 支出'!D29)</f>
        <v/>
      </c>
      <c r="E29" s="114" t="str">
        <f>IF('5-4 支出'!E29="","",'5-4 支出'!E29)</f>
        <v/>
      </c>
      <c r="F29" s="115" t="str">
        <f>IF('5-4 支出'!F29="","",'5-4 支出'!F29)</f>
        <v/>
      </c>
      <c r="G29" s="115" t="str">
        <f>IF('5-4 支出'!G29="","",'5-4 支出'!G29)</f>
        <v/>
      </c>
      <c r="H29" s="115" t="str">
        <f>IF('5-4 支出'!H29="","",'5-4 支出'!H29)</f>
        <v/>
      </c>
      <c r="I29" s="115" t="str">
        <f>IF('5-4 支出'!I29="","",'5-4 支出'!I29)</f>
        <v/>
      </c>
      <c r="J29" s="115" t="str">
        <f>IF('5-4 支出'!J29="","",'5-4 支出'!J29)</f>
        <v/>
      </c>
      <c r="K29" s="119" t="str">
        <f t="shared" si="0"/>
        <v/>
      </c>
      <c r="L29" s="33"/>
    </row>
    <row r="30" spans="1:12">
      <c r="A30">
        <v>17</v>
      </c>
      <c r="B30" s="93"/>
      <c r="C30" s="75" t="str">
        <f t="shared" si="1"/>
        <v/>
      </c>
      <c r="D30" s="359" t="str">
        <f>IF('5-4 支出'!D30="","",'5-4 支出'!D30)</f>
        <v/>
      </c>
      <c r="E30" s="114" t="str">
        <f>IF('5-4 支出'!E30="","",'5-4 支出'!E30)</f>
        <v/>
      </c>
      <c r="F30" s="115" t="str">
        <f>IF('5-4 支出'!F30="","",'5-4 支出'!F30)</f>
        <v/>
      </c>
      <c r="G30" s="115" t="str">
        <f>IF('5-4 支出'!G30="","",'5-4 支出'!G30)</f>
        <v/>
      </c>
      <c r="H30" s="115" t="str">
        <f>IF('5-4 支出'!H30="","",'5-4 支出'!H30)</f>
        <v/>
      </c>
      <c r="I30" s="115" t="str">
        <f>IF('5-4 支出'!I30="","",'5-4 支出'!I30)</f>
        <v/>
      </c>
      <c r="J30" s="115" t="str">
        <f>IF('5-4 支出'!J30="","",'5-4 支出'!J30)</f>
        <v/>
      </c>
      <c r="K30" s="119" t="str">
        <f t="shared" si="0"/>
        <v/>
      </c>
      <c r="L30" s="34"/>
    </row>
    <row r="31" spans="1:12">
      <c r="A31">
        <v>18</v>
      </c>
      <c r="B31" s="93"/>
      <c r="C31" s="75" t="str">
        <f t="shared" si="1"/>
        <v/>
      </c>
      <c r="D31" s="359" t="str">
        <f>IF('5-4 支出'!D31="","",'5-4 支出'!D31)</f>
        <v/>
      </c>
      <c r="E31" s="114" t="str">
        <f>IF('5-4 支出'!E31="","",'5-4 支出'!E31)</f>
        <v/>
      </c>
      <c r="F31" s="115" t="str">
        <f>IF('5-4 支出'!F31="","",'5-4 支出'!F31)</f>
        <v/>
      </c>
      <c r="G31" s="115" t="str">
        <f>IF('5-4 支出'!G31="","",'5-4 支出'!G31)</f>
        <v/>
      </c>
      <c r="H31" s="115" t="str">
        <f>IF('5-4 支出'!H31="","",'5-4 支出'!H31)</f>
        <v/>
      </c>
      <c r="I31" s="115" t="str">
        <f>IF('5-4 支出'!I31="","",'5-4 支出'!I31)</f>
        <v/>
      </c>
      <c r="J31" s="115" t="str">
        <f>IF('5-4 支出'!J31="","",'5-4 支出'!J31)</f>
        <v/>
      </c>
      <c r="K31" s="119" t="str">
        <f t="shared" si="0"/>
        <v/>
      </c>
      <c r="L31" s="34"/>
    </row>
    <row r="32" spans="1:12">
      <c r="A32">
        <v>19</v>
      </c>
      <c r="B32" s="93"/>
      <c r="C32" s="75" t="str">
        <f t="shared" si="1"/>
        <v/>
      </c>
      <c r="D32" s="359" t="str">
        <f>IF('5-4 支出'!D32="","",'5-4 支出'!D32)</f>
        <v/>
      </c>
      <c r="E32" s="114" t="str">
        <f>IF('5-4 支出'!E32="","",'5-4 支出'!E32)</f>
        <v/>
      </c>
      <c r="F32" s="115" t="str">
        <f>IF('5-4 支出'!F32="","",'5-4 支出'!F32)</f>
        <v/>
      </c>
      <c r="G32" s="115" t="str">
        <f>IF('5-4 支出'!G32="","",'5-4 支出'!G32)</f>
        <v/>
      </c>
      <c r="H32" s="115" t="str">
        <f>IF('5-4 支出'!H32="","",'5-4 支出'!H32)</f>
        <v/>
      </c>
      <c r="I32" s="115" t="str">
        <f>IF('5-4 支出'!I32="","",'5-4 支出'!I32)</f>
        <v/>
      </c>
      <c r="J32" s="115" t="str">
        <f>IF('5-4 支出'!J32="","",'5-4 支出'!J32)</f>
        <v/>
      </c>
      <c r="K32" s="119" t="str">
        <f t="shared" si="0"/>
        <v/>
      </c>
      <c r="L32" s="34"/>
    </row>
    <row r="33" spans="1:12" ht="19.5" thickBot="1">
      <c r="A33">
        <v>20</v>
      </c>
      <c r="B33" s="94"/>
      <c r="C33" s="75" t="str">
        <f t="shared" si="1"/>
        <v/>
      </c>
      <c r="D33" s="360" t="str">
        <f>IF('5-4 支出'!D33="","",'5-4 支出'!D33)</f>
        <v/>
      </c>
      <c r="E33" s="116" t="str">
        <f>IF('5-4 支出'!E33="","",'5-4 支出'!E33)</f>
        <v/>
      </c>
      <c r="F33" s="117" t="str">
        <f>IF('5-4 支出'!F33="","",'5-4 支出'!F33)</f>
        <v/>
      </c>
      <c r="G33" s="117" t="str">
        <f>IF('5-4 支出'!G33="","",'5-4 支出'!G33)</f>
        <v/>
      </c>
      <c r="H33" s="117" t="str">
        <f>IF('5-4 支出'!H33="","",'5-4 支出'!H33)</f>
        <v/>
      </c>
      <c r="I33" s="117" t="str">
        <f>IF('5-4 支出'!I33="","",'5-4 支出'!I33)</f>
        <v/>
      </c>
      <c r="J33" s="117" t="str">
        <f>IF('5-4 支出'!J33="","",'5-4 支出'!J33)</f>
        <v/>
      </c>
      <c r="K33" s="120" t="str">
        <f>IF(ISNUMBER(F33),(PRODUCT(F33,G33,I33)),"")</f>
        <v/>
      </c>
      <c r="L33" s="35"/>
    </row>
    <row r="34" spans="1:12" ht="24.75" thickBot="1">
      <c r="A34" s="55"/>
      <c r="B34" s="91"/>
      <c r="C34" s="71" t="s">
        <v>96</v>
      </c>
      <c r="D34" s="95" t="s">
        <v>91</v>
      </c>
      <c r="E34" s="60" t="s">
        <v>73</v>
      </c>
      <c r="F34" s="96" t="s">
        <v>57</v>
      </c>
      <c r="G34" s="97" t="s">
        <v>329</v>
      </c>
      <c r="H34" s="63" t="s">
        <v>330</v>
      </c>
      <c r="I34" s="62" t="s">
        <v>331</v>
      </c>
      <c r="J34" s="63" t="s">
        <v>332</v>
      </c>
      <c r="K34" s="61" t="s">
        <v>32</v>
      </c>
      <c r="L34" s="64" t="s">
        <v>282</v>
      </c>
    </row>
    <row r="35" spans="1:12" s="29" customFormat="1" ht="25.5">
      <c r="A35"/>
      <c r="B35" s="57" t="str">
        <f>IF($E$8=C35,$D$8,IF($E$9=C35,$D$9,IF($E$10=C35,$D$10,"")))</f>
        <v/>
      </c>
      <c r="C35" s="73" t="s">
        <v>168</v>
      </c>
      <c r="D35" s="65"/>
      <c r="E35" s="66"/>
      <c r="F35" s="67"/>
      <c r="G35" s="67"/>
      <c r="H35" s="67"/>
      <c r="I35" s="67"/>
      <c r="J35" s="67"/>
      <c r="K35" s="68"/>
      <c r="L35" s="72">
        <f>ROUNDDOWN((SUM(K36:K55)),-3)/1000</f>
        <v>0</v>
      </c>
    </row>
    <row r="36" spans="1:12">
      <c r="A36">
        <v>1</v>
      </c>
      <c r="B36" s="93"/>
      <c r="C36" s="75" t="str">
        <f>IF(D36="","",".")</f>
        <v/>
      </c>
      <c r="D36" s="358" t="str">
        <f>IF('5-4 支出'!D36="","",'5-4 支出'!D36)</f>
        <v/>
      </c>
      <c r="E36" s="112" t="str">
        <f>IF('5-4 支出'!E36="","",'5-4 支出'!E36)</f>
        <v/>
      </c>
      <c r="F36" s="113" t="str">
        <f>IF('5-4 支出'!F36="","",'5-4 支出'!F36)</f>
        <v/>
      </c>
      <c r="G36" s="113" t="str">
        <f>IF('5-4 支出'!G36="","",'5-4 支出'!G36)</f>
        <v/>
      </c>
      <c r="H36" s="113" t="str">
        <f>IF('5-4 支出'!H36="","",'5-4 支出'!H36)</f>
        <v/>
      </c>
      <c r="I36" s="113" t="str">
        <f>IF('5-4 支出'!I36="","",'5-4 支出'!I36)</f>
        <v/>
      </c>
      <c r="J36" s="113" t="str">
        <f>IF('5-4 支出'!J36="","",'5-4 支出'!J36)</f>
        <v/>
      </c>
      <c r="K36" s="118" t="str">
        <f t="shared" ref="K36:K77" si="2">IF(ISNUMBER(F36),(PRODUCT(F36,G36,I36)),"")</f>
        <v/>
      </c>
      <c r="L36" s="33"/>
    </row>
    <row r="37" spans="1:12">
      <c r="A37">
        <v>2</v>
      </c>
      <c r="B37" s="93"/>
      <c r="C37" s="75" t="str">
        <f t="shared" ref="C37:C55" si="3">IF(D37="","",".")</f>
        <v/>
      </c>
      <c r="D37" s="359" t="str">
        <f>IF('5-4 支出'!D37="","",'5-4 支出'!D37)</f>
        <v/>
      </c>
      <c r="E37" s="114" t="str">
        <f>IF('5-4 支出'!E37="","",'5-4 支出'!E37)</f>
        <v/>
      </c>
      <c r="F37" s="115" t="str">
        <f>IF('5-4 支出'!F37="","",'5-4 支出'!F37)</f>
        <v/>
      </c>
      <c r="G37" s="115" t="str">
        <f>IF('5-4 支出'!G37="","",'5-4 支出'!G37)</f>
        <v/>
      </c>
      <c r="H37" s="115" t="str">
        <f>IF('5-4 支出'!H37="","",'5-4 支出'!H37)</f>
        <v/>
      </c>
      <c r="I37" s="115" t="str">
        <f>IF('5-4 支出'!I37="","",'5-4 支出'!I37)</f>
        <v/>
      </c>
      <c r="J37" s="115" t="str">
        <f>IF('5-4 支出'!J37="","",'5-4 支出'!J37)</f>
        <v/>
      </c>
      <c r="K37" s="119" t="str">
        <f t="shared" si="2"/>
        <v/>
      </c>
      <c r="L37" s="33"/>
    </row>
    <row r="38" spans="1:12">
      <c r="A38">
        <v>3</v>
      </c>
      <c r="B38" s="93"/>
      <c r="C38" s="75" t="str">
        <f t="shared" si="3"/>
        <v/>
      </c>
      <c r="D38" s="359" t="str">
        <f>IF('5-4 支出'!D38="","",'5-4 支出'!D38)</f>
        <v/>
      </c>
      <c r="E38" s="114" t="str">
        <f>IF('5-4 支出'!E38="","",'5-4 支出'!E38)</f>
        <v/>
      </c>
      <c r="F38" s="115" t="str">
        <f>IF('5-4 支出'!F38="","",'5-4 支出'!F38)</f>
        <v/>
      </c>
      <c r="G38" s="115" t="str">
        <f>IF('5-4 支出'!G38="","",'5-4 支出'!G38)</f>
        <v/>
      </c>
      <c r="H38" s="115" t="str">
        <f>IF('5-4 支出'!H38="","",'5-4 支出'!H38)</f>
        <v/>
      </c>
      <c r="I38" s="115" t="str">
        <f>IF('5-4 支出'!I38="","",'5-4 支出'!I38)</f>
        <v/>
      </c>
      <c r="J38" s="115" t="str">
        <f>IF('5-4 支出'!J38="","",'5-4 支出'!J38)</f>
        <v/>
      </c>
      <c r="K38" s="119" t="str">
        <f t="shared" si="2"/>
        <v/>
      </c>
      <c r="L38" s="33"/>
    </row>
    <row r="39" spans="1:12">
      <c r="A39">
        <v>4</v>
      </c>
      <c r="B39" s="93"/>
      <c r="C39" s="75" t="str">
        <f t="shared" si="3"/>
        <v/>
      </c>
      <c r="D39" s="359" t="str">
        <f>IF('5-4 支出'!D39="","",'5-4 支出'!D39)</f>
        <v/>
      </c>
      <c r="E39" s="114" t="str">
        <f>IF('5-4 支出'!E39="","",'5-4 支出'!E39)</f>
        <v/>
      </c>
      <c r="F39" s="115" t="str">
        <f>IF('5-4 支出'!F39="","",'5-4 支出'!F39)</f>
        <v/>
      </c>
      <c r="G39" s="115" t="str">
        <f>IF('5-4 支出'!G39="","",'5-4 支出'!G39)</f>
        <v/>
      </c>
      <c r="H39" s="115" t="str">
        <f>IF('5-4 支出'!H39="","",'5-4 支出'!H39)</f>
        <v/>
      </c>
      <c r="I39" s="115" t="str">
        <f>IF('5-4 支出'!I39="","",'5-4 支出'!I39)</f>
        <v/>
      </c>
      <c r="J39" s="115" t="str">
        <f>IF('5-4 支出'!J39="","",'5-4 支出'!J39)</f>
        <v/>
      </c>
      <c r="K39" s="119" t="str">
        <f t="shared" si="2"/>
        <v/>
      </c>
      <c r="L39" s="33"/>
    </row>
    <row r="40" spans="1:12">
      <c r="A40">
        <v>5</v>
      </c>
      <c r="B40" s="93"/>
      <c r="C40" s="75" t="str">
        <f t="shared" si="3"/>
        <v/>
      </c>
      <c r="D40" s="359" t="str">
        <f>IF('5-4 支出'!D40="","",'5-4 支出'!D40)</f>
        <v/>
      </c>
      <c r="E40" s="114" t="str">
        <f>IF('5-4 支出'!E40="","",'5-4 支出'!E40)</f>
        <v/>
      </c>
      <c r="F40" s="115" t="str">
        <f>IF('5-4 支出'!F40="","",'5-4 支出'!F40)</f>
        <v/>
      </c>
      <c r="G40" s="115" t="str">
        <f>IF('5-4 支出'!G40="","",'5-4 支出'!G40)</f>
        <v/>
      </c>
      <c r="H40" s="115" t="str">
        <f>IF('5-4 支出'!H40="","",'5-4 支出'!H40)</f>
        <v/>
      </c>
      <c r="I40" s="115" t="str">
        <f>IF('5-4 支出'!I40="","",'5-4 支出'!I40)</f>
        <v/>
      </c>
      <c r="J40" s="115" t="str">
        <f>IF('5-4 支出'!J40="","",'5-4 支出'!J40)</f>
        <v/>
      </c>
      <c r="K40" s="119" t="str">
        <f t="shared" si="2"/>
        <v/>
      </c>
      <c r="L40" s="33"/>
    </row>
    <row r="41" spans="1:12">
      <c r="A41">
        <v>6</v>
      </c>
      <c r="B41" s="93"/>
      <c r="C41" s="75" t="str">
        <f t="shared" si="3"/>
        <v/>
      </c>
      <c r="D41" s="359" t="str">
        <f>IF('5-4 支出'!D41="","",'5-4 支出'!D41)</f>
        <v/>
      </c>
      <c r="E41" s="114" t="str">
        <f>IF('5-4 支出'!E41="","",'5-4 支出'!E41)</f>
        <v/>
      </c>
      <c r="F41" s="115" t="str">
        <f>IF('5-4 支出'!F41="","",'5-4 支出'!F41)</f>
        <v/>
      </c>
      <c r="G41" s="115" t="str">
        <f>IF('5-4 支出'!G41="","",'5-4 支出'!G41)</f>
        <v/>
      </c>
      <c r="H41" s="115" t="str">
        <f>IF('5-4 支出'!H41="","",'5-4 支出'!H41)</f>
        <v/>
      </c>
      <c r="I41" s="115" t="str">
        <f>IF('5-4 支出'!I41="","",'5-4 支出'!I41)</f>
        <v/>
      </c>
      <c r="J41" s="115" t="str">
        <f>IF('5-4 支出'!J41="","",'5-4 支出'!J41)</f>
        <v/>
      </c>
      <c r="K41" s="119" t="str">
        <f t="shared" si="2"/>
        <v/>
      </c>
      <c r="L41" s="33"/>
    </row>
    <row r="42" spans="1:12">
      <c r="A42">
        <v>7</v>
      </c>
      <c r="B42" s="93"/>
      <c r="C42" s="75" t="str">
        <f t="shared" si="3"/>
        <v/>
      </c>
      <c r="D42" s="359" t="str">
        <f>IF('5-4 支出'!D42="","",'5-4 支出'!D42)</f>
        <v/>
      </c>
      <c r="E42" s="114" t="str">
        <f>IF('5-4 支出'!E42="","",'5-4 支出'!E42)</f>
        <v/>
      </c>
      <c r="F42" s="115" t="str">
        <f>IF('5-4 支出'!F42="","",'5-4 支出'!F42)</f>
        <v/>
      </c>
      <c r="G42" s="115" t="str">
        <f>IF('5-4 支出'!G42="","",'5-4 支出'!G42)</f>
        <v/>
      </c>
      <c r="H42" s="115" t="str">
        <f>IF('5-4 支出'!H42="","",'5-4 支出'!H42)</f>
        <v/>
      </c>
      <c r="I42" s="115" t="str">
        <f>IF('5-4 支出'!I42="","",'5-4 支出'!I42)</f>
        <v/>
      </c>
      <c r="J42" s="115" t="str">
        <f>IF('5-4 支出'!J42="","",'5-4 支出'!J42)</f>
        <v/>
      </c>
      <c r="K42" s="119" t="str">
        <f t="shared" si="2"/>
        <v/>
      </c>
      <c r="L42" s="33"/>
    </row>
    <row r="43" spans="1:12">
      <c r="A43">
        <v>8</v>
      </c>
      <c r="B43" s="93"/>
      <c r="C43" s="75" t="str">
        <f t="shared" si="3"/>
        <v/>
      </c>
      <c r="D43" s="359" t="str">
        <f>IF('5-4 支出'!D43="","",'5-4 支出'!D43)</f>
        <v/>
      </c>
      <c r="E43" s="114" t="str">
        <f>IF('5-4 支出'!E43="","",'5-4 支出'!E43)</f>
        <v/>
      </c>
      <c r="F43" s="115" t="str">
        <f>IF('5-4 支出'!F43="","",'5-4 支出'!F43)</f>
        <v/>
      </c>
      <c r="G43" s="115" t="str">
        <f>IF('5-4 支出'!G43="","",'5-4 支出'!G43)</f>
        <v/>
      </c>
      <c r="H43" s="115" t="str">
        <f>IF('5-4 支出'!H43="","",'5-4 支出'!H43)</f>
        <v/>
      </c>
      <c r="I43" s="115" t="str">
        <f>IF('5-4 支出'!I43="","",'5-4 支出'!I43)</f>
        <v/>
      </c>
      <c r="J43" s="115" t="str">
        <f>IF('5-4 支出'!J43="","",'5-4 支出'!J43)</f>
        <v/>
      </c>
      <c r="K43" s="119" t="str">
        <f t="shared" si="2"/>
        <v/>
      </c>
      <c r="L43" s="33"/>
    </row>
    <row r="44" spans="1:12">
      <c r="A44">
        <v>9</v>
      </c>
      <c r="B44" s="93"/>
      <c r="C44" s="75" t="str">
        <f t="shared" si="3"/>
        <v/>
      </c>
      <c r="D44" s="359" t="str">
        <f>IF('5-4 支出'!D44="","",'5-4 支出'!D44)</f>
        <v/>
      </c>
      <c r="E44" s="114" t="str">
        <f>IF('5-4 支出'!E44="","",'5-4 支出'!E44)</f>
        <v/>
      </c>
      <c r="F44" s="115" t="str">
        <f>IF('5-4 支出'!F44="","",'5-4 支出'!F44)</f>
        <v/>
      </c>
      <c r="G44" s="115" t="str">
        <f>IF('5-4 支出'!G44="","",'5-4 支出'!G44)</f>
        <v/>
      </c>
      <c r="H44" s="115" t="str">
        <f>IF('5-4 支出'!H44="","",'5-4 支出'!H44)</f>
        <v/>
      </c>
      <c r="I44" s="115" t="str">
        <f>IF('5-4 支出'!I44="","",'5-4 支出'!I44)</f>
        <v/>
      </c>
      <c r="J44" s="115" t="str">
        <f>IF('5-4 支出'!J44="","",'5-4 支出'!J44)</f>
        <v/>
      </c>
      <c r="K44" s="119" t="str">
        <f t="shared" si="2"/>
        <v/>
      </c>
      <c r="L44" s="33"/>
    </row>
    <row r="45" spans="1:12">
      <c r="A45">
        <v>10</v>
      </c>
      <c r="B45" s="93"/>
      <c r="C45" s="75" t="str">
        <f t="shared" si="3"/>
        <v/>
      </c>
      <c r="D45" s="359" t="str">
        <f>IF('5-4 支出'!D45="","",'5-4 支出'!D45)</f>
        <v/>
      </c>
      <c r="E45" s="114" t="str">
        <f>IF('5-4 支出'!E45="","",'5-4 支出'!E45)</f>
        <v/>
      </c>
      <c r="F45" s="115" t="str">
        <f>IF('5-4 支出'!F45="","",'5-4 支出'!F45)</f>
        <v/>
      </c>
      <c r="G45" s="115" t="str">
        <f>IF('5-4 支出'!G45="","",'5-4 支出'!G45)</f>
        <v/>
      </c>
      <c r="H45" s="115" t="str">
        <f>IF('5-4 支出'!H45="","",'5-4 支出'!H45)</f>
        <v/>
      </c>
      <c r="I45" s="115" t="str">
        <f>IF('5-4 支出'!I45="","",'5-4 支出'!I45)</f>
        <v/>
      </c>
      <c r="J45" s="115" t="str">
        <f>IF('5-4 支出'!J45="","",'5-4 支出'!J45)</f>
        <v/>
      </c>
      <c r="K45" s="119" t="str">
        <f t="shared" si="2"/>
        <v/>
      </c>
      <c r="L45" s="33"/>
    </row>
    <row r="46" spans="1:12">
      <c r="A46">
        <v>11</v>
      </c>
      <c r="B46" s="93"/>
      <c r="C46" s="75" t="str">
        <f t="shared" si="3"/>
        <v/>
      </c>
      <c r="D46" s="359" t="str">
        <f>IF('5-4 支出'!D46="","",'5-4 支出'!D46)</f>
        <v/>
      </c>
      <c r="E46" s="114" t="str">
        <f>IF('5-4 支出'!E46="","",'5-4 支出'!E46)</f>
        <v/>
      </c>
      <c r="F46" s="115" t="str">
        <f>IF('5-4 支出'!F46="","",'5-4 支出'!F46)</f>
        <v/>
      </c>
      <c r="G46" s="115" t="str">
        <f>IF('5-4 支出'!G46="","",'5-4 支出'!G46)</f>
        <v/>
      </c>
      <c r="H46" s="115" t="str">
        <f>IF('5-4 支出'!H46="","",'5-4 支出'!H46)</f>
        <v/>
      </c>
      <c r="I46" s="115" t="str">
        <f>IF('5-4 支出'!I46="","",'5-4 支出'!I46)</f>
        <v/>
      </c>
      <c r="J46" s="115" t="str">
        <f>IF('5-4 支出'!J46="","",'5-4 支出'!J46)</f>
        <v/>
      </c>
      <c r="K46" s="119" t="str">
        <f t="shared" si="2"/>
        <v/>
      </c>
      <c r="L46" s="33"/>
    </row>
    <row r="47" spans="1:12">
      <c r="A47">
        <v>12</v>
      </c>
      <c r="B47" s="93"/>
      <c r="C47" s="75" t="str">
        <f t="shared" si="3"/>
        <v/>
      </c>
      <c r="D47" s="359" t="str">
        <f>IF('5-4 支出'!D47="","",'5-4 支出'!D47)</f>
        <v/>
      </c>
      <c r="E47" s="114" t="str">
        <f>IF('5-4 支出'!E47="","",'5-4 支出'!E47)</f>
        <v/>
      </c>
      <c r="F47" s="115" t="str">
        <f>IF('5-4 支出'!F47="","",'5-4 支出'!F47)</f>
        <v/>
      </c>
      <c r="G47" s="115" t="str">
        <f>IF('5-4 支出'!G47="","",'5-4 支出'!G47)</f>
        <v/>
      </c>
      <c r="H47" s="115" t="str">
        <f>IF('5-4 支出'!H47="","",'5-4 支出'!H47)</f>
        <v/>
      </c>
      <c r="I47" s="115" t="str">
        <f>IF('5-4 支出'!I47="","",'5-4 支出'!I47)</f>
        <v/>
      </c>
      <c r="J47" s="115" t="str">
        <f>IF('5-4 支出'!J47="","",'5-4 支出'!J47)</f>
        <v/>
      </c>
      <c r="K47" s="119" t="str">
        <f t="shared" si="2"/>
        <v/>
      </c>
      <c r="L47" s="33"/>
    </row>
    <row r="48" spans="1:12">
      <c r="A48">
        <v>13</v>
      </c>
      <c r="B48" s="93"/>
      <c r="C48" s="75" t="str">
        <f t="shared" si="3"/>
        <v/>
      </c>
      <c r="D48" s="359" t="str">
        <f>IF('5-4 支出'!D48="","",'5-4 支出'!D48)</f>
        <v/>
      </c>
      <c r="E48" s="114" t="str">
        <f>IF('5-4 支出'!E48="","",'5-4 支出'!E48)</f>
        <v/>
      </c>
      <c r="F48" s="115" t="str">
        <f>IF('5-4 支出'!F48="","",'5-4 支出'!F48)</f>
        <v/>
      </c>
      <c r="G48" s="115" t="str">
        <f>IF('5-4 支出'!G48="","",'5-4 支出'!G48)</f>
        <v/>
      </c>
      <c r="H48" s="115" t="str">
        <f>IF('5-4 支出'!H48="","",'5-4 支出'!H48)</f>
        <v/>
      </c>
      <c r="I48" s="115" t="str">
        <f>IF('5-4 支出'!I48="","",'5-4 支出'!I48)</f>
        <v/>
      </c>
      <c r="J48" s="115" t="str">
        <f>IF('5-4 支出'!J48="","",'5-4 支出'!J48)</f>
        <v/>
      </c>
      <c r="K48" s="119" t="str">
        <f t="shared" si="2"/>
        <v/>
      </c>
      <c r="L48" s="33"/>
    </row>
    <row r="49" spans="1:12">
      <c r="A49">
        <v>14</v>
      </c>
      <c r="B49" s="93"/>
      <c r="C49" s="75" t="str">
        <f t="shared" si="3"/>
        <v/>
      </c>
      <c r="D49" s="359" t="str">
        <f>IF('5-4 支出'!D49="","",'5-4 支出'!D49)</f>
        <v/>
      </c>
      <c r="E49" s="114" t="str">
        <f>IF('5-4 支出'!E49="","",'5-4 支出'!E49)</f>
        <v/>
      </c>
      <c r="F49" s="115" t="str">
        <f>IF('5-4 支出'!F49="","",'5-4 支出'!F49)</f>
        <v/>
      </c>
      <c r="G49" s="115" t="str">
        <f>IF('5-4 支出'!G49="","",'5-4 支出'!G49)</f>
        <v/>
      </c>
      <c r="H49" s="115" t="str">
        <f>IF('5-4 支出'!H49="","",'5-4 支出'!H49)</f>
        <v/>
      </c>
      <c r="I49" s="115" t="str">
        <f>IF('5-4 支出'!I49="","",'5-4 支出'!I49)</f>
        <v/>
      </c>
      <c r="J49" s="115" t="str">
        <f>IF('5-4 支出'!J49="","",'5-4 支出'!J49)</f>
        <v/>
      </c>
      <c r="K49" s="119" t="str">
        <f t="shared" si="2"/>
        <v/>
      </c>
      <c r="L49" s="33"/>
    </row>
    <row r="50" spans="1:12">
      <c r="A50">
        <v>15</v>
      </c>
      <c r="B50" s="93"/>
      <c r="C50" s="75" t="str">
        <f t="shared" si="3"/>
        <v/>
      </c>
      <c r="D50" s="359" t="str">
        <f>IF('5-4 支出'!D50="","",'5-4 支出'!D50)</f>
        <v/>
      </c>
      <c r="E50" s="114" t="str">
        <f>IF('5-4 支出'!E50="","",'5-4 支出'!E50)</f>
        <v/>
      </c>
      <c r="F50" s="115" t="str">
        <f>IF('5-4 支出'!F50="","",'5-4 支出'!F50)</f>
        <v/>
      </c>
      <c r="G50" s="115" t="str">
        <f>IF('5-4 支出'!G50="","",'5-4 支出'!G50)</f>
        <v/>
      </c>
      <c r="H50" s="115" t="str">
        <f>IF('5-4 支出'!H50="","",'5-4 支出'!H50)</f>
        <v/>
      </c>
      <c r="I50" s="115" t="str">
        <f>IF('5-4 支出'!I50="","",'5-4 支出'!I50)</f>
        <v/>
      </c>
      <c r="J50" s="115" t="str">
        <f>IF('5-4 支出'!J50="","",'5-4 支出'!J50)</f>
        <v/>
      </c>
      <c r="K50" s="119" t="str">
        <f t="shared" si="2"/>
        <v/>
      </c>
      <c r="L50" s="33"/>
    </row>
    <row r="51" spans="1:12">
      <c r="A51">
        <v>16</v>
      </c>
      <c r="B51" s="93"/>
      <c r="C51" s="75" t="str">
        <f t="shared" si="3"/>
        <v/>
      </c>
      <c r="D51" s="359" t="str">
        <f>IF('5-4 支出'!D51="","",'5-4 支出'!D51)</f>
        <v/>
      </c>
      <c r="E51" s="114" t="str">
        <f>IF('5-4 支出'!E51="","",'5-4 支出'!E51)</f>
        <v/>
      </c>
      <c r="F51" s="115" t="str">
        <f>IF('5-4 支出'!F51="","",'5-4 支出'!F51)</f>
        <v/>
      </c>
      <c r="G51" s="115" t="str">
        <f>IF('5-4 支出'!G51="","",'5-4 支出'!G51)</f>
        <v/>
      </c>
      <c r="H51" s="115" t="str">
        <f>IF('5-4 支出'!H51="","",'5-4 支出'!H51)</f>
        <v/>
      </c>
      <c r="I51" s="115" t="str">
        <f>IF('5-4 支出'!I51="","",'5-4 支出'!I51)</f>
        <v/>
      </c>
      <c r="J51" s="115" t="str">
        <f>IF('5-4 支出'!J51="","",'5-4 支出'!J51)</f>
        <v/>
      </c>
      <c r="K51" s="119" t="str">
        <f t="shared" si="2"/>
        <v/>
      </c>
      <c r="L51" s="33"/>
    </row>
    <row r="52" spans="1:12">
      <c r="A52">
        <v>17</v>
      </c>
      <c r="B52" s="93"/>
      <c r="C52" s="75" t="str">
        <f t="shared" si="3"/>
        <v/>
      </c>
      <c r="D52" s="359" t="str">
        <f>IF('5-4 支出'!D52="","",'5-4 支出'!D52)</f>
        <v/>
      </c>
      <c r="E52" s="114" t="str">
        <f>IF('5-4 支出'!E52="","",'5-4 支出'!E52)</f>
        <v/>
      </c>
      <c r="F52" s="115" t="str">
        <f>IF('5-4 支出'!F52="","",'5-4 支出'!F52)</f>
        <v/>
      </c>
      <c r="G52" s="115" t="str">
        <f>IF('5-4 支出'!G52="","",'5-4 支出'!G52)</f>
        <v/>
      </c>
      <c r="H52" s="115" t="str">
        <f>IF('5-4 支出'!H52="","",'5-4 支出'!H52)</f>
        <v/>
      </c>
      <c r="I52" s="115" t="str">
        <f>IF('5-4 支出'!I52="","",'5-4 支出'!I52)</f>
        <v/>
      </c>
      <c r="J52" s="115" t="str">
        <f>IF('5-4 支出'!J52="","",'5-4 支出'!J52)</f>
        <v/>
      </c>
      <c r="K52" s="119" t="str">
        <f t="shared" si="2"/>
        <v/>
      </c>
      <c r="L52" s="34"/>
    </row>
    <row r="53" spans="1:12">
      <c r="A53">
        <v>18</v>
      </c>
      <c r="B53" s="93"/>
      <c r="C53" s="75" t="str">
        <f t="shared" si="3"/>
        <v/>
      </c>
      <c r="D53" s="359" t="str">
        <f>IF('5-4 支出'!D53="","",'5-4 支出'!D53)</f>
        <v/>
      </c>
      <c r="E53" s="114" t="str">
        <f>IF('5-4 支出'!E53="","",'5-4 支出'!E53)</f>
        <v/>
      </c>
      <c r="F53" s="115" t="str">
        <f>IF('5-4 支出'!F53="","",'5-4 支出'!F53)</f>
        <v/>
      </c>
      <c r="G53" s="115" t="str">
        <f>IF('5-4 支出'!G53="","",'5-4 支出'!G53)</f>
        <v/>
      </c>
      <c r="H53" s="115" t="str">
        <f>IF('5-4 支出'!H53="","",'5-4 支出'!H53)</f>
        <v/>
      </c>
      <c r="I53" s="115" t="str">
        <f>IF('5-4 支出'!I53="","",'5-4 支出'!I53)</f>
        <v/>
      </c>
      <c r="J53" s="115" t="str">
        <f>IF('5-4 支出'!J53="","",'5-4 支出'!J53)</f>
        <v/>
      </c>
      <c r="K53" s="119" t="str">
        <f t="shared" si="2"/>
        <v/>
      </c>
      <c r="L53" s="34"/>
    </row>
    <row r="54" spans="1:12">
      <c r="A54">
        <v>19</v>
      </c>
      <c r="B54" s="93"/>
      <c r="C54" s="75" t="str">
        <f t="shared" si="3"/>
        <v/>
      </c>
      <c r="D54" s="359" t="str">
        <f>IF('5-4 支出'!D54="","",'5-4 支出'!D54)</f>
        <v/>
      </c>
      <c r="E54" s="114" t="str">
        <f>IF('5-4 支出'!E54="","",'5-4 支出'!E54)</f>
        <v/>
      </c>
      <c r="F54" s="115" t="str">
        <f>IF('5-4 支出'!F54="","",'5-4 支出'!F54)</f>
        <v/>
      </c>
      <c r="G54" s="115" t="str">
        <f>IF('5-4 支出'!G54="","",'5-4 支出'!G54)</f>
        <v/>
      </c>
      <c r="H54" s="115" t="str">
        <f>IF('5-4 支出'!H54="","",'5-4 支出'!H54)</f>
        <v/>
      </c>
      <c r="I54" s="115" t="str">
        <f>IF('5-4 支出'!I54="","",'5-4 支出'!I54)</f>
        <v/>
      </c>
      <c r="J54" s="115" t="str">
        <f>IF('5-4 支出'!J54="","",'5-4 支出'!J54)</f>
        <v/>
      </c>
      <c r="K54" s="119" t="str">
        <f t="shared" si="2"/>
        <v/>
      </c>
      <c r="L54" s="34"/>
    </row>
    <row r="55" spans="1:12" ht="19.5" thickBot="1">
      <c r="A55">
        <v>20</v>
      </c>
      <c r="B55" s="94"/>
      <c r="C55" s="76" t="str">
        <f t="shared" si="3"/>
        <v/>
      </c>
      <c r="D55" s="360" t="str">
        <f>IF('5-4 支出'!D55="","",'5-4 支出'!D55)</f>
        <v/>
      </c>
      <c r="E55" s="116" t="str">
        <f>IF('5-4 支出'!E55="","",'5-4 支出'!E55)</f>
        <v/>
      </c>
      <c r="F55" s="117" t="str">
        <f>IF('5-4 支出'!F55="","",'5-4 支出'!F55)</f>
        <v/>
      </c>
      <c r="G55" s="117" t="str">
        <f>IF('5-4 支出'!G55="","",'5-4 支出'!G55)</f>
        <v/>
      </c>
      <c r="H55" s="117" t="str">
        <f>IF('5-4 支出'!H55="","",'5-4 支出'!H55)</f>
        <v/>
      </c>
      <c r="I55" s="117" t="str">
        <f>IF('5-4 支出'!I55="","",'5-4 支出'!I55)</f>
        <v/>
      </c>
      <c r="J55" s="117" t="str">
        <f>IF('5-4 支出'!J55="","",'5-4 支出'!J55)</f>
        <v/>
      </c>
      <c r="K55" s="120" t="str">
        <f t="shared" si="2"/>
        <v/>
      </c>
      <c r="L55" s="35"/>
    </row>
    <row r="56" spans="1:12" ht="24.75" thickBot="1">
      <c r="A56" s="55"/>
      <c r="B56" s="91"/>
      <c r="C56" s="71" t="s">
        <v>96</v>
      </c>
      <c r="D56" s="95" t="s">
        <v>91</v>
      </c>
      <c r="E56" s="60" t="s">
        <v>73</v>
      </c>
      <c r="F56" s="96" t="s">
        <v>57</v>
      </c>
      <c r="G56" s="97" t="s">
        <v>329</v>
      </c>
      <c r="H56" s="63" t="s">
        <v>330</v>
      </c>
      <c r="I56" s="62" t="s">
        <v>331</v>
      </c>
      <c r="J56" s="63" t="s">
        <v>332</v>
      </c>
      <c r="K56" s="61" t="s">
        <v>32</v>
      </c>
      <c r="L56" s="64" t="s">
        <v>282</v>
      </c>
    </row>
    <row r="57" spans="1:12" s="29" customFormat="1" ht="25.5">
      <c r="A57"/>
      <c r="B57" s="57" t="str">
        <f t="shared" ref="B57" si="4">IF($E$8=C57,$D$8,IF($E$9=C57,$D$9,IF($E$10=C57,$D$10,"")))</f>
        <v/>
      </c>
      <c r="C57" s="74" t="s">
        <v>28</v>
      </c>
      <c r="D57" s="69"/>
      <c r="E57" s="66"/>
      <c r="F57" s="67"/>
      <c r="G57" s="67"/>
      <c r="H57" s="67"/>
      <c r="I57" s="67"/>
      <c r="J57" s="67"/>
      <c r="K57" s="68"/>
      <c r="L57" s="72">
        <f>ROUNDDOWN((SUM(K58:K77)),-3)/1000</f>
        <v>0</v>
      </c>
    </row>
    <row r="58" spans="1:12">
      <c r="A58">
        <v>1</v>
      </c>
      <c r="B58" s="93"/>
      <c r="C58" s="75" t="str">
        <f>IF(D58="","",".")</f>
        <v/>
      </c>
      <c r="D58" s="358" t="str">
        <f>IF('5-4 支出'!D58="","",'5-4 支出'!D58)</f>
        <v/>
      </c>
      <c r="E58" s="112" t="str">
        <f>IF('5-4 支出'!E58="","",'5-4 支出'!E58)</f>
        <v/>
      </c>
      <c r="F58" s="113" t="str">
        <f>IF('5-4 支出'!F58="","",'5-4 支出'!F58)</f>
        <v/>
      </c>
      <c r="G58" s="113" t="str">
        <f>IF('5-4 支出'!G58="","",'5-4 支出'!G58)</f>
        <v/>
      </c>
      <c r="H58" s="113" t="str">
        <f>IF('5-4 支出'!H58="","",'5-4 支出'!H58)</f>
        <v/>
      </c>
      <c r="I58" s="113" t="str">
        <f>IF('5-4 支出'!I58="","",'5-4 支出'!I58)</f>
        <v/>
      </c>
      <c r="J58" s="113" t="str">
        <f>IF('5-4 支出'!J58="","",'5-4 支出'!J58)</f>
        <v/>
      </c>
      <c r="K58" s="118" t="str">
        <f t="shared" si="2"/>
        <v/>
      </c>
      <c r="L58" s="33"/>
    </row>
    <row r="59" spans="1:12">
      <c r="A59">
        <v>2</v>
      </c>
      <c r="B59" s="93"/>
      <c r="C59" s="75" t="str">
        <f t="shared" ref="C59:C77" si="5">IF(D59="","",".")</f>
        <v/>
      </c>
      <c r="D59" s="359" t="str">
        <f>IF('5-4 支出'!D59="","",'5-4 支出'!D59)</f>
        <v/>
      </c>
      <c r="E59" s="114" t="str">
        <f>IF('5-4 支出'!E59="","",'5-4 支出'!E59)</f>
        <v/>
      </c>
      <c r="F59" s="115" t="str">
        <f>IF('5-4 支出'!F59="","",'5-4 支出'!F59)</f>
        <v/>
      </c>
      <c r="G59" s="115" t="str">
        <f>IF('5-4 支出'!G59="","",'5-4 支出'!G59)</f>
        <v/>
      </c>
      <c r="H59" s="115" t="str">
        <f>IF('5-4 支出'!H59="","",'5-4 支出'!H59)</f>
        <v/>
      </c>
      <c r="I59" s="115" t="str">
        <f>IF('5-4 支出'!I59="","",'5-4 支出'!I59)</f>
        <v/>
      </c>
      <c r="J59" s="115" t="str">
        <f>IF('5-4 支出'!J59="","",'5-4 支出'!J59)</f>
        <v/>
      </c>
      <c r="K59" s="119" t="str">
        <f t="shared" si="2"/>
        <v/>
      </c>
      <c r="L59" s="33"/>
    </row>
    <row r="60" spans="1:12">
      <c r="A60">
        <v>3</v>
      </c>
      <c r="B60" s="93"/>
      <c r="C60" s="75" t="str">
        <f t="shared" si="5"/>
        <v/>
      </c>
      <c r="D60" s="359" t="str">
        <f>IF('5-4 支出'!D60="","",'5-4 支出'!D60)</f>
        <v/>
      </c>
      <c r="E60" s="114" t="str">
        <f>IF('5-4 支出'!E60="","",'5-4 支出'!E60)</f>
        <v/>
      </c>
      <c r="F60" s="115" t="str">
        <f>IF('5-4 支出'!F60="","",'5-4 支出'!F60)</f>
        <v/>
      </c>
      <c r="G60" s="115" t="str">
        <f>IF('5-4 支出'!G60="","",'5-4 支出'!G60)</f>
        <v/>
      </c>
      <c r="H60" s="115" t="str">
        <f>IF('5-4 支出'!H60="","",'5-4 支出'!H60)</f>
        <v/>
      </c>
      <c r="I60" s="115" t="str">
        <f>IF('5-4 支出'!I60="","",'5-4 支出'!I60)</f>
        <v/>
      </c>
      <c r="J60" s="115" t="str">
        <f>IF('5-4 支出'!J60="","",'5-4 支出'!J60)</f>
        <v/>
      </c>
      <c r="K60" s="119" t="str">
        <f t="shared" si="2"/>
        <v/>
      </c>
      <c r="L60" s="33"/>
    </row>
    <row r="61" spans="1:12">
      <c r="A61">
        <v>4</v>
      </c>
      <c r="B61" s="93"/>
      <c r="C61" s="75" t="str">
        <f t="shared" si="5"/>
        <v/>
      </c>
      <c r="D61" s="359" t="str">
        <f>IF('5-4 支出'!D61="","",'5-4 支出'!D61)</f>
        <v/>
      </c>
      <c r="E61" s="114" t="str">
        <f>IF('5-4 支出'!E61="","",'5-4 支出'!E61)</f>
        <v/>
      </c>
      <c r="F61" s="115" t="str">
        <f>IF('5-4 支出'!F61="","",'5-4 支出'!F61)</f>
        <v/>
      </c>
      <c r="G61" s="115" t="str">
        <f>IF('5-4 支出'!G61="","",'5-4 支出'!G61)</f>
        <v/>
      </c>
      <c r="H61" s="115" t="str">
        <f>IF('5-4 支出'!H61="","",'5-4 支出'!H61)</f>
        <v/>
      </c>
      <c r="I61" s="115" t="str">
        <f>IF('5-4 支出'!I61="","",'5-4 支出'!I61)</f>
        <v/>
      </c>
      <c r="J61" s="115" t="str">
        <f>IF('5-4 支出'!J61="","",'5-4 支出'!J61)</f>
        <v/>
      </c>
      <c r="K61" s="119" t="str">
        <f t="shared" si="2"/>
        <v/>
      </c>
      <c r="L61" s="33"/>
    </row>
    <row r="62" spans="1:12">
      <c r="A62">
        <v>5</v>
      </c>
      <c r="B62" s="93"/>
      <c r="C62" s="75" t="str">
        <f t="shared" si="5"/>
        <v/>
      </c>
      <c r="D62" s="359" t="str">
        <f>IF('5-4 支出'!D62="","",'5-4 支出'!D62)</f>
        <v/>
      </c>
      <c r="E62" s="114" t="str">
        <f>IF('5-4 支出'!E62="","",'5-4 支出'!E62)</f>
        <v/>
      </c>
      <c r="F62" s="115" t="str">
        <f>IF('5-4 支出'!F62="","",'5-4 支出'!F62)</f>
        <v/>
      </c>
      <c r="G62" s="115" t="str">
        <f>IF('5-4 支出'!G62="","",'5-4 支出'!G62)</f>
        <v/>
      </c>
      <c r="H62" s="115" t="str">
        <f>IF('5-4 支出'!H62="","",'5-4 支出'!H62)</f>
        <v/>
      </c>
      <c r="I62" s="115" t="str">
        <f>IF('5-4 支出'!I62="","",'5-4 支出'!I62)</f>
        <v/>
      </c>
      <c r="J62" s="115" t="str">
        <f>IF('5-4 支出'!J62="","",'5-4 支出'!J62)</f>
        <v/>
      </c>
      <c r="K62" s="119" t="str">
        <f t="shared" si="2"/>
        <v/>
      </c>
      <c r="L62" s="33"/>
    </row>
    <row r="63" spans="1:12">
      <c r="A63">
        <v>6</v>
      </c>
      <c r="B63" s="93"/>
      <c r="C63" s="75" t="str">
        <f t="shared" si="5"/>
        <v/>
      </c>
      <c r="D63" s="359" t="str">
        <f>IF('5-4 支出'!D63="","",'5-4 支出'!D63)</f>
        <v/>
      </c>
      <c r="E63" s="114" t="str">
        <f>IF('5-4 支出'!E63="","",'5-4 支出'!E63)</f>
        <v/>
      </c>
      <c r="F63" s="115" t="str">
        <f>IF('5-4 支出'!F63="","",'5-4 支出'!F63)</f>
        <v/>
      </c>
      <c r="G63" s="115" t="str">
        <f>IF('5-4 支出'!G63="","",'5-4 支出'!G63)</f>
        <v/>
      </c>
      <c r="H63" s="115" t="str">
        <f>IF('5-4 支出'!H63="","",'5-4 支出'!H63)</f>
        <v/>
      </c>
      <c r="I63" s="115" t="str">
        <f>IF('5-4 支出'!I63="","",'5-4 支出'!I63)</f>
        <v/>
      </c>
      <c r="J63" s="115" t="str">
        <f>IF('5-4 支出'!J63="","",'5-4 支出'!J63)</f>
        <v/>
      </c>
      <c r="K63" s="119" t="str">
        <f t="shared" si="2"/>
        <v/>
      </c>
      <c r="L63" s="33"/>
    </row>
    <row r="64" spans="1:12">
      <c r="A64">
        <v>7</v>
      </c>
      <c r="B64" s="93"/>
      <c r="C64" s="75" t="str">
        <f t="shared" si="5"/>
        <v/>
      </c>
      <c r="D64" s="359" t="str">
        <f>IF('5-4 支出'!D64="","",'5-4 支出'!D64)</f>
        <v/>
      </c>
      <c r="E64" s="114" t="str">
        <f>IF('5-4 支出'!E64="","",'5-4 支出'!E64)</f>
        <v/>
      </c>
      <c r="F64" s="115" t="str">
        <f>IF('5-4 支出'!F64="","",'5-4 支出'!F64)</f>
        <v/>
      </c>
      <c r="G64" s="115" t="str">
        <f>IF('5-4 支出'!G64="","",'5-4 支出'!G64)</f>
        <v/>
      </c>
      <c r="H64" s="115" t="str">
        <f>IF('5-4 支出'!H64="","",'5-4 支出'!H64)</f>
        <v/>
      </c>
      <c r="I64" s="115" t="str">
        <f>IF('5-4 支出'!I64="","",'5-4 支出'!I64)</f>
        <v/>
      </c>
      <c r="J64" s="115" t="str">
        <f>IF('5-4 支出'!J64="","",'5-4 支出'!J64)</f>
        <v/>
      </c>
      <c r="K64" s="119" t="str">
        <f t="shared" si="2"/>
        <v/>
      </c>
      <c r="L64" s="33"/>
    </row>
    <row r="65" spans="1:12">
      <c r="A65">
        <v>8</v>
      </c>
      <c r="B65" s="93"/>
      <c r="C65" s="75" t="str">
        <f t="shared" si="5"/>
        <v/>
      </c>
      <c r="D65" s="359" t="str">
        <f>IF('5-4 支出'!D65="","",'5-4 支出'!D65)</f>
        <v/>
      </c>
      <c r="E65" s="114" t="str">
        <f>IF('5-4 支出'!E65="","",'5-4 支出'!E65)</f>
        <v/>
      </c>
      <c r="F65" s="115" t="str">
        <f>IF('5-4 支出'!F65="","",'5-4 支出'!F65)</f>
        <v/>
      </c>
      <c r="G65" s="115" t="str">
        <f>IF('5-4 支出'!G65="","",'5-4 支出'!G65)</f>
        <v/>
      </c>
      <c r="H65" s="115" t="str">
        <f>IF('5-4 支出'!H65="","",'5-4 支出'!H65)</f>
        <v/>
      </c>
      <c r="I65" s="115" t="str">
        <f>IF('5-4 支出'!I65="","",'5-4 支出'!I65)</f>
        <v/>
      </c>
      <c r="J65" s="115" t="str">
        <f>IF('5-4 支出'!J65="","",'5-4 支出'!J65)</f>
        <v/>
      </c>
      <c r="K65" s="119" t="str">
        <f t="shared" si="2"/>
        <v/>
      </c>
      <c r="L65" s="33"/>
    </row>
    <row r="66" spans="1:12">
      <c r="A66">
        <v>9</v>
      </c>
      <c r="B66" s="93"/>
      <c r="C66" s="75" t="str">
        <f t="shared" si="5"/>
        <v/>
      </c>
      <c r="D66" s="359" t="str">
        <f>IF('5-4 支出'!D66="","",'5-4 支出'!D66)</f>
        <v/>
      </c>
      <c r="E66" s="114" t="str">
        <f>IF('5-4 支出'!E66="","",'5-4 支出'!E66)</f>
        <v/>
      </c>
      <c r="F66" s="115" t="str">
        <f>IF('5-4 支出'!F66="","",'5-4 支出'!F66)</f>
        <v/>
      </c>
      <c r="G66" s="115" t="str">
        <f>IF('5-4 支出'!G66="","",'5-4 支出'!G66)</f>
        <v/>
      </c>
      <c r="H66" s="115" t="str">
        <f>IF('5-4 支出'!H66="","",'5-4 支出'!H66)</f>
        <v/>
      </c>
      <c r="I66" s="115" t="str">
        <f>IF('5-4 支出'!I66="","",'5-4 支出'!I66)</f>
        <v/>
      </c>
      <c r="J66" s="115" t="str">
        <f>IF('5-4 支出'!J66="","",'5-4 支出'!J66)</f>
        <v/>
      </c>
      <c r="K66" s="119" t="str">
        <f t="shared" si="2"/>
        <v/>
      </c>
      <c r="L66" s="33"/>
    </row>
    <row r="67" spans="1:12">
      <c r="A67">
        <v>10</v>
      </c>
      <c r="B67" s="93"/>
      <c r="C67" s="75" t="str">
        <f t="shared" si="5"/>
        <v/>
      </c>
      <c r="D67" s="359" t="str">
        <f>IF('5-4 支出'!D67="","",'5-4 支出'!D67)</f>
        <v/>
      </c>
      <c r="E67" s="114" t="str">
        <f>IF('5-4 支出'!E67="","",'5-4 支出'!E67)</f>
        <v/>
      </c>
      <c r="F67" s="115" t="str">
        <f>IF('5-4 支出'!F67="","",'5-4 支出'!F67)</f>
        <v/>
      </c>
      <c r="G67" s="115" t="str">
        <f>IF('5-4 支出'!G67="","",'5-4 支出'!G67)</f>
        <v/>
      </c>
      <c r="H67" s="115" t="str">
        <f>IF('5-4 支出'!H67="","",'5-4 支出'!H67)</f>
        <v/>
      </c>
      <c r="I67" s="115" t="str">
        <f>IF('5-4 支出'!I67="","",'5-4 支出'!I67)</f>
        <v/>
      </c>
      <c r="J67" s="115" t="str">
        <f>IF('5-4 支出'!J67="","",'5-4 支出'!J67)</f>
        <v/>
      </c>
      <c r="K67" s="119" t="str">
        <f t="shared" si="2"/>
        <v/>
      </c>
      <c r="L67" s="33"/>
    </row>
    <row r="68" spans="1:12">
      <c r="A68">
        <v>11</v>
      </c>
      <c r="B68" s="93"/>
      <c r="C68" s="75" t="str">
        <f t="shared" si="5"/>
        <v/>
      </c>
      <c r="D68" s="359" t="str">
        <f>IF('5-4 支出'!D68="","",'5-4 支出'!D68)</f>
        <v/>
      </c>
      <c r="E68" s="114" t="str">
        <f>IF('5-4 支出'!E68="","",'5-4 支出'!E68)</f>
        <v/>
      </c>
      <c r="F68" s="115" t="str">
        <f>IF('5-4 支出'!F68="","",'5-4 支出'!F68)</f>
        <v/>
      </c>
      <c r="G68" s="115" t="str">
        <f>IF('5-4 支出'!G68="","",'5-4 支出'!G68)</f>
        <v/>
      </c>
      <c r="H68" s="115" t="str">
        <f>IF('5-4 支出'!H68="","",'5-4 支出'!H68)</f>
        <v/>
      </c>
      <c r="I68" s="115" t="str">
        <f>IF('5-4 支出'!I68="","",'5-4 支出'!I68)</f>
        <v/>
      </c>
      <c r="J68" s="115" t="str">
        <f>IF('5-4 支出'!J68="","",'5-4 支出'!J68)</f>
        <v/>
      </c>
      <c r="K68" s="119" t="str">
        <f t="shared" si="2"/>
        <v/>
      </c>
      <c r="L68" s="33"/>
    </row>
    <row r="69" spans="1:12">
      <c r="A69">
        <v>12</v>
      </c>
      <c r="B69" s="93"/>
      <c r="C69" s="75" t="str">
        <f t="shared" si="5"/>
        <v/>
      </c>
      <c r="D69" s="359" t="str">
        <f>IF('5-4 支出'!D69="","",'5-4 支出'!D69)</f>
        <v/>
      </c>
      <c r="E69" s="114" t="str">
        <f>IF('5-4 支出'!E69="","",'5-4 支出'!E69)</f>
        <v/>
      </c>
      <c r="F69" s="115" t="str">
        <f>IF('5-4 支出'!F69="","",'5-4 支出'!F69)</f>
        <v/>
      </c>
      <c r="G69" s="115" t="str">
        <f>IF('5-4 支出'!G69="","",'5-4 支出'!G69)</f>
        <v/>
      </c>
      <c r="H69" s="115" t="str">
        <f>IF('5-4 支出'!H69="","",'5-4 支出'!H69)</f>
        <v/>
      </c>
      <c r="I69" s="115" t="str">
        <f>IF('5-4 支出'!I69="","",'5-4 支出'!I69)</f>
        <v/>
      </c>
      <c r="J69" s="115" t="str">
        <f>IF('5-4 支出'!J69="","",'5-4 支出'!J69)</f>
        <v/>
      </c>
      <c r="K69" s="119" t="str">
        <f t="shared" si="2"/>
        <v/>
      </c>
      <c r="L69" s="34"/>
    </row>
    <row r="70" spans="1:12">
      <c r="A70">
        <v>13</v>
      </c>
      <c r="B70" s="93"/>
      <c r="C70" s="75" t="str">
        <f t="shared" si="5"/>
        <v/>
      </c>
      <c r="D70" s="359" t="str">
        <f>IF('5-4 支出'!D70="","",'5-4 支出'!D70)</f>
        <v/>
      </c>
      <c r="E70" s="114" t="str">
        <f>IF('5-4 支出'!E70="","",'5-4 支出'!E70)</f>
        <v/>
      </c>
      <c r="F70" s="115" t="str">
        <f>IF('5-4 支出'!F70="","",'5-4 支出'!F70)</f>
        <v/>
      </c>
      <c r="G70" s="115" t="str">
        <f>IF('5-4 支出'!G70="","",'5-4 支出'!G70)</f>
        <v/>
      </c>
      <c r="H70" s="115" t="str">
        <f>IF('5-4 支出'!H70="","",'5-4 支出'!H70)</f>
        <v/>
      </c>
      <c r="I70" s="115" t="str">
        <f>IF('5-4 支出'!I70="","",'5-4 支出'!I70)</f>
        <v/>
      </c>
      <c r="J70" s="115" t="str">
        <f>IF('5-4 支出'!J70="","",'5-4 支出'!J70)</f>
        <v/>
      </c>
      <c r="K70" s="119" t="str">
        <f t="shared" si="2"/>
        <v/>
      </c>
      <c r="L70" s="34"/>
    </row>
    <row r="71" spans="1:12">
      <c r="A71">
        <v>14</v>
      </c>
      <c r="B71" s="93"/>
      <c r="C71" s="75" t="str">
        <f t="shared" si="5"/>
        <v/>
      </c>
      <c r="D71" s="359" t="str">
        <f>IF('5-4 支出'!D71="","",'5-4 支出'!D71)</f>
        <v/>
      </c>
      <c r="E71" s="114" t="str">
        <f>IF('5-4 支出'!E71="","",'5-4 支出'!E71)</f>
        <v/>
      </c>
      <c r="F71" s="115" t="str">
        <f>IF('5-4 支出'!F71="","",'5-4 支出'!F71)</f>
        <v/>
      </c>
      <c r="G71" s="115" t="str">
        <f>IF('5-4 支出'!G71="","",'5-4 支出'!G71)</f>
        <v/>
      </c>
      <c r="H71" s="115" t="str">
        <f>IF('5-4 支出'!H71="","",'5-4 支出'!H71)</f>
        <v/>
      </c>
      <c r="I71" s="115" t="str">
        <f>IF('5-4 支出'!I71="","",'5-4 支出'!I71)</f>
        <v/>
      </c>
      <c r="J71" s="115" t="str">
        <f>IF('5-4 支出'!J71="","",'5-4 支出'!J71)</f>
        <v/>
      </c>
      <c r="K71" s="119" t="str">
        <f t="shared" si="2"/>
        <v/>
      </c>
      <c r="L71" s="33"/>
    </row>
    <row r="72" spans="1:12">
      <c r="A72">
        <v>15</v>
      </c>
      <c r="B72" s="93"/>
      <c r="C72" s="75" t="str">
        <f t="shared" si="5"/>
        <v/>
      </c>
      <c r="D72" s="359" t="str">
        <f>IF('5-4 支出'!D72="","",'5-4 支出'!D72)</f>
        <v/>
      </c>
      <c r="E72" s="114" t="str">
        <f>IF('5-4 支出'!E72="","",'5-4 支出'!E72)</f>
        <v/>
      </c>
      <c r="F72" s="115" t="str">
        <f>IF('5-4 支出'!F72="","",'5-4 支出'!F72)</f>
        <v/>
      </c>
      <c r="G72" s="115" t="str">
        <f>IF('5-4 支出'!G72="","",'5-4 支出'!G72)</f>
        <v/>
      </c>
      <c r="H72" s="115" t="str">
        <f>IF('5-4 支出'!H72="","",'5-4 支出'!H72)</f>
        <v/>
      </c>
      <c r="I72" s="115" t="str">
        <f>IF('5-4 支出'!I72="","",'5-4 支出'!I72)</f>
        <v/>
      </c>
      <c r="J72" s="115" t="str">
        <f>IF('5-4 支出'!J72="","",'5-4 支出'!J72)</f>
        <v/>
      </c>
      <c r="K72" s="119" t="str">
        <f t="shared" si="2"/>
        <v/>
      </c>
      <c r="L72" s="33"/>
    </row>
    <row r="73" spans="1:12">
      <c r="A73">
        <v>16</v>
      </c>
      <c r="B73" s="93"/>
      <c r="C73" s="75" t="str">
        <f t="shared" si="5"/>
        <v/>
      </c>
      <c r="D73" s="359" t="str">
        <f>IF('5-4 支出'!D73="","",'5-4 支出'!D73)</f>
        <v/>
      </c>
      <c r="E73" s="114" t="str">
        <f>IF('5-4 支出'!E73="","",'5-4 支出'!E73)</f>
        <v/>
      </c>
      <c r="F73" s="115" t="str">
        <f>IF('5-4 支出'!F73="","",'5-4 支出'!F73)</f>
        <v/>
      </c>
      <c r="G73" s="115" t="str">
        <f>IF('5-4 支出'!G73="","",'5-4 支出'!G73)</f>
        <v/>
      </c>
      <c r="H73" s="115" t="str">
        <f>IF('5-4 支出'!H73="","",'5-4 支出'!H73)</f>
        <v/>
      </c>
      <c r="I73" s="115" t="str">
        <f>IF('5-4 支出'!I73="","",'5-4 支出'!I73)</f>
        <v/>
      </c>
      <c r="J73" s="115" t="str">
        <f>IF('5-4 支出'!J73="","",'5-4 支出'!J73)</f>
        <v/>
      </c>
      <c r="K73" s="119" t="str">
        <f t="shared" si="2"/>
        <v/>
      </c>
      <c r="L73" s="33"/>
    </row>
    <row r="74" spans="1:12">
      <c r="A74">
        <v>17</v>
      </c>
      <c r="B74" s="93"/>
      <c r="C74" s="75" t="str">
        <f t="shared" si="5"/>
        <v/>
      </c>
      <c r="D74" s="359" t="str">
        <f>IF('5-4 支出'!D74="","",'5-4 支出'!D74)</f>
        <v/>
      </c>
      <c r="E74" s="114" t="str">
        <f>IF('5-4 支出'!E74="","",'5-4 支出'!E74)</f>
        <v/>
      </c>
      <c r="F74" s="115" t="str">
        <f>IF('5-4 支出'!F74="","",'5-4 支出'!F74)</f>
        <v/>
      </c>
      <c r="G74" s="115" t="str">
        <f>IF('5-4 支出'!G74="","",'5-4 支出'!G74)</f>
        <v/>
      </c>
      <c r="H74" s="115" t="str">
        <f>IF('5-4 支出'!H74="","",'5-4 支出'!H74)</f>
        <v/>
      </c>
      <c r="I74" s="115" t="str">
        <f>IF('5-4 支出'!I74="","",'5-4 支出'!I74)</f>
        <v/>
      </c>
      <c r="J74" s="115" t="str">
        <f>IF('5-4 支出'!J74="","",'5-4 支出'!J74)</f>
        <v/>
      </c>
      <c r="K74" s="119" t="str">
        <f t="shared" si="2"/>
        <v/>
      </c>
      <c r="L74" s="33"/>
    </row>
    <row r="75" spans="1:12">
      <c r="A75">
        <v>18</v>
      </c>
      <c r="B75" s="93"/>
      <c r="C75" s="75" t="str">
        <f t="shared" si="5"/>
        <v/>
      </c>
      <c r="D75" s="359" t="str">
        <f>IF('5-4 支出'!D75="","",'5-4 支出'!D75)</f>
        <v/>
      </c>
      <c r="E75" s="114" t="str">
        <f>IF('5-4 支出'!E75="","",'5-4 支出'!E75)</f>
        <v/>
      </c>
      <c r="F75" s="115" t="str">
        <f>IF('5-4 支出'!F75="","",'5-4 支出'!F75)</f>
        <v/>
      </c>
      <c r="G75" s="115" t="str">
        <f>IF('5-4 支出'!G75="","",'5-4 支出'!G75)</f>
        <v/>
      </c>
      <c r="H75" s="115" t="str">
        <f>IF('5-4 支出'!H75="","",'5-4 支出'!H75)</f>
        <v/>
      </c>
      <c r="I75" s="115" t="str">
        <f>IF('5-4 支出'!I75="","",'5-4 支出'!I75)</f>
        <v/>
      </c>
      <c r="J75" s="115" t="str">
        <f>IF('5-4 支出'!J75="","",'5-4 支出'!J75)</f>
        <v/>
      </c>
      <c r="K75" s="119" t="str">
        <f t="shared" si="2"/>
        <v/>
      </c>
      <c r="L75" s="33"/>
    </row>
    <row r="76" spans="1:12">
      <c r="A76">
        <v>19</v>
      </c>
      <c r="B76" s="93"/>
      <c r="C76" s="75" t="str">
        <f t="shared" si="5"/>
        <v/>
      </c>
      <c r="D76" s="359" t="str">
        <f>IF('5-4 支出'!D76="","",'5-4 支出'!D76)</f>
        <v/>
      </c>
      <c r="E76" s="114" t="str">
        <f>IF('5-4 支出'!E76="","",'5-4 支出'!E76)</f>
        <v/>
      </c>
      <c r="F76" s="115" t="str">
        <f>IF('5-4 支出'!F76="","",'5-4 支出'!F76)</f>
        <v/>
      </c>
      <c r="G76" s="115" t="str">
        <f>IF('5-4 支出'!G76="","",'5-4 支出'!G76)</f>
        <v/>
      </c>
      <c r="H76" s="115" t="str">
        <f>IF('5-4 支出'!H76="","",'5-4 支出'!H76)</f>
        <v/>
      </c>
      <c r="I76" s="115" t="str">
        <f>IF('5-4 支出'!I76="","",'5-4 支出'!I76)</f>
        <v/>
      </c>
      <c r="J76" s="115" t="str">
        <f>IF('5-4 支出'!J76="","",'5-4 支出'!J76)</f>
        <v/>
      </c>
      <c r="K76" s="119" t="str">
        <f t="shared" si="2"/>
        <v/>
      </c>
      <c r="L76" s="34"/>
    </row>
    <row r="77" spans="1:12" ht="19.5" thickBot="1">
      <c r="A77">
        <v>20</v>
      </c>
      <c r="B77" s="94"/>
      <c r="C77" s="76" t="str">
        <f t="shared" si="5"/>
        <v/>
      </c>
      <c r="D77" s="360" t="str">
        <f>IF('5-4 支出'!D77="","",'5-4 支出'!D77)</f>
        <v/>
      </c>
      <c r="E77" s="116" t="str">
        <f>IF('5-4 支出'!E77="","",'5-4 支出'!E77)</f>
        <v/>
      </c>
      <c r="F77" s="117" t="str">
        <f>IF('5-4 支出'!F77="","",'5-4 支出'!F77)</f>
        <v/>
      </c>
      <c r="G77" s="117" t="str">
        <f>IF('5-4 支出'!G77="","",'5-4 支出'!G77)</f>
        <v/>
      </c>
      <c r="H77" s="117" t="str">
        <f>IF('5-4 支出'!H77="","",'5-4 支出'!H77)</f>
        <v/>
      </c>
      <c r="I77" s="117" t="str">
        <f>IF('5-4 支出'!I77="","",'5-4 支出'!I77)</f>
        <v/>
      </c>
      <c r="J77" s="117" t="str">
        <f>IF('5-4 支出'!J77="","",'5-4 支出'!J77)</f>
        <v/>
      </c>
      <c r="K77" s="120" t="str">
        <f t="shared" si="2"/>
        <v/>
      </c>
      <c r="L77" s="35"/>
    </row>
    <row r="78" spans="1:12" ht="24.75" thickBot="1">
      <c r="A78" s="55"/>
      <c r="B78" s="91"/>
      <c r="C78" s="71" t="s">
        <v>96</v>
      </c>
      <c r="D78" s="95" t="s">
        <v>91</v>
      </c>
      <c r="E78" s="60" t="s">
        <v>73</v>
      </c>
      <c r="F78" s="96" t="s">
        <v>57</v>
      </c>
      <c r="G78" s="97" t="s">
        <v>329</v>
      </c>
      <c r="H78" s="63" t="s">
        <v>330</v>
      </c>
      <c r="I78" s="62" t="s">
        <v>331</v>
      </c>
      <c r="J78" s="63" t="s">
        <v>332</v>
      </c>
      <c r="K78" s="61" t="s">
        <v>32</v>
      </c>
      <c r="L78" s="64" t="s">
        <v>282</v>
      </c>
    </row>
    <row r="79" spans="1:12" s="29" customFormat="1" ht="25.5">
      <c r="A79"/>
      <c r="B79" s="57" t="str">
        <f t="shared" ref="B79" si="6">IF($E$8=C79,$D$8,IF($E$9=C79,$D$9,IF($E$10=C79,$D$10,"")))</f>
        <v/>
      </c>
      <c r="C79" s="73" t="s">
        <v>169</v>
      </c>
      <c r="D79" s="65"/>
      <c r="E79" s="66"/>
      <c r="F79" s="67"/>
      <c r="G79" s="67"/>
      <c r="H79" s="67"/>
      <c r="I79" s="67"/>
      <c r="J79" s="67"/>
      <c r="K79" s="68"/>
      <c r="L79" s="72">
        <f>ROUNDDOWN((SUM(K80:K99)),-3)/1000</f>
        <v>0</v>
      </c>
    </row>
    <row r="80" spans="1:12">
      <c r="A80">
        <v>1</v>
      </c>
      <c r="B80" s="93"/>
      <c r="C80" s="75" t="str">
        <f>IF(D80="","",".")</f>
        <v/>
      </c>
      <c r="D80" s="358" t="str">
        <f>IF('5-4 支出'!D80="","",'5-4 支出'!D80)</f>
        <v/>
      </c>
      <c r="E80" s="112" t="str">
        <f>IF('5-4 支出'!E80="","",'5-4 支出'!E80)</f>
        <v/>
      </c>
      <c r="F80" s="113" t="str">
        <f>IF('5-4 支出'!F80="","",'5-4 支出'!F80)</f>
        <v/>
      </c>
      <c r="G80" s="113" t="str">
        <f>IF('5-4 支出'!G80="","",'5-4 支出'!G80)</f>
        <v/>
      </c>
      <c r="H80" s="113" t="str">
        <f>IF('5-4 支出'!H80="","",'5-4 支出'!H80)</f>
        <v/>
      </c>
      <c r="I80" s="113" t="str">
        <f>IF('5-4 支出'!I80="","",'5-4 支出'!I80)</f>
        <v/>
      </c>
      <c r="J80" s="113" t="str">
        <f>IF('5-4 支出'!J80="","",'5-4 支出'!J80)</f>
        <v/>
      </c>
      <c r="K80" s="118" t="str">
        <f t="shared" ref="K80:K99" si="7">IF(ISNUMBER(F80),(PRODUCT(F80,G80,I80)),"")</f>
        <v/>
      </c>
      <c r="L80" s="33"/>
    </row>
    <row r="81" spans="1:12">
      <c r="A81">
        <v>2</v>
      </c>
      <c r="B81" s="93"/>
      <c r="C81" s="75" t="str">
        <f t="shared" ref="C81:C99" si="8">IF(D81="","",".")</f>
        <v/>
      </c>
      <c r="D81" s="359" t="str">
        <f>IF('5-4 支出'!D81="","",'5-4 支出'!D81)</f>
        <v/>
      </c>
      <c r="E81" s="114" t="str">
        <f>IF('5-4 支出'!E81="","",'5-4 支出'!E81)</f>
        <v/>
      </c>
      <c r="F81" s="115" t="str">
        <f>IF('5-4 支出'!F81="","",'5-4 支出'!F81)</f>
        <v/>
      </c>
      <c r="G81" s="115" t="str">
        <f>IF('5-4 支出'!G81="","",'5-4 支出'!G81)</f>
        <v/>
      </c>
      <c r="H81" s="115" t="str">
        <f>IF('5-4 支出'!H81="","",'5-4 支出'!H81)</f>
        <v/>
      </c>
      <c r="I81" s="115" t="str">
        <f>IF('5-4 支出'!I81="","",'5-4 支出'!I81)</f>
        <v/>
      </c>
      <c r="J81" s="115" t="str">
        <f>IF('5-4 支出'!J81="","",'5-4 支出'!J81)</f>
        <v/>
      </c>
      <c r="K81" s="119" t="str">
        <f t="shared" si="7"/>
        <v/>
      </c>
      <c r="L81" s="33"/>
    </row>
    <row r="82" spans="1:12">
      <c r="A82">
        <v>3</v>
      </c>
      <c r="B82" s="93"/>
      <c r="C82" s="75" t="str">
        <f t="shared" si="8"/>
        <v/>
      </c>
      <c r="D82" s="359" t="str">
        <f>IF('5-4 支出'!D82="","",'5-4 支出'!D82)</f>
        <v/>
      </c>
      <c r="E82" s="114" t="str">
        <f>IF('5-4 支出'!E82="","",'5-4 支出'!E82)</f>
        <v/>
      </c>
      <c r="F82" s="115" t="str">
        <f>IF('5-4 支出'!F82="","",'5-4 支出'!F82)</f>
        <v/>
      </c>
      <c r="G82" s="115" t="str">
        <f>IF('5-4 支出'!G82="","",'5-4 支出'!G82)</f>
        <v/>
      </c>
      <c r="H82" s="115" t="str">
        <f>IF('5-4 支出'!H82="","",'5-4 支出'!H82)</f>
        <v/>
      </c>
      <c r="I82" s="115" t="str">
        <f>IF('5-4 支出'!I82="","",'5-4 支出'!I82)</f>
        <v/>
      </c>
      <c r="J82" s="115" t="str">
        <f>IF('5-4 支出'!J82="","",'5-4 支出'!J82)</f>
        <v/>
      </c>
      <c r="K82" s="119" t="str">
        <f t="shared" si="7"/>
        <v/>
      </c>
      <c r="L82" s="33"/>
    </row>
    <row r="83" spans="1:12">
      <c r="A83">
        <v>4</v>
      </c>
      <c r="B83" s="93"/>
      <c r="C83" s="75" t="str">
        <f t="shared" si="8"/>
        <v/>
      </c>
      <c r="D83" s="359" t="str">
        <f>IF('5-4 支出'!D83="","",'5-4 支出'!D83)</f>
        <v/>
      </c>
      <c r="E83" s="114" t="str">
        <f>IF('5-4 支出'!E83="","",'5-4 支出'!E83)</f>
        <v/>
      </c>
      <c r="F83" s="115" t="str">
        <f>IF('5-4 支出'!F83="","",'5-4 支出'!F83)</f>
        <v/>
      </c>
      <c r="G83" s="115" t="str">
        <f>IF('5-4 支出'!G83="","",'5-4 支出'!G83)</f>
        <v/>
      </c>
      <c r="H83" s="115" t="str">
        <f>IF('5-4 支出'!H83="","",'5-4 支出'!H83)</f>
        <v/>
      </c>
      <c r="I83" s="115" t="str">
        <f>IF('5-4 支出'!I83="","",'5-4 支出'!I83)</f>
        <v/>
      </c>
      <c r="J83" s="115" t="str">
        <f>IF('5-4 支出'!J83="","",'5-4 支出'!J83)</f>
        <v/>
      </c>
      <c r="K83" s="119" t="str">
        <f t="shared" si="7"/>
        <v/>
      </c>
      <c r="L83" s="33"/>
    </row>
    <row r="84" spans="1:12">
      <c r="A84">
        <v>5</v>
      </c>
      <c r="B84" s="93"/>
      <c r="C84" s="75" t="str">
        <f t="shared" si="8"/>
        <v/>
      </c>
      <c r="D84" s="359" t="str">
        <f>IF('5-4 支出'!D84="","",'5-4 支出'!D84)</f>
        <v/>
      </c>
      <c r="E84" s="114" t="str">
        <f>IF('5-4 支出'!E84="","",'5-4 支出'!E84)</f>
        <v/>
      </c>
      <c r="F84" s="115" t="str">
        <f>IF('5-4 支出'!F84="","",'5-4 支出'!F84)</f>
        <v/>
      </c>
      <c r="G84" s="115" t="str">
        <f>IF('5-4 支出'!G84="","",'5-4 支出'!G84)</f>
        <v/>
      </c>
      <c r="H84" s="115" t="str">
        <f>IF('5-4 支出'!H84="","",'5-4 支出'!H84)</f>
        <v/>
      </c>
      <c r="I84" s="115" t="str">
        <f>IF('5-4 支出'!I84="","",'5-4 支出'!I84)</f>
        <v/>
      </c>
      <c r="J84" s="115" t="str">
        <f>IF('5-4 支出'!J84="","",'5-4 支出'!J84)</f>
        <v/>
      </c>
      <c r="K84" s="119" t="str">
        <f t="shared" si="7"/>
        <v/>
      </c>
      <c r="L84" s="33"/>
    </row>
    <row r="85" spans="1:12">
      <c r="A85">
        <v>6</v>
      </c>
      <c r="B85" s="93"/>
      <c r="C85" s="75" t="str">
        <f t="shared" si="8"/>
        <v/>
      </c>
      <c r="D85" s="359" t="str">
        <f>IF('5-4 支出'!D85="","",'5-4 支出'!D85)</f>
        <v/>
      </c>
      <c r="E85" s="114" t="str">
        <f>IF('5-4 支出'!E85="","",'5-4 支出'!E85)</f>
        <v/>
      </c>
      <c r="F85" s="115" t="str">
        <f>IF('5-4 支出'!F85="","",'5-4 支出'!F85)</f>
        <v/>
      </c>
      <c r="G85" s="115" t="str">
        <f>IF('5-4 支出'!G85="","",'5-4 支出'!G85)</f>
        <v/>
      </c>
      <c r="H85" s="115" t="str">
        <f>IF('5-4 支出'!H85="","",'5-4 支出'!H85)</f>
        <v/>
      </c>
      <c r="I85" s="115" t="str">
        <f>IF('5-4 支出'!I85="","",'5-4 支出'!I85)</f>
        <v/>
      </c>
      <c r="J85" s="115" t="str">
        <f>IF('5-4 支出'!J85="","",'5-4 支出'!J85)</f>
        <v/>
      </c>
      <c r="K85" s="119" t="str">
        <f t="shared" si="7"/>
        <v/>
      </c>
      <c r="L85" s="33"/>
    </row>
    <row r="86" spans="1:12">
      <c r="A86">
        <v>7</v>
      </c>
      <c r="B86" s="93"/>
      <c r="C86" s="75" t="str">
        <f t="shared" si="8"/>
        <v/>
      </c>
      <c r="D86" s="359" t="str">
        <f>IF('5-4 支出'!D86="","",'5-4 支出'!D86)</f>
        <v/>
      </c>
      <c r="E86" s="114" t="str">
        <f>IF('5-4 支出'!E86="","",'5-4 支出'!E86)</f>
        <v/>
      </c>
      <c r="F86" s="115" t="str">
        <f>IF('5-4 支出'!F86="","",'5-4 支出'!F86)</f>
        <v/>
      </c>
      <c r="G86" s="115" t="str">
        <f>IF('5-4 支出'!G86="","",'5-4 支出'!G86)</f>
        <v/>
      </c>
      <c r="H86" s="115" t="str">
        <f>IF('5-4 支出'!H86="","",'5-4 支出'!H86)</f>
        <v/>
      </c>
      <c r="I86" s="115" t="str">
        <f>IF('5-4 支出'!I86="","",'5-4 支出'!I86)</f>
        <v/>
      </c>
      <c r="J86" s="115" t="str">
        <f>IF('5-4 支出'!J86="","",'5-4 支出'!J86)</f>
        <v/>
      </c>
      <c r="K86" s="119" t="str">
        <f t="shared" si="7"/>
        <v/>
      </c>
      <c r="L86" s="33"/>
    </row>
    <row r="87" spans="1:12">
      <c r="A87">
        <v>8</v>
      </c>
      <c r="B87" s="93"/>
      <c r="C87" s="75" t="str">
        <f t="shared" si="8"/>
        <v/>
      </c>
      <c r="D87" s="359" t="str">
        <f>IF('5-4 支出'!D87="","",'5-4 支出'!D87)</f>
        <v/>
      </c>
      <c r="E87" s="114" t="str">
        <f>IF('5-4 支出'!E87="","",'5-4 支出'!E87)</f>
        <v/>
      </c>
      <c r="F87" s="115" t="str">
        <f>IF('5-4 支出'!F87="","",'5-4 支出'!F87)</f>
        <v/>
      </c>
      <c r="G87" s="115" t="str">
        <f>IF('5-4 支出'!G87="","",'5-4 支出'!G87)</f>
        <v/>
      </c>
      <c r="H87" s="115" t="str">
        <f>IF('5-4 支出'!H87="","",'5-4 支出'!H87)</f>
        <v/>
      </c>
      <c r="I87" s="115" t="str">
        <f>IF('5-4 支出'!I87="","",'5-4 支出'!I87)</f>
        <v/>
      </c>
      <c r="J87" s="115" t="str">
        <f>IF('5-4 支出'!J87="","",'5-4 支出'!J87)</f>
        <v/>
      </c>
      <c r="K87" s="119" t="str">
        <f t="shared" si="7"/>
        <v/>
      </c>
      <c r="L87" s="33"/>
    </row>
    <row r="88" spans="1:12">
      <c r="A88">
        <v>9</v>
      </c>
      <c r="B88" s="93"/>
      <c r="C88" s="75" t="str">
        <f t="shared" si="8"/>
        <v/>
      </c>
      <c r="D88" s="359" t="str">
        <f>IF('5-4 支出'!D88="","",'5-4 支出'!D88)</f>
        <v/>
      </c>
      <c r="E88" s="114" t="str">
        <f>IF('5-4 支出'!E88="","",'5-4 支出'!E88)</f>
        <v/>
      </c>
      <c r="F88" s="115" t="str">
        <f>IF('5-4 支出'!F88="","",'5-4 支出'!F88)</f>
        <v/>
      </c>
      <c r="G88" s="115" t="str">
        <f>IF('5-4 支出'!G88="","",'5-4 支出'!G88)</f>
        <v/>
      </c>
      <c r="H88" s="115" t="str">
        <f>IF('5-4 支出'!H88="","",'5-4 支出'!H88)</f>
        <v/>
      </c>
      <c r="I88" s="115" t="str">
        <f>IF('5-4 支出'!I88="","",'5-4 支出'!I88)</f>
        <v/>
      </c>
      <c r="J88" s="115" t="str">
        <f>IF('5-4 支出'!J88="","",'5-4 支出'!J88)</f>
        <v/>
      </c>
      <c r="K88" s="119" t="str">
        <f t="shared" si="7"/>
        <v/>
      </c>
      <c r="L88" s="33"/>
    </row>
    <row r="89" spans="1:12">
      <c r="A89">
        <v>10</v>
      </c>
      <c r="B89" s="93"/>
      <c r="C89" s="75" t="str">
        <f t="shared" si="8"/>
        <v/>
      </c>
      <c r="D89" s="359" t="str">
        <f>IF('5-4 支出'!D89="","",'5-4 支出'!D89)</f>
        <v/>
      </c>
      <c r="E89" s="114" t="str">
        <f>IF('5-4 支出'!E89="","",'5-4 支出'!E89)</f>
        <v/>
      </c>
      <c r="F89" s="115" t="str">
        <f>IF('5-4 支出'!F89="","",'5-4 支出'!F89)</f>
        <v/>
      </c>
      <c r="G89" s="115" t="str">
        <f>IF('5-4 支出'!G89="","",'5-4 支出'!G89)</f>
        <v/>
      </c>
      <c r="H89" s="115" t="str">
        <f>IF('5-4 支出'!H89="","",'5-4 支出'!H89)</f>
        <v/>
      </c>
      <c r="I89" s="115" t="str">
        <f>IF('5-4 支出'!I89="","",'5-4 支出'!I89)</f>
        <v/>
      </c>
      <c r="J89" s="115" t="str">
        <f>IF('5-4 支出'!J89="","",'5-4 支出'!J89)</f>
        <v/>
      </c>
      <c r="K89" s="119" t="str">
        <f t="shared" si="7"/>
        <v/>
      </c>
      <c r="L89" s="33"/>
    </row>
    <row r="90" spans="1:12">
      <c r="A90">
        <v>11</v>
      </c>
      <c r="B90" s="93"/>
      <c r="C90" s="75" t="str">
        <f t="shared" si="8"/>
        <v/>
      </c>
      <c r="D90" s="359" t="str">
        <f>IF('5-4 支出'!D90="","",'5-4 支出'!D90)</f>
        <v/>
      </c>
      <c r="E90" s="114" t="str">
        <f>IF('5-4 支出'!E90="","",'5-4 支出'!E90)</f>
        <v/>
      </c>
      <c r="F90" s="115" t="str">
        <f>IF('5-4 支出'!F90="","",'5-4 支出'!F90)</f>
        <v/>
      </c>
      <c r="G90" s="115" t="str">
        <f>IF('5-4 支出'!G90="","",'5-4 支出'!G90)</f>
        <v/>
      </c>
      <c r="H90" s="115" t="str">
        <f>IF('5-4 支出'!H90="","",'5-4 支出'!H90)</f>
        <v/>
      </c>
      <c r="I90" s="115" t="str">
        <f>IF('5-4 支出'!I90="","",'5-4 支出'!I90)</f>
        <v/>
      </c>
      <c r="J90" s="115" t="str">
        <f>IF('5-4 支出'!J90="","",'5-4 支出'!J90)</f>
        <v/>
      </c>
      <c r="K90" s="119" t="str">
        <f t="shared" si="7"/>
        <v/>
      </c>
      <c r="L90" s="33"/>
    </row>
    <row r="91" spans="1:12">
      <c r="A91">
        <v>12</v>
      </c>
      <c r="B91" s="93"/>
      <c r="C91" s="75" t="str">
        <f t="shared" si="8"/>
        <v/>
      </c>
      <c r="D91" s="359" t="str">
        <f>IF('5-4 支出'!D91="","",'5-4 支出'!D91)</f>
        <v/>
      </c>
      <c r="E91" s="114" t="str">
        <f>IF('5-4 支出'!E91="","",'5-4 支出'!E91)</f>
        <v/>
      </c>
      <c r="F91" s="115" t="str">
        <f>IF('5-4 支出'!F91="","",'5-4 支出'!F91)</f>
        <v/>
      </c>
      <c r="G91" s="115" t="str">
        <f>IF('5-4 支出'!G91="","",'5-4 支出'!G91)</f>
        <v/>
      </c>
      <c r="H91" s="115" t="str">
        <f>IF('5-4 支出'!H91="","",'5-4 支出'!H91)</f>
        <v/>
      </c>
      <c r="I91" s="115" t="str">
        <f>IF('5-4 支出'!I91="","",'5-4 支出'!I91)</f>
        <v/>
      </c>
      <c r="J91" s="115" t="str">
        <f>IF('5-4 支出'!J91="","",'5-4 支出'!J91)</f>
        <v/>
      </c>
      <c r="K91" s="119" t="str">
        <f t="shared" si="7"/>
        <v/>
      </c>
      <c r="L91" s="34"/>
    </row>
    <row r="92" spans="1:12">
      <c r="A92">
        <v>13</v>
      </c>
      <c r="B92" s="93"/>
      <c r="C92" s="75" t="str">
        <f t="shared" si="8"/>
        <v/>
      </c>
      <c r="D92" s="359" t="str">
        <f>IF('5-4 支出'!D92="","",'5-4 支出'!D92)</f>
        <v/>
      </c>
      <c r="E92" s="114" t="str">
        <f>IF('5-4 支出'!E92="","",'5-4 支出'!E92)</f>
        <v/>
      </c>
      <c r="F92" s="115" t="str">
        <f>IF('5-4 支出'!F92="","",'5-4 支出'!F92)</f>
        <v/>
      </c>
      <c r="G92" s="115" t="str">
        <f>IF('5-4 支出'!G92="","",'5-4 支出'!G92)</f>
        <v/>
      </c>
      <c r="H92" s="115" t="str">
        <f>IF('5-4 支出'!H92="","",'5-4 支出'!H92)</f>
        <v/>
      </c>
      <c r="I92" s="115" t="str">
        <f>IF('5-4 支出'!I92="","",'5-4 支出'!I92)</f>
        <v/>
      </c>
      <c r="J92" s="115" t="str">
        <f>IF('5-4 支出'!J92="","",'5-4 支出'!J92)</f>
        <v/>
      </c>
      <c r="K92" s="119" t="str">
        <f t="shared" si="7"/>
        <v/>
      </c>
      <c r="L92" s="34"/>
    </row>
    <row r="93" spans="1:12">
      <c r="A93">
        <v>14</v>
      </c>
      <c r="B93" s="93"/>
      <c r="C93" s="75" t="str">
        <f t="shared" si="8"/>
        <v/>
      </c>
      <c r="D93" s="359" t="str">
        <f>IF('5-4 支出'!D93="","",'5-4 支出'!D93)</f>
        <v/>
      </c>
      <c r="E93" s="114" t="str">
        <f>IF('5-4 支出'!E93="","",'5-4 支出'!E93)</f>
        <v/>
      </c>
      <c r="F93" s="115" t="str">
        <f>IF('5-4 支出'!F93="","",'5-4 支出'!F93)</f>
        <v/>
      </c>
      <c r="G93" s="115" t="str">
        <f>IF('5-4 支出'!G93="","",'5-4 支出'!G93)</f>
        <v/>
      </c>
      <c r="H93" s="115" t="str">
        <f>IF('5-4 支出'!H93="","",'5-4 支出'!H93)</f>
        <v/>
      </c>
      <c r="I93" s="115" t="str">
        <f>IF('5-4 支出'!I93="","",'5-4 支出'!I93)</f>
        <v/>
      </c>
      <c r="J93" s="115" t="str">
        <f>IF('5-4 支出'!J93="","",'5-4 支出'!J93)</f>
        <v/>
      </c>
      <c r="K93" s="119" t="str">
        <f t="shared" si="7"/>
        <v/>
      </c>
      <c r="L93" s="33"/>
    </row>
    <row r="94" spans="1:12">
      <c r="A94">
        <v>15</v>
      </c>
      <c r="B94" s="93"/>
      <c r="C94" s="75" t="str">
        <f t="shared" si="8"/>
        <v/>
      </c>
      <c r="D94" s="359" t="str">
        <f>IF('5-4 支出'!D94="","",'5-4 支出'!D94)</f>
        <v/>
      </c>
      <c r="E94" s="114" t="str">
        <f>IF('5-4 支出'!E94="","",'5-4 支出'!E94)</f>
        <v/>
      </c>
      <c r="F94" s="115" t="str">
        <f>IF('5-4 支出'!F94="","",'5-4 支出'!F94)</f>
        <v/>
      </c>
      <c r="G94" s="115" t="str">
        <f>IF('5-4 支出'!G94="","",'5-4 支出'!G94)</f>
        <v/>
      </c>
      <c r="H94" s="115" t="str">
        <f>IF('5-4 支出'!H94="","",'5-4 支出'!H94)</f>
        <v/>
      </c>
      <c r="I94" s="115" t="str">
        <f>IF('5-4 支出'!I94="","",'5-4 支出'!I94)</f>
        <v/>
      </c>
      <c r="J94" s="115" t="str">
        <f>IF('5-4 支出'!J94="","",'5-4 支出'!J94)</f>
        <v/>
      </c>
      <c r="K94" s="119" t="str">
        <f t="shared" si="7"/>
        <v/>
      </c>
      <c r="L94" s="33"/>
    </row>
    <row r="95" spans="1:12">
      <c r="A95">
        <v>16</v>
      </c>
      <c r="B95" s="93"/>
      <c r="C95" s="75" t="str">
        <f t="shared" si="8"/>
        <v/>
      </c>
      <c r="D95" s="359" t="str">
        <f>IF('5-4 支出'!D95="","",'5-4 支出'!D95)</f>
        <v/>
      </c>
      <c r="E95" s="114" t="str">
        <f>IF('5-4 支出'!E95="","",'5-4 支出'!E95)</f>
        <v/>
      </c>
      <c r="F95" s="115" t="str">
        <f>IF('5-4 支出'!F95="","",'5-4 支出'!F95)</f>
        <v/>
      </c>
      <c r="G95" s="115" t="str">
        <f>IF('5-4 支出'!G95="","",'5-4 支出'!G95)</f>
        <v/>
      </c>
      <c r="H95" s="115" t="str">
        <f>IF('5-4 支出'!H95="","",'5-4 支出'!H95)</f>
        <v/>
      </c>
      <c r="I95" s="115" t="str">
        <f>IF('5-4 支出'!I95="","",'5-4 支出'!I95)</f>
        <v/>
      </c>
      <c r="J95" s="115" t="str">
        <f>IF('5-4 支出'!J95="","",'5-4 支出'!J95)</f>
        <v/>
      </c>
      <c r="K95" s="119" t="str">
        <f t="shared" si="7"/>
        <v/>
      </c>
      <c r="L95" s="33"/>
    </row>
    <row r="96" spans="1:12">
      <c r="A96">
        <v>17</v>
      </c>
      <c r="B96" s="93"/>
      <c r="C96" s="75" t="str">
        <f t="shared" si="8"/>
        <v/>
      </c>
      <c r="D96" s="359" t="str">
        <f>IF('5-4 支出'!D96="","",'5-4 支出'!D96)</f>
        <v/>
      </c>
      <c r="E96" s="114" t="str">
        <f>IF('5-4 支出'!E96="","",'5-4 支出'!E96)</f>
        <v/>
      </c>
      <c r="F96" s="115" t="str">
        <f>IF('5-4 支出'!F96="","",'5-4 支出'!F96)</f>
        <v/>
      </c>
      <c r="G96" s="115" t="str">
        <f>IF('5-4 支出'!G96="","",'5-4 支出'!G96)</f>
        <v/>
      </c>
      <c r="H96" s="115" t="str">
        <f>IF('5-4 支出'!H96="","",'5-4 支出'!H96)</f>
        <v/>
      </c>
      <c r="I96" s="115" t="str">
        <f>IF('5-4 支出'!I96="","",'5-4 支出'!I96)</f>
        <v/>
      </c>
      <c r="J96" s="115" t="str">
        <f>IF('5-4 支出'!J96="","",'5-4 支出'!J96)</f>
        <v/>
      </c>
      <c r="K96" s="119" t="str">
        <f t="shared" si="7"/>
        <v/>
      </c>
      <c r="L96" s="33"/>
    </row>
    <row r="97" spans="1:12">
      <c r="A97">
        <v>18</v>
      </c>
      <c r="B97" s="93"/>
      <c r="C97" s="75" t="str">
        <f t="shared" si="8"/>
        <v/>
      </c>
      <c r="D97" s="359" t="str">
        <f>IF('5-4 支出'!D97="","",'5-4 支出'!D97)</f>
        <v/>
      </c>
      <c r="E97" s="114" t="str">
        <f>IF('5-4 支出'!E97="","",'5-4 支出'!E97)</f>
        <v/>
      </c>
      <c r="F97" s="115" t="str">
        <f>IF('5-4 支出'!F97="","",'5-4 支出'!F97)</f>
        <v/>
      </c>
      <c r="G97" s="115" t="str">
        <f>IF('5-4 支出'!G97="","",'5-4 支出'!G97)</f>
        <v/>
      </c>
      <c r="H97" s="115" t="str">
        <f>IF('5-4 支出'!H97="","",'5-4 支出'!H97)</f>
        <v/>
      </c>
      <c r="I97" s="115" t="str">
        <f>IF('5-4 支出'!I97="","",'5-4 支出'!I97)</f>
        <v/>
      </c>
      <c r="J97" s="115" t="str">
        <f>IF('5-4 支出'!J97="","",'5-4 支出'!J97)</f>
        <v/>
      </c>
      <c r="K97" s="119" t="str">
        <f t="shared" si="7"/>
        <v/>
      </c>
      <c r="L97" s="33"/>
    </row>
    <row r="98" spans="1:12">
      <c r="A98">
        <v>19</v>
      </c>
      <c r="B98" s="93"/>
      <c r="C98" s="75" t="str">
        <f t="shared" si="8"/>
        <v/>
      </c>
      <c r="D98" s="359" t="str">
        <f>IF('5-4 支出'!D98="","",'5-4 支出'!D98)</f>
        <v/>
      </c>
      <c r="E98" s="114" t="str">
        <f>IF('5-4 支出'!E98="","",'5-4 支出'!E98)</f>
        <v/>
      </c>
      <c r="F98" s="115" t="str">
        <f>IF('5-4 支出'!F98="","",'5-4 支出'!F98)</f>
        <v/>
      </c>
      <c r="G98" s="115" t="str">
        <f>IF('5-4 支出'!G98="","",'5-4 支出'!G98)</f>
        <v/>
      </c>
      <c r="H98" s="115" t="str">
        <f>IF('5-4 支出'!H98="","",'5-4 支出'!H98)</f>
        <v/>
      </c>
      <c r="I98" s="115" t="str">
        <f>IF('5-4 支出'!I98="","",'5-4 支出'!I98)</f>
        <v/>
      </c>
      <c r="J98" s="115" t="str">
        <f>IF('5-4 支出'!J98="","",'5-4 支出'!J98)</f>
        <v/>
      </c>
      <c r="K98" s="119" t="str">
        <f t="shared" si="7"/>
        <v/>
      </c>
      <c r="L98" s="34"/>
    </row>
    <row r="99" spans="1:12" ht="19.5" thickBot="1">
      <c r="A99">
        <v>20</v>
      </c>
      <c r="B99" s="94"/>
      <c r="C99" s="76" t="str">
        <f t="shared" si="8"/>
        <v/>
      </c>
      <c r="D99" s="360" t="str">
        <f>IF('5-4 支出'!D99="","",'5-4 支出'!D99)</f>
        <v/>
      </c>
      <c r="E99" s="116" t="str">
        <f>IF('5-4 支出'!E99="","",'5-4 支出'!E99)</f>
        <v/>
      </c>
      <c r="F99" s="117" t="str">
        <f>IF('5-4 支出'!F99="","",'5-4 支出'!F99)</f>
        <v/>
      </c>
      <c r="G99" s="117" t="str">
        <f>IF('5-4 支出'!G99="","",'5-4 支出'!G99)</f>
        <v/>
      </c>
      <c r="H99" s="117" t="str">
        <f>IF('5-4 支出'!H99="","",'5-4 支出'!H99)</f>
        <v/>
      </c>
      <c r="I99" s="117" t="str">
        <f>IF('5-4 支出'!I99="","",'5-4 支出'!I99)</f>
        <v/>
      </c>
      <c r="J99" s="117" t="str">
        <f>IF('5-4 支出'!J99="","",'5-4 支出'!J99)</f>
        <v/>
      </c>
      <c r="K99" s="120" t="str">
        <f t="shared" si="7"/>
        <v/>
      </c>
      <c r="L99" s="35"/>
    </row>
    <row r="100" spans="1:12" ht="24.75" thickBot="1">
      <c r="A100" s="55"/>
      <c r="B100" s="91"/>
      <c r="C100" s="71" t="s">
        <v>96</v>
      </c>
      <c r="D100" s="95" t="s">
        <v>91</v>
      </c>
      <c r="E100" s="60" t="s">
        <v>73</v>
      </c>
      <c r="F100" s="96" t="s">
        <v>57</v>
      </c>
      <c r="G100" s="97" t="s">
        <v>329</v>
      </c>
      <c r="H100" s="63" t="s">
        <v>330</v>
      </c>
      <c r="I100" s="62" t="s">
        <v>331</v>
      </c>
      <c r="J100" s="63" t="s">
        <v>332</v>
      </c>
      <c r="K100" s="61" t="s">
        <v>32</v>
      </c>
      <c r="L100" s="64" t="s">
        <v>282</v>
      </c>
    </row>
    <row r="101" spans="1:12" s="29" customFormat="1" ht="25.5">
      <c r="A101"/>
      <c r="B101" s="57" t="str">
        <f t="shared" ref="B101" si="9">IF($E$8=C101,$D$8,IF($E$9=C101,$D$9,IF($E$10=C101,$D$10,"")))</f>
        <v/>
      </c>
      <c r="C101" s="73" t="s">
        <v>170</v>
      </c>
      <c r="D101" s="65"/>
      <c r="E101" s="66"/>
      <c r="F101" s="67"/>
      <c r="G101" s="67"/>
      <c r="H101" s="67"/>
      <c r="I101" s="67"/>
      <c r="J101" s="67"/>
      <c r="K101" s="70"/>
      <c r="L101" s="72">
        <f>ROUNDDOWN((SUM(K102:K121)),-3)/1000</f>
        <v>0</v>
      </c>
    </row>
    <row r="102" spans="1:12">
      <c r="A102">
        <v>1</v>
      </c>
      <c r="B102" s="93"/>
      <c r="C102" s="77" t="str">
        <f>IF(D102="","",".")</f>
        <v/>
      </c>
      <c r="D102" s="358" t="str">
        <f>IF('5-4 支出'!D102="","",'5-4 支出'!D102)</f>
        <v/>
      </c>
      <c r="E102" s="112" t="str">
        <f>IF('5-4 支出'!E102="","",'5-4 支出'!E102)</f>
        <v/>
      </c>
      <c r="F102" s="113" t="str">
        <f>IF('5-4 支出'!F102="","",'5-4 支出'!F102)</f>
        <v/>
      </c>
      <c r="G102" s="113" t="str">
        <f>IF('5-4 支出'!G102="","",'5-4 支出'!G102)</f>
        <v/>
      </c>
      <c r="H102" s="113" t="str">
        <f>IF('5-4 支出'!H102="","",'5-4 支出'!H102)</f>
        <v/>
      </c>
      <c r="I102" s="113" t="str">
        <f>IF('5-4 支出'!I102="","",'5-4 支出'!I102)</f>
        <v/>
      </c>
      <c r="J102" s="113" t="str">
        <f>IF('5-4 支出'!J102="","",'5-4 支出'!J102)</f>
        <v/>
      </c>
      <c r="K102" s="118" t="str">
        <f t="shared" ref="K102:K143" si="10">IF(ISNUMBER(F102),(PRODUCT(F102,G102,I102)),"")</f>
        <v/>
      </c>
      <c r="L102" s="33"/>
    </row>
    <row r="103" spans="1:12">
      <c r="A103">
        <v>2</v>
      </c>
      <c r="B103" s="93"/>
      <c r="C103" s="77" t="str">
        <f t="shared" ref="C103:C121" si="11">IF(D103="","",".")</f>
        <v/>
      </c>
      <c r="D103" s="359" t="str">
        <f>IF('5-4 支出'!D103="","",'5-4 支出'!D103)</f>
        <v/>
      </c>
      <c r="E103" s="114" t="str">
        <f>IF('5-4 支出'!E103="","",'5-4 支出'!E103)</f>
        <v/>
      </c>
      <c r="F103" s="115" t="str">
        <f>IF('5-4 支出'!F103="","",'5-4 支出'!F103)</f>
        <v/>
      </c>
      <c r="G103" s="115" t="str">
        <f>IF('5-4 支出'!G103="","",'5-4 支出'!G103)</f>
        <v/>
      </c>
      <c r="H103" s="115" t="str">
        <f>IF('5-4 支出'!H103="","",'5-4 支出'!H103)</f>
        <v/>
      </c>
      <c r="I103" s="115" t="str">
        <f>IF('5-4 支出'!I103="","",'5-4 支出'!I103)</f>
        <v/>
      </c>
      <c r="J103" s="115" t="str">
        <f>IF('5-4 支出'!J103="","",'5-4 支出'!J103)</f>
        <v/>
      </c>
      <c r="K103" s="119" t="str">
        <f t="shared" si="10"/>
        <v/>
      </c>
      <c r="L103" s="33"/>
    </row>
    <row r="104" spans="1:12">
      <c r="A104">
        <v>3</v>
      </c>
      <c r="B104" s="93"/>
      <c r="C104" s="77" t="str">
        <f t="shared" si="11"/>
        <v/>
      </c>
      <c r="D104" s="359" t="str">
        <f>IF('5-4 支出'!D104="","",'5-4 支出'!D104)</f>
        <v/>
      </c>
      <c r="E104" s="114" t="str">
        <f>IF('5-4 支出'!E104="","",'5-4 支出'!E104)</f>
        <v/>
      </c>
      <c r="F104" s="115" t="str">
        <f>IF('5-4 支出'!F104="","",'5-4 支出'!F104)</f>
        <v/>
      </c>
      <c r="G104" s="115" t="str">
        <f>IF('5-4 支出'!G104="","",'5-4 支出'!G104)</f>
        <v/>
      </c>
      <c r="H104" s="115" t="str">
        <f>IF('5-4 支出'!H104="","",'5-4 支出'!H104)</f>
        <v/>
      </c>
      <c r="I104" s="115" t="str">
        <f>IF('5-4 支出'!I104="","",'5-4 支出'!I104)</f>
        <v/>
      </c>
      <c r="J104" s="115" t="str">
        <f>IF('5-4 支出'!J104="","",'5-4 支出'!J104)</f>
        <v/>
      </c>
      <c r="K104" s="119" t="str">
        <f t="shared" si="10"/>
        <v/>
      </c>
      <c r="L104" s="33"/>
    </row>
    <row r="105" spans="1:12">
      <c r="A105">
        <v>4</v>
      </c>
      <c r="B105" s="93"/>
      <c r="C105" s="77" t="str">
        <f t="shared" si="11"/>
        <v/>
      </c>
      <c r="D105" s="359" t="str">
        <f>IF('5-4 支出'!D105="","",'5-4 支出'!D105)</f>
        <v/>
      </c>
      <c r="E105" s="114" t="str">
        <f>IF('5-4 支出'!E105="","",'5-4 支出'!E105)</f>
        <v/>
      </c>
      <c r="F105" s="115" t="str">
        <f>IF('5-4 支出'!F105="","",'5-4 支出'!F105)</f>
        <v/>
      </c>
      <c r="G105" s="115" t="str">
        <f>IF('5-4 支出'!G105="","",'5-4 支出'!G105)</f>
        <v/>
      </c>
      <c r="H105" s="115" t="str">
        <f>IF('5-4 支出'!H105="","",'5-4 支出'!H105)</f>
        <v/>
      </c>
      <c r="I105" s="115" t="str">
        <f>IF('5-4 支出'!I105="","",'5-4 支出'!I105)</f>
        <v/>
      </c>
      <c r="J105" s="115" t="str">
        <f>IF('5-4 支出'!J105="","",'5-4 支出'!J105)</f>
        <v/>
      </c>
      <c r="K105" s="119" t="str">
        <f t="shared" si="10"/>
        <v/>
      </c>
      <c r="L105" s="33"/>
    </row>
    <row r="106" spans="1:12">
      <c r="A106">
        <v>5</v>
      </c>
      <c r="B106" s="93"/>
      <c r="C106" s="77" t="str">
        <f t="shared" si="11"/>
        <v/>
      </c>
      <c r="D106" s="359" t="str">
        <f>IF('5-4 支出'!D106="","",'5-4 支出'!D106)</f>
        <v/>
      </c>
      <c r="E106" s="114" t="str">
        <f>IF('5-4 支出'!E106="","",'5-4 支出'!E106)</f>
        <v/>
      </c>
      <c r="F106" s="115" t="str">
        <f>IF('5-4 支出'!F106="","",'5-4 支出'!F106)</f>
        <v/>
      </c>
      <c r="G106" s="115" t="str">
        <f>IF('5-4 支出'!G106="","",'5-4 支出'!G106)</f>
        <v/>
      </c>
      <c r="H106" s="115" t="str">
        <f>IF('5-4 支出'!H106="","",'5-4 支出'!H106)</f>
        <v/>
      </c>
      <c r="I106" s="115" t="str">
        <f>IF('5-4 支出'!I106="","",'5-4 支出'!I106)</f>
        <v/>
      </c>
      <c r="J106" s="115" t="str">
        <f>IF('5-4 支出'!J106="","",'5-4 支出'!J106)</f>
        <v/>
      </c>
      <c r="K106" s="119" t="str">
        <f t="shared" si="10"/>
        <v/>
      </c>
      <c r="L106" s="33"/>
    </row>
    <row r="107" spans="1:12">
      <c r="A107">
        <v>6</v>
      </c>
      <c r="B107" s="93"/>
      <c r="C107" s="77" t="str">
        <f t="shared" si="11"/>
        <v/>
      </c>
      <c r="D107" s="359" t="str">
        <f>IF('5-4 支出'!D107="","",'5-4 支出'!D107)</f>
        <v/>
      </c>
      <c r="E107" s="114" t="str">
        <f>IF('5-4 支出'!E107="","",'5-4 支出'!E107)</f>
        <v/>
      </c>
      <c r="F107" s="115" t="str">
        <f>IF('5-4 支出'!F107="","",'5-4 支出'!F107)</f>
        <v/>
      </c>
      <c r="G107" s="115" t="str">
        <f>IF('5-4 支出'!G107="","",'5-4 支出'!G107)</f>
        <v/>
      </c>
      <c r="H107" s="115" t="str">
        <f>IF('5-4 支出'!H107="","",'5-4 支出'!H107)</f>
        <v/>
      </c>
      <c r="I107" s="115" t="str">
        <f>IF('5-4 支出'!I107="","",'5-4 支出'!I107)</f>
        <v/>
      </c>
      <c r="J107" s="115" t="str">
        <f>IF('5-4 支出'!J107="","",'5-4 支出'!J107)</f>
        <v/>
      </c>
      <c r="K107" s="119" t="str">
        <f t="shared" si="10"/>
        <v/>
      </c>
      <c r="L107" s="33"/>
    </row>
    <row r="108" spans="1:12">
      <c r="A108">
        <v>7</v>
      </c>
      <c r="B108" s="93"/>
      <c r="C108" s="77" t="str">
        <f t="shared" si="11"/>
        <v/>
      </c>
      <c r="D108" s="359" t="str">
        <f>IF('5-4 支出'!D108="","",'5-4 支出'!D108)</f>
        <v/>
      </c>
      <c r="E108" s="114" t="str">
        <f>IF('5-4 支出'!E108="","",'5-4 支出'!E108)</f>
        <v/>
      </c>
      <c r="F108" s="115" t="str">
        <f>IF('5-4 支出'!F108="","",'5-4 支出'!F108)</f>
        <v/>
      </c>
      <c r="G108" s="115" t="str">
        <f>IF('5-4 支出'!G108="","",'5-4 支出'!G108)</f>
        <v/>
      </c>
      <c r="H108" s="115" t="str">
        <f>IF('5-4 支出'!H108="","",'5-4 支出'!H108)</f>
        <v/>
      </c>
      <c r="I108" s="115" t="str">
        <f>IF('5-4 支出'!I108="","",'5-4 支出'!I108)</f>
        <v/>
      </c>
      <c r="J108" s="115" t="str">
        <f>IF('5-4 支出'!J108="","",'5-4 支出'!J108)</f>
        <v/>
      </c>
      <c r="K108" s="119" t="str">
        <f t="shared" si="10"/>
        <v/>
      </c>
      <c r="L108" s="33"/>
    </row>
    <row r="109" spans="1:12">
      <c r="A109">
        <v>8</v>
      </c>
      <c r="B109" s="93"/>
      <c r="C109" s="77" t="str">
        <f t="shared" si="11"/>
        <v/>
      </c>
      <c r="D109" s="359" t="str">
        <f>IF('5-4 支出'!D109="","",'5-4 支出'!D109)</f>
        <v/>
      </c>
      <c r="E109" s="114" t="str">
        <f>IF('5-4 支出'!E109="","",'5-4 支出'!E109)</f>
        <v/>
      </c>
      <c r="F109" s="115" t="str">
        <f>IF('5-4 支出'!F109="","",'5-4 支出'!F109)</f>
        <v/>
      </c>
      <c r="G109" s="115" t="str">
        <f>IF('5-4 支出'!G109="","",'5-4 支出'!G109)</f>
        <v/>
      </c>
      <c r="H109" s="115" t="str">
        <f>IF('5-4 支出'!H109="","",'5-4 支出'!H109)</f>
        <v/>
      </c>
      <c r="I109" s="115" t="str">
        <f>IF('5-4 支出'!I109="","",'5-4 支出'!I109)</f>
        <v/>
      </c>
      <c r="J109" s="115" t="str">
        <f>IF('5-4 支出'!J109="","",'5-4 支出'!J109)</f>
        <v/>
      </c>
      <c r="K109" s="119" t="str">
        <f t="shared" si="10"/>
        <v/>
      </c>
      <c r="L109" s="33"/>
    </row>
    <row r="110" spans="1:12">
      <c r="A110">
        <v>9</v>
      </c>
      <c r="B110" s="93"/>
      <c r="C110" s="77" t="str">
        <f t="shared" si="11"/>
        <v/>
      </c>
      <c r="D110" s="359" t="str">
        <f>IF('5-4 支出'!D110="","",'5-4 支出'!D110)</f>
        <v/>
      </c>
      <c r="E110" s="114" t="str">
        <f>IF('5-4 支出'!E110="","",'5-4 支出'!E110)</f>
        <v/>
      </c>
      <c r="F110" s="115" t="str">
        <f>IF('5-4 支出'!F110="","",'5-4 支出'!F110)</f>
        <v/>
      </c>
      <c r="G110" s="115" t="str">
        <f>IF('5-4 支出'!G110="","",'5-4 支出'!G110)</f>
        <v/>
      </c>
      <c r="H110" s="115" t="str">
        <f>IF('5-4 支出'!H110="","",'5-4 支出'!H110)</f>
        <v/>
      </c>
      <c r="I110" s="115" t="str">
        <f>IF('5-4 支出'!I110="","",'5-4 支出'!I110)</f>
        <v/>
      </c>
      <c r="J110" s="115" t="str">
        <f>IF('5-4 支出'!J110="","",'5-4 支出'!J110)</f>
        <v/>
      </c>
      <c r="K110" s="119" t="str">
        <f t="shared" si="10"/>
        <v/>
      </c>
      <c r="L110" s="33"/>
    </row>
    <row r="111" spans="1:12">
      <c r="A111">
        <v>10</v>
      </c>
      <c r="B111" s="93"/>
      <c r="C111" s="77" t="str">
        <f t="shared" si="11"/>
        <v/>
      </c>
      <c r="D111" s="359" t="str">
        <f>IF('5-4 支出'!D111="","",'5-4 支出'!D111)</f>
        <v/>
      </c>
      <c r="E111" s="114" t="str">
        <f>IF('5-4 支出'!E111="","",'5-4 支出'!E111)</f>
        <v/>
      </c>
      <c r="F111" s="115" t="str">
        <f>IF('5-4 支出'!F111="","",'5-4 支出'!F111)</f>
        <v/>
      </c>
      <c r="G111" s="115" t="str">
        <f>IF('5-4 支出'!G111="","",'5-4 支出'!G111)</f>
        <v/>
      </c>
      <c r="H111" s="115" t="str">
        <f>IF('5-4 支出'!H111="","",'5-4 支出'!H111)</f>
        <v/>
      </c>
      <c r="I111" s="115" t="str">
        <f>IF('5-4 支出'!I111="","",'5-4 支出'!I111)</f>
        <v/>
      </c>
      <c r="J111" s="115" t="str">
        <f>IF('5-4 支出'!J111="","",'5-4 支出'!J111)</f>
        <v/>
      </c>
      <c r="K111" s="119" t="str">
        <f t="shared" si="10"/>
        <v/>
      </c>
      <c r="L111" s="33"/>
    </row>
    <row r="112" spans="1:12">
      <c r="A112">
        <v>11</v>
      </c>
      <c r="B112" s="93"/>
      <c r="C112" s="77" t="str">
        <f t="shared" si="11"/>
        <v/>
      </c>
      <c r="D112" s="359" t="str">
        <f>IF('5-4 支出'!D112="","",'5-4 支出'!D112)</f>
        <v/>
      </c>
      <c r="E112" s="114" t="str">
        <f>IF('5-4 支出'!E112="","",'5-4 支出'!E112)</f>
        <v/>
      </c>
      <c r="F112" s="115" t="str">
        <f>IF('5-4 支出'!F112="","",'5-4 支出'!F112)</f>
        <v/>
      </c>
      <c r="G112" s="115" t="str">
        <f>IF('5-4 支出'!G112="","",'5-4 支出'!G112)</f>
        <v/>
      </c>
      <c r="H112" s="115" t="str">
        <f>IF('5-4 支出'!H112="","",'5-4 支出'!H112)</f>
        <v/>
      </c>
      <c r="I112" s="115" t="str">
        <f>IF('5-4 支出'!I112="","",'5-4 支出'!I112)</f>
        <v/>
      </c>
      <c r="J112" s="115" t="str">
        <f>IF('5-4 支出'!J112="","",'5-4 支出'!J112)</f>
        <v/>
      </c>
      <c r="K112" s="119" t="str">
        <f t="shared" si="10"/>
        <v/>
      </c>
      <c r="L112" s="33"/>
    </row>
    <row r="113" spans="1:12">
      <c r="A113">
        <v>12</v>
      </c>
      <c r="B113" s="93"/>
      <c r="C113" s="77" t="str">
        <f t="shared" si="11"/>
        <v/>
      </c>
      <c r="D113" s="359" t="str">
        <f>IF('5-4 支出'!D113="","",'5-4 支出'!D113)</f>
        <v/>
      </c>
      <c r="E113" s="114" t="str">
        <f>IF('5-4 支出'!E113="","",'5-4 支出'!E113)</f>
        <v/>
      </c>
      <c r="F113" s="115" t="str">
        <f>IF('5-4 支出'!F113="","",'5-4 支出'!F113)</f>
        <v/>
      </c>
      <c r="G113" s="115" t="str">
        <f>IF('5-4 支出'!G113="","",'5-4 支出'!G113)</f>
        <v/>
      </c>
      <c r="H113" s="115" t="str">
        <f>IF('5-4 支出'!H113="","",'5-4 支出'!H113)</f>
        <v/>
      </c>
      <c r="I113" s="115" t="str">
        <f>IF('5-4 支出'!I113="","",'5-4 支出'!I113)</f>
        <v/>
      </c>
      <c r="J113" s="115" t="str">
        <f>IF('5-4 支出'!J113="","",'5-4 支出'!J113)</f>
        <v/>
      </c>
      <c r="K113" s="119" t="str">
        <f t="shared" si="10"/>
        <v/>
      </c>
      <c r="L113" s="34"/>
    </row>
    <row r="114" spans="1:12">
      <c r="A114">
        <v>13</v>
      </c>
      <c r="B114" s="93"/>
      <c r="C114" s="77" t="str">
        <f t="shared" si="11"/>
        <v/>
      </c>
      <c r="D114" s="359" t="str">
        <f>IF('5-4 支出'!D114="","",'5-4 支出'!D114)</f>
        <v/>
      </c>
      <c r="E114" s="114" t="str">
        <f>IF('5-4 支出'!E114="","",'5-4 支出'!E114)</f>
        <v/>
      </c>
      <c r="F114" s="115" t="str">
        <f>IF('5-4 支出'!F114="","",'5-4 支出'!F114)</f>
        <v/>
      </c>
      <c r="G114" s="115" t="str">
        <f>IF('5-4 支出'!G114="","",'5-4 支出'!G114)</f>
        <v/>
      </c>
      <c r="H114" s="115" t="str">
        <f>IF('5-4 支出'!H114="","",'5-4 支出'!H114)</f>
        <v/>
      </c>
      <c r="I114" s="115" t="str">
        <f>IF('5-4 支出'!I114="","",'5-4 支出'!I114)</f>
        <v/>
      </c>
      <c r="J114" s="115" t="str">
        <f>IF('5-4 支出'!J114="","",'5-4 支出'!J114)</f>
        <v/>
      </c>
      <c r="K114" s="119" t="str">
        <f t="shared" si="10"/>
        <v/>
      </c>
      <c r="L114" s="34"/>
    </row>
    <row r="115" spans="1:12">
      <c r="A115">
        <v>14</v>
      </c>
      <c r="B115" s="93"/>
      <c r="C115" s="77" t="str">
        <f t="shared" si="11"/>
        <v/>
      </c>
      <c r="D115" s="359" t="str">
        <f>IF('5-4 支出'!D115="","",'5-4 支出'!D115)</f>
        <v/>
      </c>
      <c r="E115" s="114" t="str">
        <f>IF('5-4 支出'!E115="","",'5-4 支出'!E115)</f>
        <v/>
      </c>
      <c r="F115" s="115" t="str">
        <f>IF('5-4 支出'!F115="","",'5-4 支出'!F115)</f>
        <v/>
      </c>
      <c r="G115" s="115" t="str">
        <f>IF('5-4 支出'!G115="","",'5-4 支出'!G115)</f>
        <v/>
      </c>
      <c r="H115" s="115" t="str">
        <f>IF('5-4 支出'!H115="","",'5-4 支出'!H115)</f>
        <v/>
      </c>
      <c r="I115" s="115" t="str">
        <f>IF('5-4 支出'!I115="","",'5-4 支出'!I115)</f>
        <v/>
      </c>
      <c r="J115" s="115" t="str">
        <f>IF('5-4 支出'!J115="","",'5-4 支出'!J115)</f>
        <v/>
      </c>
      <c r="K115" s="119" t="str">
        <f t="shared" si="10"/>
        <v/>
      </c>
      <c r="L115" s="33"/>
    </row>
    <row r="116" spans="1:12">
      <c r="A116">
        <v>15</v>
      </c>
      <c r="B116" s="93"/>
      <c r="C116" s="77" t="str">
        <f t="shared" si="11"/>
        <v/>
      </c>
      <c r="D116" s="359" t="str">
        <f>IF('5-4 支出'!D116="","",'5-4 支出'!D116)</f>
        <v/>
      </c>
      <c r="E116" s="114" t="str">
        <f>IF('5-4 支出'!E116="","",'5-4 支出'!E116)</f>
        <v/>
      </c>
      <c r="F116" s="115" t="str">
        <f>IF('5-4 支出'!F116="","",'5-4 支出'!F116)</f>
        <v/>
      </c>
      <c r="G116" s="115" t="str">
        <f>IF('5-4 支出'!G116="","",'5-4 支出'!G116)</f>
        <v/>
      </c>
      <c r="H116" s="115" t="str">
        <f>IF('5-4 支出'!H116="","",'5-4 支出'!H116)</f>
        <v/>
      </c>
      <c r="I116" s="115" t="str">
        <f>IF('5-4 支出'!I116="","",'5-4 支出'!I116)</f>
        <v/>
      </c>
      <c r="J116" s="115" t="str">
        <f>IF('5-4 支出'!J116="","",'5-4 支出'!J116)</f>
        <v/>
      </c>
      <c r="K116" s="119" t="str">
        <f t="shared" si="10"/>
        <v/>
      </c>
      <c r="L116" s="33"/>
    </row>
    <row r="117" spans="1:12">
      <c r="A117">
        <v>16</v>
      </c>
      <c r="B117" s="93"/>
      <c r="C117" s="77" t="str">
        <f t="shared" si="11"/>
        <v/>
      </c>
      <c r="D117" s="359" t="str">
        <f>IF('5-4 支出'!D117="","",'5-4 支出'!D117)</f>
        <v/>
      </c>
      <c r="E117" s="114" t="str">
        <f>IF('5-4 支出'!E117="","",'5-4 支出'!E117)</f>
        <v/>
      </c>
      <c r="F117" s="115" t="str">
        <f>IF('5-4 支出'!F117="","",'5-4 支出'!F117)</f>
        <v/>
      </c>
      <c r="G117" s="115" t="str">
        <f>IF('5-4 支出'!G117="","",'5-4 支出'!G117)</f>
        <v/>
      </c>
      <c r="H117" s="115" t="str">
        <f>IF('5-4 支出'!H117="","",'5-4 支出'!H117)</f>
        <v/>
      </c>
      <c r="I117" s="115" t="str">
        <f>IF('5-4 支出'!I117="","",'5-4 支出'!I117)</f>
        <v/>
      </c>
      <c r="J117" s="115" t="str">
        <f>IF('5-4 支出'!J117="","",'5-4 支出'!J117)</f>
        <v/>
      </c>
      <c r="K117" s="119" t="str">
        <f t="shared" si="10"/>
        <v/>
      </c>
      <c r="L117" s="33"/>
    </row>
    <row r="118" spans="1:12">
      <c r="A118">
        <v>17</v>
      </c>
      <c r="B118" s="93"/>
      <c r="C118" s="77" t="str">
        <f t="shared" si="11"/>
        <v/>
      </c>
      <c r="D118" s="359" t="str">
        <f>IF('5-4 支出'!D118="","",'5-4 支出'!D118)</f>
        <v/>
      </c>
      <c r="E118" s="114" t="str">
        <f>IF('5-4 支出'!E118="","",'5-4 支出'!E118)</f>
        <v/>
      </c>
      <c r="F118" s="115" t="str">
        <f>IF('5-4 支出'!F118="","",'5-4 支出'!F118)</f>
        <v/>
      </c>
      <c r="G118" s="115" t="str">
        <f>IF('5-4 支出'!G118="","",'5-4 支出'!G118)</f>
        <v/>
      </c>
      <c r="H118" s="115" t="str">
        <f>IF('5-4 支出'!H118="","",'5-4 支出'!H118)</f>
        <v/>
      </c>
      <c r="I118" s="115" t="str">
        <f>IF('5-4 支出'!I118="","",'5-4 支出'!I118)</f>
        <v/>
      </c>
      <c r="J118" s="115" t="str">
        <f>IF('5-4 支出'!J118="","",'5-4 支出'!J118)</f>
        <v/>
      </c>
      <c r="K118" s="119" t="str">
        <f t="shared" si="10"/>
        <v/>
      </c>
      <c r="L118" s="34"/>
    </row>
    <row r="119" spans="1:12">
      <c r="A119">
        <v>18</v>
      </c>
      <c r="B119" s="93"/>
      <c r="C119" s="77" t="str">
        <f t="shared" si="11"/>
        <v/>
      </c>
      <c r="D119" s="359" t="str">
        <f>IF('5-4 支出'!D119="","",'5-4 支出'!D119)</f>
        <v/>
      </c>
      <c r="E119" s="114" t="str">
        <f>IF('5-4 支出'!E119="","",'5-4 支出'!E119)</f>
        <v/>
      </c>
      <c r="F119" s="115" t="str">
        <f>IF('5-4 支出'!F119="","",'5-4 支出'!F119)</f>
        <v/>
      </c>
      <c r="G119" s="115" t="str">
        <f>IF('5-4 支出'!G119="","",'5-4 支出'!G119)</f>
        <v/>
      </c>
      <c r="H119" s="115" t="str">
        <f>IF('5-4 支出'!H119="","",'5-4 支出'!H119)</f>
        <v/>
      </c>
      <c r="I119" s="115" t="str">
        <f>IF('5-4 支出'!I119="","",'5-4 支出'!I119)</f>
        <v/>
      </c>
      <c r="J119" s="115" t="str">
        <f>IF('5-4 支出'!J119="","",'5-4 支出'!J119)</f>
        <v/>
      </c>
      <c r="K119" s="119" t="str">
        <f t="shared" si="10"/>
        <v/>
      </c>
      <c r="L119" s="34"/>
    </row>
    <row r="120" spans="1:12">
      <c r="A120">
        <v>19</v>
      </c>
      <c r="B120" s="93"/>
      <c r="C120" s="77" t="str">
        <f t="shared" si="11"/>
        <v/>
      </c>
      <c r="D120" s="359" t="str">
        <f>IF('5-4 支出'!D120="","",'5-4 支出'!D120)</f>
        <v/>
      </c>
      <c r="E120" s="114" t="str">
        <f>IF('5-4 支出'!E120="","",'5-4 支出'!E120)</f>
        <v/>
      </c>
      <c r="F120" s="115" t="str">
        <f>IF('5-4 支出'!F120="","",'5-4 支出'!F120)</f>
        <v/>
      </c>
      <c r="G120" s="115" t="str">
        <f>IF('5-4 支出'!G120="","",'5-4 支出'!G120)</f>
        <v/>
      </c>
      <c r="H120" s="115" t="str">
        <f>IF('5-4 支出'!H120="","",'5-4 支出'!H120)</f>
        <v/>
      </c>
      <c r="I120" s="115" t="str">
        <f>IF('5-4 支出'!I120="","",'5-4 支出'!I120)</f>
        <v/>
      </c>
      <c r="J120" s="115" t="str">
        <f>IF('5-4 支出'!J120="","",'5-4 支出'!J120)</f>
        <v/>
      </c>
      <c r="K120" s="119" t="str">
        <f t="shared" si="10"/>
        <v/>
      </c>
      <c r="L120" s="34"/>
    </row>
    <row r="121" spans="1:12" ht="19.5" thickBot="1">
      <c r="A121">
        <v>20</v>
      </c>
      <c r="B121" s="94"/>
      <c r="C121" s="78" t="str">
        <f t="shared" si="11"/>
        <v/>
      </c>
      <c r="D121" s="360" t="str">
        <f>IF('5-4 支出'!D121="","",'5-4 支出'!D121)</f>
        <v/>
      </c>
      <c r="E121" s="116" t="str">
        <f>IF('5-4 支出'!E121="","",'5-4 支出'!E121)</f>
        <v/>
      </c>
      <c r="F121" s="117" t="str">
        <f>IF('5-4 支出'!F121="","",'5-4 支出'!F121)</f>
        <v/>
      </c>
      <c r="G121" s="117" t="str">
        <f>IF('5-4 支出'!G121="","",'5-4 支出'!G121)</f>
        <v/>
      </c>
      <c r="H121" s="117" t="str">
        <f>IF('5-4 支出'!H121="","",'5-4 支出'!H121)</f>
        <v/>
      </c>
      <c r="I121" s="117" t="str">
        <f>IF('5-4 支出'!I121="","",'5-4 支出'!I121)</f>
        <v/>
      </c>
      <c r="J121" s="117" t="str">
        <f>IF('5-4 支出'!J121="","",'5-4 支出'!J121)</f>
        <v/>
      </c>
      <c r="K121" s="120" t="str">
        <f t="shared" si="10"/>
        <v/>
      </c>
      <c r="L121" s="35"/>
    </row>
    <row r="122" spans="1:12" ht="24.75" thickBot="1">
      <c r="A122" s="55"/>
      <c r="B122" s="91"/>
      <c r="C122" s="71" t="s">
        <v>96</v>
      </c>
      <c r="D122" s="95" t="s">
        <v>91</v>
      </c>
      <c r="E122" s="60" t="s">
        <v>73</v>
      </c>
      <c r="F122" s="96" t="s">
        <v>57</v>
      </c>
      <c r="G122" s="97" t="s">
        <v>329</v>
      </c>
      <c r="H122" s="63" t="s">
        <v>330</v>
      </c>
      <c r="I122" s="62" t="s">
        <v>331</v>
      </c>
      <c r="J122" s="63" t="s">
        <v>332</v>
      </c>
      <c r="K122" s="61" t="s">
        <v>32</v>
      </c>
      <c r="L122" s="64" t="s">
        <v>282</v>
      </c>
    </row>
    <row r="123" spans="1:12" s="29" customFormat="1" ht="25.5">
      <c r="A123"/>
      <c r="B123" s="57" t="str">
        <f t="shared" ref="B123" si="12">IF($E$8=C123,$D$8,IF($E$9=C123,$D$9,IF($E$10=C123,$D$10,"")))</f>
        <v/>
      </c>
      <c r="C123" s="73" t="s">
        <v>171</v>
      </c>
      <c r="D123" s="65"/>
      <c r="E123" s="66"/>
      <c r="F123" s="67"/>
      <c r="G123" s="67"/>
      <c r="H123" s="67"/>
      <c r="I123" s="67"/>
      <c r="J123" s="67"/>
      <c r="K123" s="70"/>
      <c r="L123" s="72">
        <f>ROUNDDOWN((SUM(K124:K143)),-3)/1000</f>
        <v>0</v>
      </c>
    </row>
    <row r="124" spans="1:12">
      <c r="A124">
        <v>1</v>
      </c>
      <c r="B124" s="93"/>
      <c r="C124" s="77" t="str">
        <f>IF(D124="","",".")</f>
        <v/>
      </c>
      <c r="D124" s="358" t="str">
        <f>IF('5-4 支出'!D124="","",'5-4 支出'!D124)</f>
        <v/>
      </c>
      <c r="E124" s="112" t="str">
        <f>IF('5-4 支出'!E124="","",'5-4 支出'!E124)</f>
        <v/>
      </c>
      <c r="F124" s="113" t="str">
        <f>IF('5-4 支出'!F124="","",'5-4 支出'!F124)</f>
        <v/>
      </c>
      <c r="G124" s="113" t="str">
        <f>IF('5-4 支出'!G124="","",'5-4 支出'!G124)</f>
        <v/>
      </c>
      <c r="H124" s="113" t="str">
        <f>IF('5-4 支出'!H124="","",'5-4 支出'!H124)</f>
        <v/>
      </c>
      <c r="I124" s="113" t="str">
        <f>IF('5-4 支出'!I124="","",'5-4 支出'!I124)</f>
        <v/>
      </c>
      <c r="J124" s="113" t="str">
        <f>IF('5-4 支出'!J124="","",'5-4 支出'!J124)</f>
        <v/>
      </c>
      <c r="K124" s="118" t="str">
        <f t="shared" si="10"/>
        <v/>
      </c>
      <c r="L124" s="33"/>
    </row>
    <row r="125" spans="1:12">
      <c r="A125">
        <v>2</v>
      </c>
      <c r="B125" s="93"/>
      <c r="C125" s="77" t="str">
        <f t="shared" ref="C125:C143" si="13">IF(D125="","",".")</f>
        <v/>
      </c>
      <c r="D125" s="359" t="str">
        <f>IF('5-4 支出'!D125="","",'5-4 支出'!D125)</f>
        <v/>
      </c>
      <c r="E125" s="114" t="str">
        <f>IF('5-4 支出'!E125="","",'5-4 支出'!E125)</f>
        <v/>
      </c>
      <c r="F125" s="115" t="str">
        <f>IF('5-4 支出'!F125="","",'5-4 支出'!F125)</f>
        <v/>
      </c>
      <c r="G125" s="115" t="str">
        <f>IF('5-4 支出'!G125="","",'5-4 支出'!G125)</f>
        <v/>
      </c>
      <c r="H125" s="115" t="str">
        <f>IF('5-4 支出'!H125="","",'5-4 支出'!H125)</f>
        <v/>
      </c>
      <c r="I125" s="115" t="str">
        <f>IF('5-4 支出'!I125="","",'5-4 支出'!I125)</f>
        <v/>
      </c>
      <c r="J125" s="115" t="str">
        <f>IF('5-4 支出'!J125="","",'5-4 支出'!J125)</f>
        <v/>
      </c>
      <c r="K125" s="119" t="str">
        <f t="shared" si="10"/>
        <v/>
      </c>
      <c r="L125" s="33"/>
    </row>
    <row r="126" spans="1:12">
      <c r="A126">
        <v>3</v>
      </c>
      <c r="B126" s="93"/>
      <c r="C126" s="77" t="str">
        <f t="shared" si="13"/>
        <v/>
      </c>
      <c r="D126" s="359" t="str">
        <f>IF('5-4 支出'!D126="","",'5-4 支出'!D126)</f>
        <v/>
      </c>
      <c r="E126" s="114" t="str">
        <f>IF('5-4 支出'!E126="","",'5-4 支出'!E126)</f>
        <v/>
      </c>
      <c r="F126" s="115" t="str">
        <f>IF('5-4 支出'!F126="","",'5-4 支出'!F126)</f>
        <v/>
      </c>
      <c r="G126" s="115" t="str">
        <f>IF('5-4 支出'!G126="","",'5-4 支出'!G126)</f>
        <v/>
      </c>
      <c r="H126" s="115" t="str">
        <f>IF('5-4 支出'!H126="","",'5-4 支出'!H126)</f>
        <v/>
      </c>
      <c r="I126" s="115" t="str">
        <f>IF('5-4 支出'!I126="","",'5-4 支出'!I126)</f>
        <v/>
      </c>
      <c r="J126" s="115" t="str">
        <f>IF('5-4 支出'!J126="","",'5-4 支出'!J126)</f>
        <v/>
      </c>
      <c r="K126" s="119" t="str">
        <f t="shared" si="10"/>
        <v/>
      </c>
      <c r="L126" s="33"/>
    </row>
    <row r="127" spans="1:12">
      <c r="A127">
        <v>4</v>
      </c>
      <c r="B127" s="93"/>
      <c r="C127" s="77" t="str">
        <f t="shared" si="13"/>
        <v/>
      </c>
      <c r="D127" s="359" t="str">
        <f>IF('5-4 支出'!D127="","",'5-4 支出'!D127)</f>
        <v/>
      </c>
      <c r="E127" s="114" t="str">
        <f>IF('5-4 支出'!E127="","",'5-4 支出'!E127)</f>
        <v/>
      </c>
      <c r="F127" s="115" t="str">
        <f>IF('5-4 支出'!F127="","",'5-4 支出'!F127)</f>
        <v/>
      </c>
      <c r="G127" s="115" t="str">
        <f>IF('5-4 支出'!G127="","",'5-4 支出'!G127)</f>
        <v/>
      </c>
      <c r="H127" s="115" t="str">
        <f>IF('5-4 支出'!H127="","",'5-4 支出'!H127)</f>
        <v/>
      </c>
      <c r="I127" s="115" t="str">
        <f>IF('5-4 支出'!I127="","",'5-4 支出'!I127)</f>
        <v/>
      </c>
      <c r="J127" s="115" t="str">
        <f>IF('5-4 支出'!J127="","",'5-4 支出'!J127)</f>
        <v/>
      </c>
      <c r="K127" s="119" t="str">
        <f t="shared" si="10"/>
        <v/>
      </c>
      <c r="L127" s="33"/>
    </row>
    <row r="128" spans="1:12">
      <c r="A128">
        <v>5</v>
      </c>
      <c r="B128" s="93"/>
      <c r="C128" s="77" t="str">
        <f t="shared" si="13"/>
        <v/>
      </c>
      <c r="D128" s="359" t="str">
        <f>IF('5-4 支出'!D128="","",'5-4 支出'!D128)</f>
        <v/>
      </c>
      <c r="E128" s="114" t="str">
        <f>IF('5-4 支出'!E128="","",'5-4 支出'!E128)</f>
        <v/>
      </c>
      <c r="F128" s="115" t="str">
        <f>IF('5-4 支出'!F128="","",'5-4 支出'!F128)</f>
        <v/>
      </c>
      <c r="G128" s="115" t="str">
        <f>IF('5-4 支出'!G128="","",'5-4 支出'!G128)</f>
        <v/>
      </c>
      <c r="H128" s="115" t="str">
        <f>IF('5-4 支出'!H128="","",'5-4 支出'!H128)</f>
        <v/>
      </c>
      <c r="I128" s="115" t="str">
        <f>IF('5-4 支出'!I128="","",'5-4 支出'!I128)</f>
        <v/>
      </c>
      <c r="J128" s="115" t="str">
        <f>IF('5-4 支出'!J128="","",'5-4 支出'!J128)</f>
        <v/>
      </c>
      <c r="K128" s="119" t="str">
        <f t="shared" si="10"/>
        <v/>
      </c>
      <c r="L128" s="33"/>
    </row>
    <row r="129" spans="1:12">
      <c r="A129">
        <v>6</v>
      </c>
      <c r="B129" s="93"/>
      <c r="C129" s="77" t="str">
        <f t="shared" si="13"/>
        <v/>
      </c>
      <c r="D129" s="359" t="str">
        <f>IF('5-4 支出'!D129="","",'5-4 支出'!D129)</f>
        <v/>
      </c>
      <c r="E129" s="114" t="str">
        <f>IF('5-4 支出'!E129="","",'5-4 支出'!E129)</f>
        <v/>
      </c>
      <c r="F129" s="115" t="str">
        <f>IF('5-4 支出'!F129="","",'5-4 支出'!F129)</f>
        <v/>
      </c>
      <c r="G129" s="115" t="str">
        <f>IF('5-4 支出'!G129="","",'5-4 支出'!G129)</f>
        <v/>
      </c>
      <c r="H129" s="115" t="str">
        <f>IF('5-4 支出'!H129="","",'5-4 支出'!H129)</f>
        <v/>
      </c>
      <c r="I129" s="115" t="str">
        <f>IF('5-4 支出'!I129="","",'5-4 支出'!I129)</f>
        <v/>
      </c>
      <c r="J129" s="115" t="str">
        <f>IF('5-4 支出'!J129="","",'5-4 支出'!J129)</f>
        <v/>
      </c>
      <c r="K129" s="119" t="str">
        <f t="shared" si="10"/>
        <v/>
      </c>
      <c r="L129" s="33"/>
    </row>
    <row r="130" spans="1:12">
      <c r="A130">
        <v>7</v>
      </c>
      <c r="B130" s="93"/>
      <c r="C130" s="77" t="str">
        <f t="shared" si="13"/>
        <v/>
      </c>
      <c r="D130" s="359" t="str">
        <f>IF('5-4 支出'!D130="","",'5-4 支出'!D130)</f>
        <v/>
      </c>
      <c r="E130" s="114" t="str">
        <f>IF('5-4 支出'!E130="","",'5-4 支出'!E130)</f>
        <v/>
      </c>
      <c r="F130" s="115" t="str">
        <f>IF('5-4 支出'!F130="","",'5-4 支出'!F130)</f>
        <v/>
      </c>
      <c r="G130" s="115" t="str">
        <f>IF('5-4 支出'!G130="","",'5-4 支出'!G130)</f>
        <v/>
      </c>
      <c r="H130" s="115" t="str">
        <f>IF('5-4 支出'!H130="","",'5-4 支出'!H130)</f>
        <v/>
      </c>
      <c r="I130" s="115" t="str">
        <f>IF('5-4 支出'!I130="","",'5-4 支出'!I130)</f>
        <v/>
      </c>
      <c r="J130" s="115" t="str">
        <f>IF('5-4 支出'!J130="","",'5-4 支出'!J130)</f>
        <v/>
      </c>
      <c r="K130" s="119" t="str">
        <f t="shared" si="10"/>
        <v/>
      </c>
      <c r="L130" s="33"/>
    </row>
    <row r="131" spans="1:12">
      <c r="A131">
        <v>8</v>
      </c>
      <c r="B131" s="93"/>
      <c r="C131" s="77" t="str">
        <f t="shared" si="13"/>
        <v/>
      </c>
      <c r="D131" s="359" t="str">
        <f>IF('5-4 支出'!D131="","",'5-4 支出'!D131)</f>
        <v/>
      </c>
      <c r="E131" s="114" t="str">
        <f>IF('5-4 支出'!E131="","",'5-4 支出'!E131)</f>
        <v/>
      </c>
      <c r="F131" s="115" t="str">
        <f>IF('5-4 支出'!F131="","",'5-4 支出'!F131)</f>
        <v/>
      </c>
      <c r="G131" s="115" t="str">
        <f>IF('5-4 支出'!G131="","",'5-4 支出'!G131)</f>
        <v/>
      </c>
      <c r="H131" s="115" t="str">
        <f>IF('5-4 支出'!H131="","",'5-4 支出'!H131)</f>
        <v/>
      </c>
      <c r="I131" s="115" t="str">
        <f>IF('5-4 支出'!I131="","",'5-4 支出'!I131)</f>
        <v/>
      </c>
      <c r="J131" s="115" t="str">
        <f>IF('5-4 支出'!J131="","",'5-4 支出'!J131)</f>
        <v/>
      </c>
      <c r="K131" s="119" t="str">
        <f t="shared" si="10"/>
        <v/>
      </c>
      <c r="L131" s="33"/>
    </row>
    <row r="132" spans="1:12">
      <c r="A132">
        <v>9</v>
      </c>
      <c r="B132" s="93"/>
      <c r="C132" s="77" t="str">
        <f t="shared" si="13"/>
        <v/>
      </c>
      <c r="D132" s="359" t="str">
        <f>IF('5-4 支出'!D132="","",'5-4 支出'!D132)</f>
        <v/>
      </c>
      <c r="E132" s="114" t="str">
        <f>IF('5-4 支出'!E132="","",'5-4 支出'!E132)</f>
        <v/>
      </c>
      <c r="F132" s="115" t="str">
        <f>IF('5-4 支出'!F132="","",'5-4 支出'!F132)</f>
        <v/>
      </c>
      <c r="G132" s="115" t="str">
        <f>IF('5-4 支出'!G132="","",'5-4 支出'!G132)</f>
        <v/>
      </c>
      <c r="H132" s="115" t="str">
        <f>IF('5-4 支出'!H132="","",'5-4 支出'!H132)</f>
        <v/>
      </c>
      <c r="I132" s="115" t="str">
        <f>IF('5-4 支出'!I132="","",'5-4 支出'!I132)</f>
        <v/>
      </c>
      <c r="J132" s="115" t="str">
        <f>IF('5-4 支出'!J132="","",'5-4 支出'!J132)</f>
        <v/>
      </c>
      <c r="K132" s="119" t="str">
        <f t="shared" si="10"/>
        <v/>
      </c>
      <c r="L132" s="33"/>
    </row>
    <row r="133" spans="1:12">
      <c r="A133">
        <v>10</v>
      </c>
      <c r="B133" s="93"/>
      <c r="C133" s="77" t="str">
        <f t="shared" si="13"/>
        <v/>
      </c>
      <c r="D133" s="359" t="str">
        <f>IF('5-4 支出'!D133="","",'5-4 支出'!D133)</f>
        <v/>
      </c>
      <c r="E133" s="114" t="str">
        <f>IF('5-4 支出'!E133="","",'5-4 支出'!E133)</f>
        <v/>
      </c>
      <c r="F133" s="115" t="str">
        <f>IF('5-4 支出'!F133="","",'5-4 支出'!F133)</f>
        <v/>
      </c>
      <c r="G133" s="115" t="str">
        <f>IF('5-4 支出'!G133="","",'5-4 支出'!G133)</f>
        <v/>
      </c>
      <c r="H133" s="115" t="str">
        <f>IF('5-4 支出'!H133="","",'5-4 支出'!H133)</f>
        <v/>
      </c>
      <c r="I133" s="115" t="str">
        <f>IF('5-4 支出'!I133="","",'5-4 支出'!I133)</f>
        <v/>
      </c>
      <c r="J133" s="115" t="str">
        <f>IF('5-4 支出'!J133="","",'5-4 支出'!J133)</f>
        <v/>
      </c>
      <c r="K133" s="119" t="str">
        <f t="shared" si="10"/>
        <v/>
      </c>
      <c r="L133" s="33"/>
    </row>
    <row r="134" spans="1:12">
      <c r="A134">
        <v>11</v>
      </c>
      <c r="B134" s="93"/>
      <c r="C134" s="77" t="str">
        <f t="shared" si="13"/>
        <v/>
      </c>
      <c r="D134" s="359" t="str">
        <f>IF('5-4 支出'!D134="","",'5-4 支出'!D134)</f>
        <v/>
      </c>
      <c r="E134" s="114" t="str">
        <f>IF('5-4 支出'!E134="","",'5-4 支出'!E134)</f>
        <v/>
      </c>
      <c r="F134" s="115" t="str">
        <f>IF('5-4 支出'!F134="","",'5-4 支出'!F134)</f>
        <v/>
      </c>
      <c r="G134" s="115" t="str">
        <f>IF('5-4 支出'!G134="","",'5-4 支出'!G134)</f>
        <v/>
      </c>
      <c r="H134" s="115" t="str">
        <f>IF('5-4 支出'!H134="","",'5-4 支出'!H134)</f>
        <v/>
      </c>
      <c r="I134" s="115" t="str">
        <f>IF('5-4 支出'!I134="","",'5-4 支出'!I134)</f>
        <v/>
      </c>
      <c r="J134" s="115" t="str">
        <f>IF('5-4 支出'!J134="","",'5-4 支出'!J134)</f>
        <v/>
      </c>
      <c r="K134" s="119" t="str">
        <f t="shared" si="10"/>
        <v/>
      </c>
      <c r="L134" s="33"/>
    </row>
    <row r="135" spans="1:12">
      <c r="A135">
        <v>12</v>
      </c>
      <c r="B135" s="93"/>
      <c r="C135" s="77" t="str">
        <f t="shared" si="13"/>
        <v/>
      </c>
      <c r="D135" s="359" t="str">
        <f>IF('5-4 支出'!D135="","",'5-4 支出'!D135)</f>
        <v/>
      </c>
      <c r="E135" s="114" t="str">
        <f>IF('5-4 支出'!E135="","",'5-4 支出'!E135)</f>
        <v/>
      </c>
      <c r="F135" s="115" t="str">
        <f>IF('5-4 支出'!F135="","",'5-4 支出'!F135)</f>
        <v/>
      </c>
      <c r="G135" s="115" t="str">
        <f>IF('5-4 支出'!G135="","",'5-4 支出'!G135)</f>
        <v/>
      </c>
      <c r="H135" s="115" t="str">
        <f>IF('5-4 支出'!H135="","",'5-4 支出'!H135)</f>
        <v/>
      </c>
      <c r="I135" s="115" t="str">
        <f>IF('5-4 支出'!I135="","",'5-4 支出'!I135)</f>
        <v/>
      </c>
      <c r="J135" s="115" t="str">
        <f>IF('5-4 支出'!J135="","",'5-4 支出'!J135)</f>
        <v/>
      </c>
      <c r="K135" s="119" t="str">
        <f t="shared" si="10"/>
        <v/>
      </c>
      <c r="L135" s="33"/>
    </row>
    <row r="136" spans="1:12">
      <c r="A136">
        <v>13</v>
      </c>
      <c r="B136" s="93"/>
      <c r="C136" s="77" t="str">
        <f t="shared" si="13"/>
        <v/>
      </c>
      <c r="D136" s="359" t="str">
        <f>IF('5-4 支出'!D136="","",'5-4 支出'!D136)</f>
        <v/>
      </c>
      <c r="E136" s="114" t="str">
        <f>IF('5-4 支出'!E136="","",'5-4 支出'!E136)</f>
        <v/>
      </c>
      <c r="F136" s="115" t="str">
        <f>IF('5-4 支出'!F136="","",'5-4 支出'!F136)</f>
        <v/>
      </c>
      <c r="G136" s="115" t="str">
        <f>IF('5-4 支出'!G136="","",'5-4 支出'!G136)</f>
        <v/>
      </c>
      <c r="H136" s="115" t="str">
        <f>IF('5-4 支出'!H136="","",'5-4 支出'!H136)</f>
        <v/>
      </c>
      <c r="I136" s="115" t="str">
        <f>IF('5-4 支出'!I136="","",'5-4 支出'!I136)</f>
        <v/>
      </c>
      <c r="J136" s="115" t="str">
        <f>IF('5-4 支出'!J136="","",'5-4 支出'!J136)</f>
        <v/>
      </c>
      <c r="K136" s="119" t="str">
        <f t="shared" si="10"/>
        <v/>
      </c>
      <c r="L136" s="33"/>
    </row>
    <row r="137" spans="1:12">
      <c r="A137">
        <v>14</v>
      </c>
      <c r="B137" s="93"/>
      <c r="C137" s="77" t="str">
        <f t="shared" si="13"/>
        <v/>
      </c>
      <c r="D137" s="359" t="str">
        <f>IF('5-4 支出'!D137="","",'5-4 支出'!D137)</f>
        <v/>
      </c>
      <c r="E137" s="114" t="str">
        <f>IF('5-4 支出'!E137="","",'5-4 支出'!E137)</f>
        <v/>
      </c>
      <c r="F137" s="115" t="str">
        <f>IF('5-4 支出'!F137="","",'5-4 支出'!F137)</f>
        <v/>
      </c>
      <c r="G137" s="115" t="str">
        <f>IF('5-4 支出'!G137="","",'5-4 支出'!G137)</f>
        <v/>
      </c>
      <c r="H137" s="115" t="str">
        <f>IF('5-4 支出'!H137="","",'5-4 支出'!H137)</f>
        <v/>
      </c>
      <c r="I137" s="115" t="str">
        <f>IF('5-4 支出'!I137="","",'5-4 支出'!I137)</f>
        <v/>
      </c>
      <c r="J137" s="115" t="str">
        <f>IF('5-4 支出'!J137="","",'5-4 支出'!J137)</f>
        <v/>
      </c>
      <c r="K137" s="119" t="str">
        <f t="shared" si="10"/>
        <v/>
      </c>
      <c r="L137" s="33"/>
    </row>
    <row r="138" spans="1:12">
      <c r="A138">
        <v>15</v>
      </c>
      <c r="B138" s="93"/>
      <c r="C138" s="77" t="str">
        <f t="shared" si="13"/>
        <v/>
      </c>
      <c r="D138" s="359" t="str">
        <f>IF('5-4 支出'!D138="","",'5-4 支出'!D138)</f>
        <v/>
      </c>
      <c r="E138" s="114" t="str">
        <f>IF('5-4 支出'!E138="","",'5-4 支出'!E138)</f>
        <v/>
      </c>
      <c r="F138" s="115" t="str">
        <f>IF('5-4 支出'!F138="","",'5-4 支出'!F138)</f>
        <v/>
      </c>
      <c r="G138" s="115" t="str">
        <f>IF('5-4 支出'!G138="","",'5-4 支出'!G138)</f>
        <v/>
      </c>
      <c r="H138" s="115" t="str">
        <f>IF('5-4 支出'!H138="","",'5-4 支出'!H138)</f>
        <v/>
      </c>
      <c r="I138" s="115" t="str">
        <f>IF('5-4 支出'!I138="","",'5-4 支出'!I138)</f>
        <v/>
      </c>
      <c r="J138" s="115" t="str">
        <f>IF('5-4 支出'!J138="","",'5-4 支出'!J138)</f>
        <v/>
      </c>
      <c r="K138" s="119" t="str">
        <f t="shared" si="10"/>
        <v/>
      </c>
      <c r="L138" s="33"/>
    </row>
    <row r="139" spans="1:12">
      <c r="A139">
        <v>16</v>
      </c>
      <c r="B139" s="93"/>
      <c r="C139" s="77" t="str">
        <f t="shared" si="13"/>
        <v/>
      </c>
      <c r="D139" s="359" t="str">
        <f>IF('5-4 支出'!D139="","",'5-4 支出'!D139)</f>
        <v/>
      </c>
      <c r="E139" s="114" t="str">
        <f>IF('5-4 支出'!E139="","",'5-4 支出'!E139)</f>
        <v/>
      </c>
      <c r="F139" s="115" t="str">
        <f>IF('5-4 支出'!F139="","",'5-4 支出'!F139)</f>
        <v/>
      </c>
      <c r="G139" s="115" t="str">
        <f>IF('5-4 支出'!G139="","",'5-4 支出'!G139)</f>
        <v/>
      </c>
      <c r="H139" s="115" t="str">
        <f>IF('5-4 支出'!H139="","",'5-4 支出'!H139)</f>
        <v/>
      </c>
      <c r="I139" s="115" t="str">
        <f>IF('5-4 支出'!I139="","",'5-4 支出'!I139)</f>
        <v/>
      </c>
      <c r="J139" s="115" t="str">
        <f>IF('5-4 支出'!J139="","",'5-4 支出'!J139)</f>
        <v/>
      </c>
      <c r="K139" s="119" t="str">
        <f t="shared" si="10"/>
        <v/>
      </c>
      <c r="L139" s="33"/>
    </row>
    <row r="140" spans="1:12">
      <c r="A140">
        <v>17</v>
      </c>
      <c r="B140" s="93"/>
      <c r="C140" s="77" t="str">
        <f t="shared" si="13"/>
        <v/>
      </c>
      <c r="D140" s="359" t="str">
        <f>IF('5-4 支出'!D140="","",'5-4 支出'!D140)</f>
        <v/>
      </c>
      <c r="E140" s="114" t="str">
        <f>IF('5-4 支出'!E140="","",'5-4 支出'!E140)</f>
        <v/>
      </c>
      <c r="F140" s="115" t="str">
        <f>IF('5-4 支出'!F140="","",'5-4 支出'!F140)</f>
        <v/>
      </c>
      <c r="G140" s="115" t="str">
        <f>IF('5-4 支出'!G140="","",'5-4 支出'!G140)</f>
        <v/>
      </c>
      <c r="H140" s="115" t="str">
        <f>IF('5-4 支出'!H140="","",'5-4 支出'!H140)</f>
        <v/>
      </c>
      <c r="I140" s="115" t="str">
        <f>IF('5-4 支出'!I140="","",'5-4 支出'!I140)</f>
        <v/>
      </c>
      <c r="J140" s="115" t="str">
        <f>IF('5-4 支出'!J140="","",'5-4 支出'!J140)</f>
        <v/>
      </c>
      <c r="K140" s="119" t="str">
        <f t="shared" si="10"/>
        <v/>
      </c>
      <c r="L140" s="34"/>
    </row>
    <row r="141" spans="1:12">
      <c r="A141">
        <v>18</v>
      </c>
      <c r="B141" s="93"/>
      <c r="C141" s="77" t="str">
        <f t="shared" si="13"/>
        <v/>
      </c>
      <c r="D141" s="359" t="str">
        <f>IF('5-4 支出'!D141="","",'5-4 支出'!D141)</f>
        <v/>
      </c>
      <c r="E141" s="114" t="str">
        <f>IF('5-4 支出'!E141="","",'5-4 支出'!E141)</f>
        <v/>
      </c>
      <c r="F141" s="115" t="str">
        <f>IF('5-4 支出'!F141="","",'5-4 支出'!F141)</f>
        <v/>
      </c>
      <c r="G141" s="115" t="str">
        <f>IF('5-4 支出'!G141="","",'5-4 支出'!G141)</f>
        <v/>
      </c>
      <c r="H141" s="115" t="str">
        <f>IF('5-4 支出'!H141="","",'5-4 支出'!H141)</f>
        <v/>
      </c>
      <c r="I141" s="115" t="str">
        <f>IF('5-4 支出'!I141="","",'5-4 支出'!I141)</f>
        <v/>
      </c>
      <c r="J141" s="115" t="str">
        <f>IF('5-4 支出'!J141="","",'5-4 支出'!J141)</f>
        <v/>
      </c>
      <c r="K141" s="119" t="str">
        <f t="shared" si="10"/>
        <v/>
      </c>
      <c r="L141" s="34"/>
    </row>
    <row r="142" spans="1:12">
      <c r="A142">
        <v>19</v>
      </c>
      <c r="B142" s="93"/>
      <c r="C142" s="77" t="str">
        <f t="shared" si="13"/>
        <v/>
      </c>
      <c r="D142" s="359" t="str">
        <f>IF('5-4 支出'!D142="","",'5-4 支出'!D142)</f>
        <v/>
      </c>
      <c r="E142" s="114" t="str">
        <f>IF('5-4 支出'!E142="","",'5-4 支出'!E142)</f>
        <v/>
      </c>
      <c r="F142" s="115" t="str">
        <f>IF('5-4 支出'!F142="","",'5-4 支出'!F142)</f>
        <v/>
      </c>
      <c r="G142" s="115" t="str">
        <f>IF('5-4 支出'!G142="","",'5-4 支出'!G142)</f>
        <v/>
      </c>
      <c r="H142" s="115" t="str">
        <f>IF('5-4 支出'!H142="","",'5-4 支出'!H142)</f>
        <v/>
      </c>
      <c r="I142" s="115" t="str">
        <f>IF('5-4 支出'!I142="","",'5-4 支出'!I142)</f>
        <v/>
      </c>
      <c r="J142" s="115" t="str">
        <f>IF('5-4 支出'!J142="","",'5-4 支出'!J142)</f>
        <v/>
      </c>
      <c r="K142" s="119" t="str">
        <f t="shared" si="10"/>
        <v/>
      </c>
      <c r="L142" s="34"/>
    </row>
    <row r="143" spans="1:12" ht="19.5" thickBot="1">
      <c r="A143">
        <v>20</v>
      </c>
      <c r="B143" s="94"/>
      <c r="C143" s="78" t="str">
        <f t="shared" si="13"/>
        <v/>
      </c>
      <c r="D143" s="360" t="str">
        <f>IF('5-4 支出'!D143="","",'5-4 支出'!D143)</f>
        <v/>
      </c>
      <c r="E143" s="116" t="str">
        <f>IF('5-4 支出'!E143="","",'5-4 支出'!E143)</f>
        <v/>
      </c>
      <c r="F143" s="117" t="str">
        <f>IF('5-4 支出'!F143="","",'5-4 支出'!F143)</f>
        <v/>
      </c>
      <c r="G143" s="117" t="str">
        <f>IF('5-4 支出'!G143="","",'5-4 支出'!G143)</f>
        <v/>
      </c>
      <c r="H143" s="117" t="str">
        <f>IF('5-4 支出'!H143="","",'5-4 支出'!H143)</f>
        <v/>
      </c>
      <c r="I143" s="117" t="str">
        <f>IF('5-4 支出'!I143="","",'5-4 支出'!I143)</f>
        <v/>
      </c>
      <c r="J143" s="117" t="str">
        <f>IF('5-4 支出'!J143="","",'5-4 支出'!J143)</f>
        <v/>
      </c>
      <c r="K143" s="120" t="str">
        <f t="shared" si="10"/>
        <v/>
      </c>
      <c r="L143" s="35"/>
    </row>
    <row r="144" spans="1:12" ht="7.9" customHeight="1">
      <c r="A144" s="55"/>
      <c r="B144" s="527"/>
      <c r="C144" s="527"/>
      <c r="D144" s="527"/>
      <c r="E144" s="527"/>
      <c r="F144" s="527"/>
      <c r="G144" s="527"/>
      <c r="H144" s="527"/>
      <c r="I144" s="527"/>
      <c r="J144" s="527"/>
      <c r="K144" s="527"/>
      <c r="L144" s="527"/>
    </row>
    <row r="145" spans="1:12" s="29" customFormat="1">
      <c r="A145"/>
    </row>
    <row r="146" spans="1:12">
      <c r="B146"/>
      <c r="D146"/>
      <c r="E146"/>
      <c r="H146"/>
      <c r="I146"/>
      <c r="J146"/>
      <c r="K146"/>
      <c r="L146"/>
    </row>
    <row r="147" spans="1:12">
      <c r="B147"/>
      <c r="D147"/>
      <c r="E147"/>
      <c r="H147"/>
      <c r="I147"/>
      <c r="J147"/>
      <c r="K147"/>
      <c r="L147"/>
    </row>
    <row r="148" spans="1:12">
      <c r="B148"/>
      <c r="D148"/>
      <c r="E148"/>
      <c r="H148"/>
      <c r="I148"/>
      <c r="J148"/>
      <c r="K148"/>
      <c r="L148"/>
    </row>
    <row r="149" spans="1:12">
      <c r="B149"/>
      <c r="D149"/>
      <c r="E149"/>
      <c r="H149"/>
      <c r="I149"/>
      <c r="J149"/>
      <c r="K149"/>
      <c r="L149"/>
    </row>
    <row r="150" spans="1:12">
      <c r="B150"/>
      <c r="D150"/>
      <c r="E150"/>
      <c r="H150"/>
      <c r="I150"/>
      <c r="J150"/>
      <c r="K150"/>
      <c r="L150"/>
    </row>
    <row r="151" spans="1:12">
      <c r="B151"/>
      <c r="D151"/>
      <c r="E151"/>
      <c r="H151"/>
      <c r="I151"/>
      <c r="J151"/>
      <c r="K151"/>
      <c r="L151"/>
    </row>
    <row r="152" spans="1:12">
      <c r="B152"/>
      <c r="D152"/>
      <c r="E152"/>
      <c r="H152"/>
      <c r="I152"/>
      <c r="J152"/>
      <c r="K152"/>
      <c r="L152"/>
    </row>
    <row r="153" spans="1:12">
      <c r="B153"/>
      <c r="D153"/>
      <c r="E153"/>
      <c r="H153"/>
      <c r="I153"/>
      <c r="J153"/>
      <c r="K153"/>
      <c r="L153"/>
    </row>
    <row r="154" spans="1:12">
      <c r="B154"/>
      <c r="D154"/>
      <c r="E154"/>
      <c r="H154"/>
      <c r="I154"/>
      <c r="J154"/>
      <c r="K154"/>
      <c r="L154"/>
    </row>
    <row r="155" spans="1:12">
      <c r="B155"/>
      <c r="D155"/>
      <c r="E155"/>
      <c r="H155"/>
      <c r="I155"/>
      <c r="J155"/>
      <c r="K155"/>
      <c r="L155"/>
    </row>
    <row r="156" spans="1:12">
      <c r="B156"/>
      <c r="D156"/>
      <c r="E156"/>
      <c r="H156"/>
      <c r="I156"/>
      <c r="J156"/>
      <c r="K156"/>
      <c r="L156"/>
    </row>
    <row r="157" spans="1:12">
      <c r="B157"/>
      <c r="D157"/>
      <c r="E157"/>
      <c r="H157"/>
      <c r="I157"/>
      <c r="J157"/>
      <c r="K157"/>
      <c r="L157"/>
    </row>
    <row r="158" spans="1:12">
      <c r="B158"/>
      <c r="D158"/>
      <c r="E158"/>
      <c r="H158"/>
      <c r="I158"/>
      <c r="J158"/>
      <c r="K158"/>
      <c r="L158"/>
    </row>
    <row r="159" spans="1:12">
      <c r="B159"/>
      <c r="D159"/>
      <c r="E159"/>
      <c r="H159"/>
      <c r="I159"/>
      <c r="J159"/>
      <c r="K159"/>
      <c r="L159"/>
    </row>
    <row r="160" spans="1:12">
      <c r="B160"/>
      <c r="D160"/>
      <c r="E160"/>
      <c r="H160"/>
      <c r="I160"/>
      <c r="J160"/>
      <c r="K160"/>
      <c r="L160"/>
    </row>
    <row r="161" spans="2:12">
      <c r="B161"/>
      <c r="D161"/>
      <c r="E161"/>
      <c r="H161"/>
      <c r="I161"/>
      <c r="J161"/>
      <c r="K161"/>
      <c r="L161"/>
    </row>
    <row r="162" spans="2:12">
      <c r="B162"/>
      <c r="D162"/>
      <c r="E162"/>
      <c r="H162"/>
      <c r="I162"/>
      <c r="J162"/>
      <c r="K162"/>
      <c r="L162"/>
    </row>
    <row r="163" spans="2:12">
      <c r="B163"/>
      <c r="D163"/>
      <c r="E163"/>
      <c r="H163"/>
      <c r="I163"/>
      <c r="J163"/>
      <c r="K163"/>
      <c r="L163"/>
    </row>
    <row r="164" spans="2:12">
      <c r="B164"/>
      <c r="D164"/>
      <c r="E164"/>
      <c r="H164"/>
      <c r="I164"/>
      <c r="J164"/>
      <c r="K164"/>
      <c r="L164"/>
    </row>
    <row r="165" spans="2:12">
      <c r="B165"/>
      <c r="D165"/>
      <c r="E165"/>
      <c r="H165"/>
      <c r="I165"/>
      <c r="J165"/>
      <c r="K165"/>
      <c r="L165"/>
    </row>
    <row r="166" spans="2:12" ht="8.25" customHeight="1"/>
  </sheetData>
  <sheetProtection algorithmName="SHA-512" hashValue="9HVa8Roj+V/mNdmt0/WeIRu7B64RWudgcoi/23Jk6IqwQgsmxIlvXbKjrNeDYpHtv12ZEbYbWtbni55KpsHGXQ==" saltValue="SUXwk0BZ64INnuPsJYRMdQ==" spinCount="100000" sheet="1" autoFilter="0"/>
  <autoFilter ref="B12:L143" xr:uid="{00000000-0001-0000-0B00-000000000000}"/>
  <mergeCells count="19">
    <mergeCell ref="N5:R10"/>
    <mergeCell ref="F9:G9"/>
    <mergeCell ref="H9:J9"/>
    <mergeCell ref="F10:G10"/>
    <mergeCell ref="H10:J10"/>
    <mergeCell ref="F5:G5"/>
    <mergeCell ref="H5:J5"/>
    <mergeCell ref="F6:G6"/>
    <mergeCell ref="H6:J6"/>
    <mergeCell ref="F7:G7"/>
    <mergeCell ref="H7:J7"/>
    <mergeCell ref="F8:G8"/>
    <mergeCell ref="H8:J8"/>
    <mergeCell ref="B2:D2"/>
    <mergeCell ref="E2:L2"/>
    <mergeCell ref="B3:D3"/>
    <mergeCell ref="E3:L3"/>
    <mergeCell ref="F4:G4"/>
    <mergeCell ref="H4:J4"/>
  </mergeCells>
  <phoneticPr fontId="22"/>
  <printOptions horizontalCentered="1"/>
  <pageMargins left="0.70866141732283472" right="0.70866141732283472" top="0.35433070866141736" bottom="0.35433070866141736" header="0.31496062992125984" footer="0.31496062992125984"/>
  <pageSetup paperSize="9" scale="2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rgb="FFF7C1D4"/>
    <pageSetUpPr fitToPage="1"/>
  </sheetPr>
  <dimension ref="A1:AK52"/>
  <sheetViews>
    <sheetView view="pageBreakPreview" zoomScaleNormal="70" zoomScaleSheetLayoutView="100" workbookViewId="0">
      <selection activeCell="E35" sqref="E35:F35"/>
    </sheetView>
  </sheetViews>
  <sheetFormatPr defaultColWidth="9" defaultRowHeight="18.75"/>
  <cols>
    <col min="1" max="1" width="5.625" customWidth="1"/>
    <col min="2" max="3" width="19.625" customWidth="1"/>
    <col min="4" max="4" width="5.25" customWidth="1"/>
    <col min="5" max="5" width="9.25" customWidth="1"/>
    <col min="6" max="6" width="13.25" customWidth="1"/>
    <col min="7" max="7" width="8.625" customWidth="1"/>
    <col min="8" max="8" width="11.625" customWidth="1"/>
    <col min="9" max="10" width="15" customWidth="1"/>
    <col min="11" max="11" width="1.25" customWidth="1"/>
  </cols>
  <sheetData>
    <row r="1" spans="1:37" s="282" customFormat="1" ht="35.65" customHeight="1">
      <c r="A1" s="684" t="s">
        <v>235</v>
      </c>
      <c r="B1" s="684"/>
      <c r="C1" s="684"/>
      <c r="D1"/>
      <c r="E1"/>
      <c r="F1"/>
      <c r="G1" s="418"/>
      <c r="H1"/>
      <c r="I1"/>
      <c r="J1"/>
      <c r="K1"/>
      <c r="L1"/>
      <c r="M1"/>
      <c r="N1"/>
      <c r="O1"/>
      <c r="P1" s="128"/>
      <c r="Q1" s="128"/>
      <c r="R1" s="128"/>
      <c r="S1"/>
      <c r="T1"/>
      <c r="U1"/>
      <c r="V1"/>
      <c r="W1"/>
      <c r="X1"/>
      <c r="Y1"/>
      <c r="Z1"/>
      <c r="AA1"/>
      <c r="AB1"/>
      <c r="AC1"/>
      <c r="AD1" s="279"/>
      <c r="AE1" s="279"/>
      <c r="AF1" s="279"/>
    </row>
    <row r="2" spans="1:37" s="280" customFormat="1" ht="25.5" customHeight="1">
      <c r="A2" s="685" t="s">
        <v>413</v>
      </c>
      <c r="B2" s="685"/>
      <c r="C2" s="685"/>
      <c r="D2" s="685"/>
      <c r="E2" s="685"/>
      <c r="F2" s="685"/>
      <c r="G2" s="685"/>
      <c r="H2" s="685"/>
      <c r="I2" s="685"/>
      <c r="J2" s="685"/>
      <c r="K2"/>
      <c r="L2"/>
      <c r="M2"/>
      <c r="N2"/>
      <c r="O2"/>
      <c r="P2" s="264"/>
      <c r="Q2" s="264"/>
      <c r="R2" s="128"/>
      <c r="S2" s="428"/>
      <c r="T2" s="428"/>
      <c r="U2" s="428"/>
      <c r="V2" s="428"/>
      <c r="W2" s="428"/>
      <c r="X2" s="428"/>
      <c r="Y2"/>
      <c r="Z2"/>
      <c r="AA2"/>
      <c r="AB2"/>
      <c r="AC2"/>
      <c r="AD2" s="278"/>
      <c r="AE2" s="278"/>
      <c r="AF2" s="279"/>
    </row>
    <row r="3" spans="1:37" s="280" customFormat="1" ht="25.5">
      <c r="A3" s="685" t="s">
        <v>236</v>
      </c>
      <c r="B3" s="685"/>
      <c r="C3" s="685"/>
      <c r="D3" s="685"/>
      <c r="E3" s="685"/>
      <c r="F3" s="685"/>
      <c r="G3" s="685"/>
      <c r="H3" s="685"/>
      <c r="I3" s="685"/>
      <c r="J3" s="685"/>
      <c r="K3"/>
      <c r="L3"/>
      <c r="M3"/>
      <c r="N3"/>
      <c r="O3"/>
      <c r="P3" s="264"/>
      <c r="Q3" s="264"/>
      <c r="R3" s="428"/>
      <c r="S3" s="428"/>
      <c r="T3" s="428"/>
      <c r="U3" s="428"/>
      <c r="V3" s="428"/>
      <c r="W3" s="428"/>
      <c r="X3" s="428"/>
      <c r="Y3"/>
      <c r="Z3"/>
      <c r="AA3"/>
      <c r="AB3"/>
      <c r="AC3"/>
      <c r="AD3" s="278"/>
      <c r="AE3" s="278"/>
    </row>
    <row r="4" spans="1:37" s="280" customFormat="1" ht="6.6" customHeight="1">
      <c r="A4" s="409"/>
      <c r="B4" s="409"/>
      <c r="C4" s="409"/>
      <c r="D4" s="409"/>
      <c r="E4" s="409"/>
      <c r="F4" s="409"/>
      <c r="G4" s="409"/>
      <c r="H4" s="409"/>
      <c r="I4" s="409"/>
      <c r="J4" s="410"/>
      <c r="K4"/>
      <c r="L4"/>
      <c r="M4"/>
      <c r="N4"/>
      <c r="O4"/>
      <c r="P4" s="428"/>
      <c r="Q4" s="428"/>
      <c r="R4" s="428"/>
      <c r="S4" s="428"/>
      <c r="T4" s="428"/>
      <c r="U4" s="428"/>
      <c r="V4" s="428"/>
      <c r="W4" s="428"/>
      <c r="X4" s="428"/>
      <c r="Y4"/>
      <c r="Z4"/>
      <c r="AA4"/>
      <c r="AB4"/>
      <c r="AC4"/>
    </row>
    <row r="5" spans="1:37" s="282" customFormat="1">
      <c r="A5" s="701" t="s">
        <v>197</v>
      </c>
      <c r="B5" s="701"/>
      <c r="C5" s="701"/>
      <c r="D5" s="701"/>
      <c r="E5" s="701"/>
      <c r="F5" s="701"/>
      <c r="G5" s="701"/>
      <c r="H5" s="701"/>
      <c r="I5" s="701"/>
      <c r="J5" s="701"/>
      <c r="K5"/>
      <c r="L5"/>
      <c r="M5"/>
      <c r="N5"/>
      <c r="O5"/>
      <c r="P5"/>
      <c r="Q5"/>
      <c r="R5"/>
      <c r="S5"/>
      <c r="T5"/>
      <c r="U5"/>
      <c r="V5"/>
      <c r="W5"/>
      <c r="X5"/>
      <c r="Y5"/>
      <c r="Z5"/>
      <c r="AA5"/>
      <c r="AB5"/>
      <c r="AC5"/>
    </row>
    <row r="6" spans="1:37" s="282" customFormat="1" ht="8.25" customHeight="1">
      <c r="A6"/>
      <c r="B6"/>
      <c r="C6"/>
      <c r="D6"/>
      <c r="E6"/>
      <c r="F6"/>
      <c r="G6"/>
      <c r="H6"/>
      <c r="I6"/>
      <c r="J6"/>
      <c r="K6"/>
      <c r="L6"/>
      <c r="M6"/>
      <c r="N6"/>
      <c r="O6"/>
      <c r="P6"/>
      <c r="Q6"/>
      <c r="R6"/>
      <c r="S6"/>
      <c r="T6"/>
      <c r="U6"/>
      <c r="V6"/>
      <c r="W6"/>
      <c r="X6"/>
      <c r="Y6"/>
      <c r="Z6"/>
      <c r="AA6"/>
      <c r="AB6"/>
      <c r="AC6"/>
    </row>
    <row r="7" spans="1:37" s="282" customFormat="1">
      <c r="A7" s="399"/>
      <c r="B7" s="426">
        <f>C11</f>
        <v>0</v>
      </c>
      <c r="C7" s="588">
        <f>G11</f>
        <v>0</v>
      </c>
      <c r="D7" s="701" t="s">
        <v>237</v>
      </c>
      <c r="E7" s="701"/>
      <c r="F7" s="701"/>
      <c r="G7" s="701"/>
      <c r="H7" s="701"/>
      <c r="I7" s="701"/>
      <c r="J7"/>
      <c r="K7"/>
      <c r="L7"/>
      <c r="M7"/>
      <c r="N7"/>
      <c r="O7"/>
      <c r="P7"/>
      <c r="Q7"/>
      <c r="R7"/>
      <c r="S7"/>
      <c r="T7"/>
      <c r="U7"/>
      <c r="V7"/>
      <c r="W7"/>
      <c r="X7"/>
      <c r="Y7"/>
      <c r="Z7"/>
      <c r="AA7"/>
      <c r="AB7"/>
      <c r="AC7"/>
    </row>
    <row r="8" spans="1:37" s="282" customFormat="1">
      <c r="A8" s="264"/>
      <c r="B8" s="684" t="s">
        <v>238</v>
      </c>
      <c r="C8" s="684"/>
      <c r="D8" s="684"/>
      <c r="E8" s="684"/>
      <c r="F8" s="684"/>
      <c r="G8" s="684"/>
      <c r="H8" s="684"/>
      <c r="I8" s="684"/>
      <c r="J8"/>
      <c r="K8"/>
      <c r="L8"/>
      <c r="M8"/>
      <c r="N8"/>
      <c r="O8"/>
      <c r="P8"/>
      <c r="Q8"/>
      <c r="R8"/>
      <c r="S8"/>
      <c r="T8"/>
      <c r="U8"/>
      <c r="V8"/>
      <c r="W8"/>
      <c r="X8"/>
      <c r="Y8"/>
      <c r="Z8"/>
      <c r="AA8"/>
      <c r="AB8"/>
      <c r="AC8"/>
    </row>
    <row r="9" spans="1:37" s="282" customFormat="1" ht="12.6" customHeight="1" thickBot="1">
      <c r="A9" s="427"/>
      <c r="B9" s="427"/>
      <c r="C9" s="427"/>
      <c r="D9" s="427"/>
      <c r="E9" s="427"/>
      <c r="F9" s="427"/>
      <c r="G9"/>
      <c r="H9"/>
      <c r="I9"/>
      <c r="J9" s="128"/>
      <c r="K9"/>
      <c r="L9"/>
      <c r="M9"/>
      <c r="N9"/>
      <c r="O9"/>
      <c r="P9"/>
      <c r="Q9"/>
      <c r="R9"/>
      <c r="S9"/>
      <c r="T9"/>
      <c r="U9"/>
      <c r="V9"/>
      <c r="W9"/>
      <c r="X9"/>
      <c r="Y9"/>
      <c r="Z9"/>
      <c r="AA9"/>
      <c r="AB9"/>
      <c r="AC9"/>
    </row>
    <row r="10" spans="1:37" s="282" customFormat="1" ht="30.4" customHeight="1" thickBot="1">
      <c r="A10" s="1216" t="s">
        <v>56</v>
      </c>
      <c r="B10" s="1217"/>
      <c r="C10" s="705"/>
      <c r="D10" s="1082"/>
      <c r="E10" s="1083"/>
      <c r="F10" s="1084"/>
      <c r="G10" s="707"/>
      <c r="H10" s="707"/>
      <c r="I10" s="707"/>
      <c r="J10" s="707"/>
      <c r="K10"/>
      <c r="L10"/>
      <c r="M10"/>
      <c r="N10"/>
      <c r="O10"/>
      <c r="P10"/>
      <c r="Q10"/>
      <c r="R10"/>
      <c r="S10"/>
      <c r="T10"/>
      <c r="U10"/>
      <c r="V10"/>
      <c r="W10"/>
      <c r="X10"/>
      <c r="Y10"/>
      <c r="Z10"/>
      <c r="AA10"/>
      <c r="AB10"/>
      <c r="AC10"/>
    </row>
    <row r="11" spans="1:37" ht="31.15" customHeight="1" thickBot="1">
      <c r="A11" s="675" t="s">
        <v>239</v>
      </c>
      <c r="B11" s="704"/>
      <c r="C11" s="705"/>
      <c r="D11" s="1199"/>
      <c r="E11" s="1087" t="s">
        <v>240</v>
      </c>
      <c r="F11" s="1088"/>
      <c r="G11" s="1200"/>
      <c r="H11" s="1201"/>
      <c r="I11" s="1201"/>
      <c r="J11" s="1202"/>
      <c r="AD11" s="277"/>
      <c r="AE11" s="277"/>
      <c r="AF11" s="283"/>
      <c r="AG11" s="283"/>
      <c r="AH11" s="283"/>
      <c r="AI11" s="283"/>
      <c r="AJ11" s="283"/>
      <c r="AK11" s="283"/>
    </row>
    <row r="12" spans="1:37" ht="35.65" customHeight="1" thickBot="1">
      <c r="A12" s="675" t="s">
        <v>94</v>
      </c>
      <c r="B12" s="676"/>
      <c r="C12" s="677" t="s">
        <v>117</v>
      </c>
      <c r="D12" s="678"/>
      <c r="E12" s="678"/>
      <c r="F12" s="678"/>
      <c r="G12" s="678"/>
      <c r="H12" s="678"/>
      <c r="I12" s="678"/>
      <c r="J12" s="679"/>
      <c r="Y12" s="129"/>
      <c r="Z12" s="129"/>
      <c r="AA12" s="129"/>
    </row>
    <row r="13" spans="1:37" ht="30" customHeight="1">
      <c r="A13" s="641" t="s">
        <v>0</v>
      </c>
      <c r="B13" s="130" t="s">
        <v>8</v>
      </c>
      <c r="C13" s="1">
        <f>'1-1 総表'!C10</f>
        <v>0</v>
      </c>
      <c r="D13" s="131" t="s">
        <v>9</v>
      </c>
      <c r="E13" s="1094">
        <f>'1-1 総表'!E10</f>
        <v>0</v>
      </c>
      <c r="F13" s="1095"/>
      <c r="G13" s="634"/>
      <c r="H13" s="635"/>
      <c r="I13" s="635"/>
      <c r="J13" s="636"/>
      <c r="K13" s="264"/>
      <c r="L13" s="730" t="s">
        <v>370</v>
      </c>
      <c r="M13" s="730"/>
      <c r="N13" s="730"/>
      <c r="O13" s="730"/>
      <c r="P13" s="730"/>
      <c r="Q13" s="730"/>
      <c r="R13" s="730"/>
      <c r="S13" s="730"/>
      <c r="T13" s="460"/>
      <c r="U13" s="460"/>
      <c r="V13" s="460"/>
      <c r="W13" s="460"/>
      <c r="Y13" s="603"/>
      <c r="Z13" s="603"/>
      <c r="AA13" s="603"/>
    </row>
    <row r="14" spans="1:37" ht="12" customHeight="1">
      <c r="A14" s="642"/>
      <c r="B14" s="666" t="s">
        <v>10</v>
      </c>
      <c r="C14" s="455" t="s">
        <v>48</v>
      </c>
      <c r="D14" s="646" t="s">
        <v>92</v>
      </c>
      <c r="E14" s="1096"/>
      <c r="F14" s="647"/>
      <c r="G14" s="680" t="s">
        <v>327</v>
      </c>
      <c r="H14" s="681"/>
      <c r="I14" s="681"/>
      <c r="J14" s="682"/>
      <c r="K14" s="264"/>
      <c r="L14" s="730"/>
      <c r="M14" s="730"/>
      <c r="N14" s="730"/>
      <c r="O14" s="730"/>
      <c r="P14" s="730"/>
      <c r="Q14" s="730"/>
      <c r="R14" s="730"/>
      <c r="S14" s="730"/>
      <c r="T14" s="460"/>
      <c r="U14" s="460"/>
      <c r="V14" s="460"/>
      <c r="W14" s="460"/>
      <c r="Y14" s="603"/>
      <c r="Z14" s="603"/>
      <c r="AA14" s="603"/>
    </row>
    <row r="15" spans="1:37" ht="36" customHeight="1">
      <c r="A15" s="642"/>
      <c r="B15" s="667"/>
      <c r="C15" s="3" t="str">
        <f>'1-1 総表'!C12</f>
        <v>選択してください。</v>
      </c>
      <c r="D15" s="626">
        <f>'1-1 総表'!D12:E12</f>
        <v>0</v>
      </c>
      <c r="E15" s="1092"/>
      <c r="F15" s="627"/>
      <c r="G15" s="631">
        <f>'1-1 総表'!F12</f>
        <v>0</v>
      </c>
      <c r="H15" s="1092"/>
      <c r="I15" s="1092"/>
      <c r="J15" s="1093"/>
      <c r="K15" s="264"/>
      <c r="L15" s="730"/>
      <c r="M15" s="730"/>
      <c r="N15" s="730"/>
      <c r="O15" s="730"/>
      <c r="P15" s="730"/>
      <c r="Q15" s="730"/>
      <c r="R15" s="730"/>
      <c r="S15" s="730"/>
      <c r="T15" s="460"/>
      <c r="U15" s="460"/>
      <c r="V15" s="460"/>
      <c r="W15" s="460"/>
      <c r="Y15" s="603"/>
      <c r="Z15" s="603"/>
      <c r="AA15" s="603"/>
    </row>
    <row r="16" spans="1:37" ht="31.5" customHeight="1">
      <c r="A16" s="642"/>
      <c r="B16" s="132" t="s">
        <v>86</v>
      </c>
      <c r="C16" s="637">
        <f>'1-1 総表'!C13:H13</f>
        <v>0</v>
      </c>
      <c r="D16" s="638"/>
      <c r="E16" s="638"/>
      <c r="F16" s="638"/>
      <c r="G16" s="638"/>
      <c r="H16" s="639"/>
      <c r="I16" s="639"/>
      <c r="J16" s="640"/>
      <c r="K16" s="264"/>
      <c r="L16" s="730"/>
      <c r="M16" s="730"/>
      <c r="N16" s="730"/>
      <c r="O16" s="730"/>
      <c r="P16" s="730"/>
      <c r="Q16" s="730"/>
      <c r="R16" s="730"/>
      <c r="S16" s="730"/>
      <c r="T16" s="460"/>
      <c r="U16" s="460"/>
      <c r="V16" s="460"/>
      <c r="W16" s="460"/>
      <c r="Y16" s="603"/>
      <c r="Z16" s="603"/>
      <c r="AA16" s="603"/>
    </row>
    <row r="17" spans="1:27" ht="32.1" customHeight="1">
      <c r="A17" s="642"/>
      <c r="B17" s="133" t="s">
        <v>75</v>
      </c>
      <c r="C17" s="623">
        <f>'1-1 総表'!C14:H14</f>
        <v>0</v>
      </c>
      <c r="D17" s="624"/>
      <c r="E17" s="624"/>
      <c r="F17" s="624"/>
      <c r="G17" s="624"/>
      <c r="H17" s="624"/>
      <c r="I17" s="624"/>
      <c r="J17" s="625"/>
      <c r="K17" s="264"/>
      <c r="L17" s="730"/>
      <c r="M17" s="730"/>
      <c r="N17" s="730"/>
      <c r="O17" s="730"/>
      <c r="P17" s="730"/>
      <c r="Q17" s="730"/>
      <c r="R17" s="730"/>
      <c r="S17" s="730"/>
      <c r="T17" s="460"/>
      <c r="U17" s="460"/>
      <c r="V17" s="460"/>
      <c r="W17" s="460"/>
      <c r="Y17" s="603"/>
      <c r="Z17" s="603"/>
      <c r="AA17" s="603"/>
    </row>
    <row r="18" spans="1:27" ht="32.1" customHeight="1">
      <c r="A18" s="642"/>
      <c r="B18" s="133" t="s">
        <v>11</v>
      </c>
      <c r="C18" s="623">
        <f>'1-1 総表'!C15:H15</f>
        <v>0</v>
      </c>
      <c r="D18" s="624"/>
      <c r="E18" s="624"/>
      <c r="F18" s="624"/>
      <c r="G18" s="624"/>
      <c r="H18" s="624"/>
      <c r="I18" s="624"/>
      <c r="J18" s="625"/>
      <c r="K18" s="264"/>
      <c r="L18" s="730"/>
      <c r="M18" s="730"/>
      <c r="N18" s="730"/>
      <c r="O18" s="730"/>
      <c r="P18" s="730"/>
      <c r="Q18" s="730"/>
      <c r="R18" s="730"/>
      <c r="S18" s="730"/>
      <c r="T18" s="460"/>
      <c r="U18" s="460"/>
      <c r="V18" s="460"/>
      <c r="W18" s="460"/>
      <c r="Y18" s="603"/>
      <c r="Z18" s="603"/>
      <c r="AA18" s="603"/>
    </row>
    <row r="19" spans="1:27" ht="32.1" customHeight="1">
      <c r="A19" s="642"/>
      <c r="B19" s="134" t="s">
        <v>12</v>
      </c>
      <c r="C19" s="623">
        <f>'1-1 総表'!C16:H16</f>
        <v>0</v>
      </c>
      <c r="D19" s="624"/>
      <c r="E19" s="624"/>
      <c r="F19" s="624"/>
      <c r="G19" s="624"/>
      <c r="H19" s="624"/>
      <c r="I19" s="624"/>
      <c r="J19" s="625"/>
      <c r="K19" s="264"/>
      <c r="L19" s="730"/>
      <c r="M19" s="730"/>
      <c r="N19" s="730"/>
      <c r="O19" s="730"/>
      <c r="P19" s="730"/>
      <c r="Q19" s="730"/>
      <c r="R19" s="730"/>
      <c r="S19" s="730"/>
      <c r="T19" s="460"/>
      <c r="U19" s="460"/>
      <c r="V19" s="460"/>
      <c r="W19" s="460"/>
      <c r="Y19" s="603"/>
      <c r="Z19" s="603"/>
      <c r="AA19" s="603"/>
    </row>
    <row r="20" spans="1:27" ht="32.1" customHeight="1" thickBot="1">
      <c r="A20" s="643"/>
      <c r="B20" s="135" t="s">
        <v>99</v>
      </c>
      <c r="C20" s="604">
        <f>'1-1 総表'!C17:H17</f>
        <v>0</v>
      </c>
      <c r="D20" s="605"/>
      <c r="E20" s="605"/>
      <c r="F20" s="605"/>
      <c r="G20" s="605"/>
      <c r="H20" s="605"/>
      <c r="I20" s="605"/>
      <c r="J20" s="606"/>
      <c r="K20" s="264"/>
      <c r="L20" s="730"/>
      <c r="M20" s="730"/>
      <c r="N20" s="730"/>
      <c r="O20" s="730"/>
      <c r="P20" s="730"/>
      <c r="Q20" s="730"/>
      <c r="R20" s="730"/>
      <c r="S20" s="730"/>
      <c r="T20" s="460"/>
      <c r="U20" s="460"/>
      <c r="V20" s="460"/>
      <c r="W20" s="460"/>
      <c r="Y20" s="603"/>
      <c r="Z20" s="603"/>
      <c r="AA20" s="603"/>
    </row>
    <row r="21" spans="1:27" ht="32.1" customHeight="1">
      <c r="A21" s="641" t="s">
        <v>83</v>
      </c>
      <c r="B21" s="136" t="s">
        <v>46</v>
      </c>
      <c r="C21" s="23">
        <f>'1-1 総表'!C18</f>
        <v>0</v>
      </c>
      <c r="D21" s="137" t="s">
        <v>9</v>
      </c>
      <c r="E21" s="1094">
        <f>'1-1 総表'!E18</f>
        <v>0</v>
      </c>
      <c r="F21" s="1095"/>
      <c r="G21" s="634"/>
      <c r="H21" s="635"/>
      <c r="I21" s="635"/>
      <c r="J21" s="636"/>
      <c r="L21" s="730"/>
      <c r="M21" s="730"/>
      <c r="N21" s="730"/>
      <c r="O21" s="730"/>
      <c r="P21" s="730"/>
      <c r="Q21" s="730"/>
      <c r="R21" s="730"/>
      <c r="S21" s="730"/>
      <c r="T21" s="460"/>
      <c r="U21" s="460"/>
      <c r="V21" s="460"/>
      <c r="W21" s="460"/>
      <c r="Y21" s="603"/>
      <c r="Z21" s="603"/>
      <c r="AA21" s="603"/>
    </row>
    <row r="22" spans="1:27" ht="12" customHeight="1">
      <c r="A22" s="642"/>
      <c r="B22" s="644" t="s">
        <v>47</v>
      </c>
      <c r="C22" s="455" t="s">
        <v>48</v>
      </c>
      <c r="D22" s="646" t="s">
        <v>92</v>
      </c>
      <c r="E22" s="1096"/>
      <c r="F22" s="647"/>
      <c r="G22" s="680" t="s">
        <v>49</v>
      </c>
      <c r="H22" s="681"/>
      <c r="I22" s="681"/>
      <c r="J22" s="682"/>
      <c r="L22" s="730"/>
      <c r="M22" s="730"/>
      <c r="N22" s="730"/>
      <c r="O22" s="730"/>
      <c r="P22" s="730"/>
      <c r="Q22" s="730"/>
      <c r="R22" s="730"/>
      <c r="S22" s="730"/>
      <c r="T22" s="460"/>
      <c r="U22" s="460"/>
      <c r="V22" s="460"/>
      <c r="W22" s="460"/>
      <c r="Y22" s="138"/>
      <c r="Z22" s="138"/>
      <c r="AA22" s="138"/>
    </row>
    <row r="23" spans="1:27" ht="40.5" customHeight="1">
      <c r="A23" s="642"/>
      <c r="B23" s="645"/>
      <c r="C23" s="3" t="str">
        <f>'1-1 総表'!C20</f>
        <v>選択してください。</v>
      </c>
      <c r="D23" s="626">
        <f>'1-1 総表'!D20:E20</f>
        <v>0</v>
      </c>
      <c r="E23" s="1092"/>
      <c r="F23" s="627"/>
      <c r="G23" s="631">
        <f>'1-1 総表'!F20</f>
        <v>0</v>
      </c>
      <c r="H23" s="1092"/>
      <c r="I23" s="1092"/>
      <c r="J23" s="1093"/>
      <c r="L23" s="730"/>
      <c r="M23" s="730"/>
      <c r="N23" s="730"/>
      <c r="O23" s="730"/>
      <c r="P23" s="730"/>
      <c r="Q23" s="730"/>
      <c r="R23" s="730"/>
      <c r="S23" s="730"/>
      <c r="T23" s="460"/>
      <c r="U23" s="460"/>
      <c r="V23" s="460"/>
      <c r="W23" s="460"/>
      <c r="Y23" s="138"/>
      <c r="Z23" s="138"/>
      <c r="AA23" s="138"/>
    </row>
    <row r="24" spans="1:27" ht="32.1" customHeight="1">
      <c r="A24" s="642"/>
      <c r="B24" s="139" t="s">
        <v>45</v>
      </c>
      <c r="C24" s="628">
        <f>'1-1 総表'!C21:H21</f>
        <v>0</v>
      </c>
      <c r="D24" s="629"/>
      <c r="E24" s="629"/>
      <c r="F24" s="629"/>
      <c r="G24" s="629"/>
      <c r="H24" s="629"/>
      <c r="I24" s="629"/>
      <c r="J24" s="630"/>
      <c r="L24" s="730"/>
      <c r="M24" s="730"/>
      <c r="N24" s="730"/>
      <c r="O24" s="730"/>
      <c r="P24" s="730"/>
      <c r="Q24" s="730"/>
      <c r="R24" s="730"/>
      <c r="S24" s="730"/>
      <c r="T24" s="460"/>
      <c r="U24" s="460"/>
      <c r="V24" s="460"/>
      <c r="W24" s="460"/>
      <c r="Y24" s="129"/>
      <c r="Z24" s="129"/>
      <c r="AA24" s="129"/>
    </row>
    <row r="25" spans="1:27" ht="32.1" customHeight="1" thickBot="1">
      <c r="A25" s="643"/>
      <c r="B25" s="140" t="s">
        <v>80</v>
      </c>
      <c r="C25" s="694" t="str">
        <f>'1-1 総表'!C22:H22&amp;""</f>
        <v/>
      </c>
      <c r="D25" s="695"/>
      <c r="E25" s="695"/>
      <c r="F25" s="695"/>
      <c r="G25" s="695"/>
      <c r="H25" s="695"/>
      <c r="I25" s="695"/>
      <c r="J25" s="696"/>
      <c r="L25" s="730"/>
      <c r="M25" s="730"/>
      <c r="N25" s="730"/>
      <c r="O25" s="730"/>
      <c r="P25" s="730"/>
      <c r="Q25" s="730"/>
      <c r="R25" s="730"/>
      <c r="S25" s="730"/>
      <c r="T25" s="460"/>
      <c r="U25" s="460"/>
      <c r="V25" s="460"/>
      <c r="W25" s="460"/>
      <c r="Y25" s="129"/>
      <c r="Z25" s="129"/>
      <c r="AA25" s="129"/>
    </row>
    <row r="26" spans="1:27" ht="32.1" customHeight="1">
      <c r="A26" s="641" t="s">
        <v>84</v>
      </c>
      <c r="B26" s="141" t="s">
        <v>67</v>
      </c>
      <c r="C26" s="23">
        <f>'1-1 総表'!C23</f>
        <v>0</v>
      </c>
      <c r="D26" s="137" t="s">
        <v>85</v>
      </c>
      <c r="E26" s="1094">
        <f>'1-1 総表'!E23</f>
        <v>0</v>
      </c>
      <c r="F26" s="1095"/>
      <c r="G26" s="692"/>
      <c r="H26" s="634"/>
      <c r="I26" s="634"/>
      <c r="J26" s="693"/>
      <c r="L26" s="730"/>
      <c r="M26" s="730"/>
      <c r="N26" s="730"/>
      <c r="O26" s="730"/>
      <c r="P26" s="730"/>
      <c r="Q26" s="730"/>
      <c r="R26" s="730"/>
      <c r="S26" s="730"/>
      <c r="T26" s="460"/>
      <c r="U26" s="460"/>
      <c r="V26" s="460"/>
      <c r="W26" s="460"/>
      <c r="Y26" s="129"/>
      <c r="Z26" s="129"/>
      <c r="AA26" s="129"/>
    </row>
    <row r="27" spans="1:27" ht="12.4" customHeight="1">
      <c r="A27" s="642"/>
      <c r="B27" s="648" t="s">
        <v>68</v>
      </c>
      <c r="C27" s="455" t="s">
        <v>48</v>
      </c>
      <c r="D27" s="646" t="s">
        <v>92</v>
      </c>
      <c r="E27" s="1096"/>
      <c r="F27" s="647"/>
      <c r="G27" s="680" t="s">
        <v>49</v>
      </c>
      <c r="H27" s="681"/>
      <c r="I27" s="681"/>
      <c r="J27" s="682"/>
      <c r="L27" s="460"/>
      <c r="M27" s="460"/>
      <c r="N27" s="460"/>
      <c r="O27" s="460"/>
      <c r="P27" s="460"/>
      <c r="Q27" s="460"/>
      <c r="R27" s="460"/>
      <c r="S27" s="460"/>
      <c r="T27" s="460"/>
      <c r="U27" s="460"/>
      <c r="V27" s="460"/>
      <c r="W27" s="460"/>
      <c r="Y27" s="129"/>
      <c r="Z27" s="129"/>
      <c r="AA27" s="129"/>
    </row>
    <row r="28" spans="1:27" ht="40.5" customHeight="1">
      <c r="A28" s="642"/>
      <c r="B28" s="649"/>
      <c r="C28" s="3" t="str">
        <f>'1-1 総表'!C25</f>
        <v>選択してください。</v>
      </c>
      <c r="D28" s="690">
        <f>'1-1 総表'!D25:E25</f>
        <v>0</v>
      </c>
      <c r="E28" s="1203"/>
      <c r="F28" s="691"/>
      <c r="G28" s="631">
        <f>'1-1 総表'!F25</f>
        <v>0</v>
      </c>
      <c r="H28" s="1092"/>
      <c r="I28" s="1092"/>
      <c r="J28" s="1093"/>
      <c r="K28" s="264"/>
      <c r="L28" s="460"/>
      <c r="M28" s="412"/>
      <c r="N28" s="412"/>
      <c r="O28" s="412"/>
      <c r="P28" s="412"/>
      <c r="Q28" s="412"/>
      <c r="R28" s="412"/>
      <c r="S28" s="412"/>
      <c r="T28" s="412"/>
      <c r="U28" s="412"/>
      <c r="V28" s="412"/>
      <c r="W28" s="412"/>
      <c r="Y28" s="129"/>
      <c r="Z28" s="129"/>
      <c r="AA28" s="129"/>
    </row>
    <row r="29" spans="1:27" ht="32.1" customHeight="1">
      <c r="A29" s="642"/>
      <c r="B29" s="142" t="s">
        <v>82</v>
      </c>
      <c r="C29" s="697" t="str">
        <f>'1-1 総表'!C26:H26&amp;""</f>
        <v/>
      </c>
      <c r="D29" s="698"/>
      <c r="E29" s="698"/>
      <c r="F29" s="698"/>
      <c r="G29" s="698"/>
      <c r="H29" s="699"/>
      <c r="I29" s="699"/>
      <c r="J29" s="700"/>
      <c r="K29" s="264"/>
      <c r="L29" s="412"/>
      <c r="M29" s="412"/>
      <c r="N29" s="412"/>
      <c r="O29" s="412"/>
      <c r="P29" s="412"/>
      <c r="Q29" s="412"/>
      <c r="R29" s="412"/>
      <c r="S29" s="412"/>
      <c r="T29" s="412"/>
      <c r="U29" s="412"/>
      <c r="V29" s="412"/>
      <c r="W29" s="412"/>
      <c r="X29" s="128"/>
      <c r="Y29" s="129"/>
      <c r="Z29" s="129"/>
      <c r="AA29" s="129"/>
    </row>
    <row r="30" spans="1:27" ht="32.1" customHeight="1">
      <c r="A30" s="642"/>
      <c r="B30" s="143" t="s">
        <v>69</v>
      </c>
      <c r="C30" s="637">
        <f>'1-1 総表'!C27:H27</f>
        <v>0</v>
      </c>
      <c r="D30" s="638"/>
      <c r="E30" s="638"/>
      <c r="F30" s="638"/>
      <c r="G30" s="638"/>
      <c r="H30" s="639"/>
      <c r="I30" s="639"/>
      <c r="J30" s="640"/>
      <c r="L30" s="412"/>
      <c r="M30" s="412"/>
      <c r="N30" s="412"/>
      <c r="O30" s="412"/>
      <c r="P30" s="412"/>
      <c r="Q30" s="412"/>
      <c r="R30" s="412"/>
      <c r="S30" s="412"/>
      <c r="T30" s="412"/>
      <c r="U30" s="412"/>
      <c r="V30" s="412"/>
      <c r="W30" s="412"/>
      <c r="Y30" s="129"/>
      <c r="Z30" s="129"/>
      <c r="AA30" s="129"/>
    </row>
    <row r="31" spans="1:27" ht="32.1" customHeight="1">
      <c r="A31" s="642"/>
      <c r="B31" s="143" t="s">
        <v>70</v>
      </c>
      <c r="C31" s="623">
        <f>'1-1 総表'!C28:H28</f>
        <v>0</v>
      </c>
      <c r="D31" s="624"/>
      <c r="E31" s="624"/>
      <c r="F31" s="624"/>
      <c r="G31" s="624"/>
      <c r="H31" s="624"/>
      <c r="I31" s="624"/>
      <c r="J31" s="625"/>
      <c r="L31" s="732" t="s">
        <v>428</v>
      </c>
      <c r="M31" s="732"/>
      <c r="N31" s="732"/>
      <c r="O31" s="732"/>
      <c r="P31" s="732"/>
      <c r="Q31" s="732"/>
      <c r="R31" s="732"/>
      <c r="S31" s="412"/>
      <c r="T31" s="412"/>
      <c r="U31" s="412"/>
      <c r="V31" s="412"/>
      <c r="W31" s="412"/>
      <c r="Y31" s="129"/>
      <c r="Z31" s="129"/>
      <c r="AA31" s="129"/>
    </row>
    <row r="32" spans="1:27" ht="32.1" customHeight="1" thickBot="1">
      <c r="A32" s="643"/>
      <c r="B32" s="135" t="s">
        <v>426</v>
      </c>
      <c r="C32" s="1104">
        <f>'1-1 総表'!C29:H29</f>
        <v>0</v>
      </c>
      <c r="D32" s="688"/>
      <c r="E32" s="688"/>
      <c r="F32" s="688"/>
      <c r="G32" s="688"/>
      <c r="H32" s="688"/>
      <c r="I32" s="688"/>
      <c r="J32" s="689"/>
      <c r="K32" s="264"/>
      <c r="L32" s="732"/>
      <c r="M32" s="732"/>
      <c r="N32" s="732"/>
      <c r="O32" s="732"/>
      <c r="P32" s="732"/>
      <c r="Q32" s="732"/>
      <c r="R32" s="732"/>
      <c r="S32" s="412"/>
      <c r="T32" s="412"/>
      <c r="U32" s="412"/>
      <c r="V32" s="412"/>
      <c r="W32" s="412"/>
      <c r="Y32" s="129"/>
      <c r="Z32" s="129"/>
      <c r="AA32" s="129"/>
    </row>
    <row r="33" spans="1:27" ht="36" customHeight="1">
      <c r="A33" s="650" t="s">
        <v>284</v>
      </c>
      <c r="B33" s="144" t="s">
        <v>2</v>
      </c>
      <c r="C33" s="610">
        <f>'1-1 総表'!C30:H30</f>
        <v>0</v>
      </c>
      <c r="D33" s="611"/>
      <c r="E33" s="611"/>
      <c r="F33" s="611"/>
      <c r="G33" s="611"/>
      <c r="H33" s="612"/>
      <c r="I33" s="612"/>
      <c r="J33" s="613"/>
      <c r="K33" s="264"/>
      <c r="L33" s="412"/>
      <c r="M33" s="412"/>
      <c r="N33" s="412"/>
      <c r="O33" s="412"/>
      <c r="P33" s="412"/>
      <c r="Q33" s="412"/>
      <c r="R33" s="412"/>
      <c r="S33" s="412"/>
      <c r="T33" s="412"/>
      <c r="U33" s="412"/>
      <c r="V33" s="412"/>
      <c r="W33" s="412"/>
      <c r="Y33" s="686"/>
      <c r="Z33" s="686"/>
      <c r="AA33" s="686"/>
    </row>
    <row r="34" spans="1:27" s="128" customFormat="1" ht="36" customHeight="1">
      <c r="A34" s="651"/>
      <c r="B34" s="145" t="s">
        <v>3</v>
      </c>
      <c r="C34" s="659">
        <f>'1-1 総表'!C31:H31</f>
        <v>0</v>
      </c>
      <c r="D34" s="660"/>
      <c r="E34" s="660"/>
      <c r="F34" s="660"/>
      <c r="G34" s="660"/>
      <c r="H34" s="626"/>
      <c r="I34" s="626"/>
      <c r="J34" s="661"/>
      <c r="K34"/>
      <c r="L34" s="368"/>
      <c r="M34" s="368"/>
      <c r="N34" s="368"/>
      <c r="O34" s="368"/>
      <c r="P34" s="368"/>
      <c r="Q34" s="368"/>
      <c r="R34" s="368"/>
      <c r="S34" s="368"/>
      <c r="T34" s="368"/>
      <c r="U34" s="368"/>
      <c r="V34" s="368"/>
      <c r="W34" s="368"/>
      <c r="X34"/>
      <c r="Y34" s="686"/>
      <c r="Z34" s="686"/>
      <c r="AA34" s="686"/>
    </row>
    <row r="35" spans="1:27" ht="37.5" customHeight="1">
      <c r="A35" s="651"/>
      <c r="B35" s="146" t="s">
        <v>4</v>
      </c>
      <c r="C35" s="4">
        <f>'1-1 総表'!C32</f>
        <v>0</v>
      </c>
      <c r="D35" s="333" t="s">
        <v>35</v>
      </c>
      <c r="E35" s="1211">
        <f>'1-1 総表'!E32</f>
        <v>0</v>
      </c>
      <c r="F35" s="1212"/>
      <c r="G35" s="620" t="s">
        <v>419</v>
      </c>
      <c r="H35" s="621"/>
      <c r="I35" s="621"/>
      <c r="J35" s="622"/>
      <c r="L35" s="368"/>
      <c r="M35" s="368"/>
      <c r="N35" s="368"/>
      <c r="O35" s="368"/>
      <c r="P35" s="368"/>
      <c r="Q35" s="368"/>
      <c r="R35" s="368"/>
      <c r="S35" s="368"/>
      <c r="T35" s="368"/>
      <c r="U35" s="368"/>
      <c r="V35" s="368"/>
      <c r="W35" s="368"/>
      <c r="Y35" s="129"/>
      <c r="Z35" s="129"/>
      <c r="AA35" s="129"/>
    </row>
    <row r="36" spans="1:27" ht="15.75" customHeight="1">
      <c r="A36" s="651"/>
      <c r="B36" s="653" t="s">
        <v>295</v>
      </c>
      <c r="C36" s="354" t="s">
        <v>259</v>
      </c>
      <c r="D36" s="663" t="str">
        <f>IF('4-1 総表'!C10="","申請金額","計画変更金額")</f>
        <v>申請金額</v>
      </c>
      <c r="E36" s="663"/>
      <c r="F36" s="355" t="s">
        <v>261</v>
      </c>
      <c r="G36" s="607" t="s">
        <v>260</v>
      </c>
      <c r="H36" s="608"/>
      <c r="I36" s="449" t="str">
        <f>IF('4-1 総表'!C10="","申請金額","計画変更金額")</f>
        <v>申請金額</v>
      </c>
      <c r="J36" s="452" t="s">
        <v>261</v>
      </c>
      <c r="L36" s="412"/>
      <c r="M36" s="412"/>
      <c r="N36" s="412"/>
      <c r="O36" s="412"/>
      <c r="P36" s="412"/>
      <c r="Q36" s="460"/>
      <c r="R36" s="460"/>
      <c r="S36" s="460"/>
      <c r="T36" s="460"/>
      <c r="U36" s="460"/>
      <c r="V36" s="460"/>
      <c r="W36" s="460"/>
      <c r="Y36" s="129"/>
      <c r="Z36" s="129"/>
      <c r="AA36" s="129"/>
    </row>
    <row r="37" spans="1:27" ht="22.5" customHeight="1">
      <c r="A37" s="651"/>
      <c r="B37" s="654"/>
      <c r="C37" s="287" t="s">
        <v>13</v>
      </c>
      <c r="D37" s="1207">
        <f>'5-3 収入'!H6</f>
        <v>0</v>
      </c>
      <c r="E37" s="1208"/>
      <c r="F37" s="482">
        <f>'5-3 収入'!E6</f>
        <v>0</v>
      </c>
      <c r="G37" s="717" t="s">
        <v>325</v>
      </c>
      <c r="H37" s="724" t="str">
        <f>IF('1-4 支出'!E8="","",'1-4 支出'!E8)</f>
        <v/>
      </c>
      <c r="I37" s="1213">
        <f>'5-4 支出'!H8</f>
        <v>0</v>
      </c>
      <c r="J37" s="1204" t="str">
        <f>'5-4 支出'!F8</f>
        <v>0</v>
      </c>
      <c r="L37" s="412"/>
      <c r="M37" s="412"/>
      <c r="N37" s="412"/>
      <c r="O37" s="412"/>
      <c r="P37" s="412"/>
      <c r="Q37" s="460"/>
      <c r="R37" s="460"/>
      <c r="S37" s="460"/>
      <c r="T37" s="460"/>
      <c r="U37" s="460"/>
      <c r="V37" s="460"/>
      <c r="W37" s="460"/>
      <c r="Y37" s="129"/>
      <c r="Z37" s="129"/>
      <c r="AA37" s="129"/>
    </row>
    <row r="38" spans="1:27" ht="22.5" customHeight="1">
      <c r="A38" s="651"/>
      <c r="B38" s="654"/>
      <c r="C38" s="288" t="s">
        <v>14</v>
      </c>
      <c r="D38" s="1207">
        <f>'5-3 収入'!H8</f>
        <v>0</v>
      </c>
      <c r="E38" s="1208"/>
      <c r="F38" s="482">
        <f>'5-3 収入'!E8</f>
        <v>0</v>
      </c>
      <c r="G38" s="718"/>
      <c r="H38" s="725"/>
      <c r="I38" s="1214"/>
      <c r="J38" s="1205"/>
      <c r="L38" s="412"/>
      <c r="M38" s="412"/>
      <c r="N38" s="412"/>
      <c r="O38" s="412"/>
      <c r="P38" s="412"/>
      <c r="Q38" s="460"/>
      <c r="R38" s="460"/>
      <c r="S38" s="460"/>
      <c r="T38" s="460"/>
      <c r="U38" s="460"/>
      <c r="V38" s="460"/>
      <c r="W38" s="460"/>
      <c r="Y38" s="129"/>
      <c r="Z38" s="129"/>
      <c r="AA38" s="129"/>
    </row>
    <row r="39" spans="1:27" ht="22.5" customHeight="1">
      <c r="A39" s="651"/>
      <c r="B39" s="654"/>
      <c r="C39" s="290" t="s">
        <v>41</v>
      </c>
      <c r="D39" s="1207">
        <f>'5-3 収入'!H9</f>
        <v>0</v>
      </c>
      <c r="E39" s="1208"/>
      <c r="F39" s="483">
        <f>'5-3 収入'!E9</f>
        <v>0</v>
      </c>
      <c r="G39" s="719"/>
      <c r="H39" s="726"/>
      <c r="I39" s="1215"/>
      <c r="J39" s="1206"/>
      <c r="L39" s="412"/>
      <c r="M39" s="412"/>
      <c r="N39" s="412"/>
      <c r="O39" s="412"/>
      <c r="P39" s="412"/>
      <c r="Q39" s="460"/>
      <c r="R39" s="460"/>
      <c r="S39" s="460"/>
      <c r="T39" s="460"/>
      <c r="U39" s="460"/>
      <c r="V39" s="460"/>
      <c r="W39" s="460"/>
      <c r="Y39" s="129"/>
      <c r="Z39" s="129"/>
      <c r="AA39" s="129"/>
    </row>
    <row r="40" spans="1:27" ht="22.5" customHeight="1">
      <c r="A40" s="651"/>
      <c r="B40" s="654"/>
      <c r="C40" s="289" t="s">
        <v>42</v>
      </c>
      <c r="D40" s="1207">
        <f>'5-3 収入'!H10</f>
        <v>0</v>
      </c>
      <c r="E40" s="1208"/>
      <c r="F40" s="483">
        <f>'5-3 収入'!E10</f>
        <v>0</v>
      </c>
      <c r="G40" s="717" t="s">
        <v>333</v>
      </c>
      <c r="H40" s="724" t="str">
        <f>IF('1-4 支出'!E9="","",'1-4 支出'!E9)</f>
        <v/>
      </c>
      <c r="I40" s="1213">
        <f>'5-4 支出'!H9</f>
        <v>0</v>
      </c>
      <c r="J40" s="1204" t="str">
        <f>'5-4 支出'!F9</f>
        <v>0</v>
      </c>
      <c r="L40" s="412"/>
      <c r="M40" s="412"/>
      <c r="N40" s="412"/>
      <c r="O40" s="412"/>
      <c r="P40" s="412"/>
      <c r="Q40" s="460"/>
      <c r="R40" s="460"/>
      <c r="S40" s="460"/>
      <c r="T40" s="460"/>
      <c r="U40" s="460"/>
      <c r="V40" s="460"/>
      <c r="W40" s="460"/>
      <c r="Y40" s="129"/>
      <c r="Z40" s="129"/>
      <c r="AA40" s="129"/>
    </row>
    <row r="41" spans="1:27" ht="22.5" customHeight="1">
      <c r="A41" s="651"/>
      <c r="B41" s="654"/>
      <c r="C41" s="289" t="s">
        <v>293</v>
      </c>
      <c r="D41" s="1207">
        <f>'5-3 収入'!H11</f>
        <v>0</v>
      </c>
      <c r="E41" s="1208"/>
      <c r="F41" s="483">
        <f>'5-3 収入'!E11</f>
        <v>0</v>
      </c>
      <c r="G41" s="718"/>
      <c r="H41" s="725"/>
      <c r="I41" s="1214"/>
      <c r="J41" s="1205"/>
      <c r="L41" s="412"/>
      <c r="M41" s="412"/>
      <c r="N41" s="412"/>
      <c r="O41" s="412"/>
      <c r="P41" s="412"/>
      <c r="Q41" s="460"/>
      <c r="R41" s="460"/>
      <c r="S41" s="460"/>
      <c r="T41" s="460"/>
      <c r="U41" s="460"/>
      <c r="V41" s="460"/>
      <c r="W41" s="460"/>
      <c r="Y41" s="129"/>
      <c r="Z41" s="129"/>
      <c r="AA41" s="129"/>
    </row>
    <row r="42" spans="1:27" ht="22.5" customHeight="1">
      <c r="A42" s="651"/>
      <c r="B42" s="654"/>
      <c r="C42" s="289" t="s">
        <v>200</v>
      </c>
      <c r="D42" s="1207">
        <f>'5-3 収入'!H12</f>
        <v>0</v>
      </c>
      <c r="E42" s="1208"/>
      <c r="F42" s="483">
        <f>'5-3 収入'!E12</f>
        <v>0</v>
      </c>
      <c r="G42" s="719"/>
      <c r="H42" s="726"/>
      <c r="I42" s="1215"/>
      <c r="J42" s="1206"/>
      <c r="L42" s="412"/>
      <c r="M42" s="412"/>
      <c r="N42" s="412"/>
      <c r="O42" s="412"/>
      <c r="P42" s="412"/>
      <c r="Q42" s="460"/>
      <c r="R42" s="460"/>
      <c r="S42" s="460"/>
      <c r="T42" s="460"/>
      <c r="U42" s="460"/>
      <c r="V42" s="460"/>
      <c r="W42" s="460"/>
      <c r="Y42" s="129"/>
      <c r="Z42" s="129"/>
      <c r="AA42" s="129"/>
    </row>
    <row r="43" spans="1:27" ht="22.5" customHeight="1">
      <c r="A43" s="651"/>
      <c r="B43" s="654"/>
      <c r="C43" s="289" t="s">
        <v>201</v>
      </c>
      <c r="D43" s="1207">
        <f>'5-3 収入'!H13</f>
        <v>0</v>
      </c>
      <c r="E43" s="1208"/>
      <c r="F43" s="483">
        <f>'5-3 収入'!E13</f>
        <v>0</v>
      </c>
      <c r="G43" s="722" t="s">
        <v>326</v>
      </c>
      <c r="H43" s="724" t="str">
        <f>IF('1-4 支出'!E10="","",'1-4 支出'!E10)</f>
        <v/>
      </c>
      <c r="I43" s="1213">
        <f>'5-4 支出'!H10</f>
        <v>0</v>
      </c>
      <c r="J43" s="1204" t="str">
        <f>'5-4 支出'!F10</f>
        <v>0</v>
      </c>
      <c r="L43" s="412"/>
      <c r="M43" s="412"/>
      <c r="N43" s="412"/>
      <c r="O43" s="412"/>
      <c r="P43" s="412"/>
      <c r="Q43" s="460"/>
      <c r="R43" s="460"/>
      <c r="S43" s="460"/>
      <c r="T43" s="460"/>
      <c r="U43" s="460"/>
      <c r="V43" s="460"/>
      <c r="W43" s="460"/>
      <c r="Y43" s="129"/>
      <c r="Z43" s="129"/>
      <c r="AA43" s="129"/>
    </row>
    <row r="44" spans="1:27" ht="22.5" customHeight="1">
      <c r="A44" s="651"/>
      <c r="B44" s="654"/>
      <c r="C44" s="288" t="s">
        <v>7</v>
      </c>
      <c r="D44" s="1207">
        <f>'5-3 収入'!H5</f>
        <v>0</v>
      </c>
      <c r="E44" s="1208"/>
      <c r="F44" s="484">
        <f>'5-3 収入'!E5</f>
        <v>0</v>
      </c>
      <c r="G44" s="722"/>
      <c r="H44" s="725"/>
      <c r="I44" s="1214"/>
      <c r="J44" s="1205"/>
      <c r="L44" s="412"/>
      <c r="M44" s="412"/>
      <c r="N44" s="412"/>
      <c r="O44" s="412"/>
      <c r="P44" s="412"/>
      <c r="Q44" s="460"/>
      <c r="R44" s="460"/>
      <c r="S44" s="460"/>
      <c r="T44" s="460"/>
      <c r="U44" s="460"/>
      <c r="V44" s="460"/>
      <c r="W44" s="460"/>
      <c r="Y44" s="129"/>
      <c r="Z44" s="129"/>
      <c r="AA44" s="129"/>
    </row>
    <row r="45" spans="1:27" ht="22.5" customHeight="1">
      <c r="A45" s="651"/>
      <c r="B45" s="654"/>
      <c r="C45" s="289" t="s">
        <v>15</v>
      </c>
      <c r="D45" s="1207">
        <f>I47-(D44+D46)</f>
        <v>0</v>
      </c>
      <c r="E45" s="1208"/>
      <c r="F45" s="483">
        <f>J47-(F44+F46)</f>
        <v>0</v>
      </c>
      <c r="G45" s="723"/>
      <c r="H45" s="726"/>
      <c r="I45" s="1215"/>
      <c r="J45" s="1206"/>
      <c r="L45" s="412"/>
      <c r="M45" s="412"/>
      <c r="N45" s="412"/>
      <c r="O45" s="412"/>
      <c r="P45" s="412"/>
      <c r="Q45" s="460"/>
      <c r="R45" s="460"/>
      <c r="S45" s="460"/>
      <c r="T45" s="460"/>
      <c r="U45" s="460"/>
      <c r="V45" s="460"/>
      <c r="W45" s="460"/>
      <c r="Y45" s="129"/>
      <c r="Z45" s="129"/>
      <c r="AA45" s="129"/>
    </row>
    <row r="46" spans="1:27" ht="22.5" customHeight="1">
      <c r="A46" s="651"/>
      <c r="B46" s="655"/>
      <c r="C46" s="291" t="s">
        <v>202</v>
      </c>
      <c r="D46" s="1207">
        <f>IF('4-1 総表'!C10="",'1-1 総表'!D45*1000,MIN('1-1 総表'!D45*1000,ROUNDDOWN('5-1 総表'!J46,-3)))</f>
        <v>0</v>
      </c>
      <c r="E46" s="1208"/>
      <c r="F46" s="485">
        <f>ROUNDDOWN(MIN(D46,J46),-3)</f>
        <v>0</v>
      </c>
      <c r="G46" s="720" t="s">
        <v>183</v>
      </c>
      <c r="H46" s="721"/>
      <c r="I46" s="478">
        <f>'5-4 支出'!H6</f>
        <v>0</v>
      </c>
      <c r="J46" s="479">
        <f>'5-4 支出'!F6</f>
        <v>0</v>
      </c>
      <c r="K46" s="264"/>
      <c r="L46" s="412"/>
      <c r="M46" s="412"/>
      <c r="N46" s="412"/>
      <c r="O46" s="412"/>
      <c r="P46" s="412"/>
      <c r="Q46" s="460"/>
      <c r="R46" s="460"/>
      <c r="S46" s="460"/>
      <c r="T46" s="460"/>
      <c r="U46" s="460"/>
      <c r="V46" s="460"/>
      <c r="W46" s="460"/>
      <c r="Y46" s="129"/>
      <c r="Z46" s="129"/>
      <c r="AA46" s="129"/>
    </row>
    <row r="47" spans="1:27" ht="22.5" customHeight="1" thickBot="1">
      <c r="A47" s="652"/>
      <c r="B47" s="656"/>
      <c r="C47" s="286" t="s">
        <v>286</v>
      </c>
      <c r="D47" s="1209">
        <f>SUM(D44:E46)</f>
        <v>0</v>
      </c>
      <c r="E47" s="1210"/>
      <c r="F47" s="486">
        <f>SUM(F44:F46)</f>
        <v>0</v>
      </c>
      <c r="G47" s="664" t="s">
        <v>176</v>
      </c>
      <c r="H47" s="665"/>
      <c r="I47" s="480">
        <f>'5-4 支出'!H5</f>
        <v>0</v>
      </c>
      <c r="J47" s="481">
        <f>'5-4 支出'!F5</f>
        <v>0</v>
      </c>
      <c r="K47" s="264"/>
      <c r="L47" s="460"/>
      <c r="M47" s="460"/>
      <c r="N47" s="460"/>
      <c r="O47" s="460"/>
      <c r="P47" s="460"/>
      <c r="Q47" s="460"/>
      <c r="R47" s="460"/>
      <c r="S47" s="460"/>
      <c r="T47" s="460"/>
      <c r="U47" s="460"/>
      <c r="V47" s="460"/>
      <c r="W47" s="460"/>
      <c r="Y47" s="129"/>
      <c r="Z47" s="129"/>
      <c r="AA47" s="129"/>
    </row>
    <row r="48" spans="1:27" ht="4.5" customHeight="1">
      <c r="L48" s="727"/>
      <c r="M48" s="727"/>
      <c r="N48" s="727"/>
      <c r="O48" s="727"/>
      <c r="P48" s="727"/>
      <c r="Q48" s="727"/>
      <c r="R48" s="727"/>
      <c r="S48" s="727"/>
      <c r="T48" s="727"/>
      <c r="U48" s="727"/>
      <c r="V48" s="727"/>
      <c r="W48" s="727"/>
      <c r="Y48" s="138"/>
      <c r="Z48" s="138"/>
      <c r="AA48" s="138"/>
    </row>
    <row r="49" spans="1:27">
      <c r="A49" s="16"/>
      <c r="B49" s="16"/>
      <c r="G49" s="148"/>
      <c r="H49" s="148"/>
      <c r="I49" s="407" t="str">
        <f>IF('4-1 総表'!C10="","助成対象経費の総額　申請時からの増減：","")</f>
        <v>助成対象経費の総額　申請時からの増減：</v>
      </c>
      <c r="J49" s="524" t="e">
        <f>IF('4-1 総表'!C10="",(J47/I47)-1,"")</f>
        <v>#DIV/0!</v>
      </c>
      <c r="L49" s="727"/>
      <c r="M49" s="727"/>
      <c r="N49" s="727"/>
      <c r="O49" s="727"/>
      <c r="P49" s="727"/>
      <c r="Q49" s="727"/>
      <c r="R49" s="727"/>
      <c r="S49" s="727"/>
      <c r="T49" s="727"/>
      <c r="U49" s="727"/>
      <c r="V49" s="727"/>
      <c r="W49" s="727"/>
      <c r="Y49" s="138"/>
      <c r="Z49" s="138"/>
      <c r="AA49" s="138"/>
    </row>
    <row r="50" spans="1:27">
      <c r="B50" s="408" t="e">
        <f>IF((J47/I47)&lt;0.8,"助成対象経費の総額に2割を超える減額があります。計画変更承認が必要な場合があります。","")</f>
        <v>#DIV/0!</v>
      </c>
      <c r="L50" s="727"/>
      <c r="M50" s="727"/>
      <c r="N50" s="727"/>
      <c r="O50" s="727"/>
      <c r="P50" s="727"/>
      <c r="Q50" s="727"/>
      <c r="R50" s="727"/>
      <c r="S50" s="727"/>
      <c r="T50" s="727"/>
      <c r="U50" s="727"/>
      <c r="V50" s="727"/>
      <c r="W50" s="727"/>
    </row>
    <row r="51" spans="1:27">
      <c r="B51" s="16"/>
    </row>
    <row r="52" spans="1:27">
      <c r="B52" s="16"/>
    </row>
  </sheetData>
  <sheetProtection algorithmName="SHA-512" hashValue="g9gYiFrZPDAzovtafqJO8yovVCWzZDPwnAe1jGjV+gr1cJcETL6X27P3u248SU8Q1OPF/7IQUCYhCkoOwHEuEw==" saltValue="0FjuVzOrjOPeRDCs6XT08A==" spinCount="100000" sheet="1" objects="1" scenarios="1"/>
  <mergeCells count="89">
    <mergeCell ref="L48:W50"/>
    <mergeCell ref="B8:I8"/>
    <mergeCell ref="E10:F10"/>
    <mergeCell ref="I37:I39"/>
    <mergeCell ref="I40:I42"/>
    <mergeCell ref="I43:I45"/>
    <mergeCell ref="G36:H36"/>
    <mergeCell ref="D36:E36"/>
    <mergeCell ref="A10:B10"/>
    <mergeCell ref="C10:D10"/>
    <mergeCell ref="G10:J10"/>
    <mergeCell ref="G40:G42"/>
    <mergeCell ref="H40:H42"/>
    <mergeCell ref="J40:J42"/>
    <mergeCell ref="G37:G39"/>
    <mergeCell ref="H37:H39"/>
    <mergeCell ref="J37:J39"/>
    <mergeCell ref="D46:E46"/>
    <mergeCell ref="D47:E47"/>
    <mergeCell ref="E11:F11"/>
    <mergeCell ref="E21:F21"/>
    <mergeCell ref="E26:F26"/>
    <mergeCell ref="E13:F13"/>
    <mergeCell ref="E35:F35"/>
    <mergeCell ref="D37:E37"/>
    <mergeCell ref="D43:E43"/>
    <mergeCell ref="D44:E44"/>
    <mergeCell ref="D45:E45"/>
    <mergeCell ref="D40:E40"/>
    <mergeCell ref="D41:E41"/>
    <mergeCell ref="D42:E42"/>
    <mergeCell ref="D38:E38"/>
    <mergeCell ref="D39:E39"/>
    <mergeCell ref="A1:C1"/>
    <mergeCell ref="A2:J2"/>
    <mergeCell ref="A3:J3"/>
    <mergeCell ref="A5:J5"/>
    <mergeCell ref="D7:I7"/>
    <mergeCell ref="B22:B23"/>
    <mergeCell ref="D22:F22"/>
    <mergeCell ref="G22:J22"/>
    <mergeCell ref="A12:B12"/>
    <mergeCell ref="C12:J12"/>
    <mergeCell ref="A13:A20"/>
    <mergeCell ref="G13:J13"/>
    <mergeCell ref="C16:J16"/>
    <mergeCell ref="C17:J17"/>
    <mergeCell ref="C18:J18"/>
    <mergeCell ref="G46:H46"/>
    <mergeCell ref="G47:H47"/>
    <mergeCell ref="G43:G45"/>
    <mergeCell ref="H43:H45"/>
    <mergeCell ref="J43:J45"/>
    <mergeCell ref="G35:J35"/>
    <mergeCell ref="G28:J28"/>
    <mergeCell ref="C29:J29"/>
    <mergeCell ref="C30:J30"/>
    <mergeCell ref="C31:J31"/>
    <mergeCell ref="C32:J32"/>
    <mergeCell ref="D28:F28"/>
    <mergeCell ref="B14:B15"/>
    <mergeCell ref="D14:F14"/>
    <mergeCell ref="G14:J14"/>
    <mergeCell ref="D15:F15"/>
    <mergeCell ref="G15:J15"/>
    <mergeCell ref="G21:J21"/>
    <mergeCell ref="Y33:AA34"/>
    <mergeCell ref="C34:J34"/>
    <mergeCell ref="Y13:AA21"/>
    <mergeCell ref="C19:J19"/>
    <mergeCell ref="C20:J20"/>
    <mergeCell ref="L13:S26"/>
    <mergeCell ref="L31:R32"/>
    <mergeCell ref="A11:B11"/>
    <mergeCell ref="C11:D11"/>
    <mergeCell ref="G11:J11"/>
    <mergeCell ref="A33:A47"/>
    <mergeCell ref="C33:J33"/>
    <mergeCell ref="B36:B47"/>
    <mergeCell ref="D23:F23"/>
    <mergeCell ref="G23:J23"/>
    <mergeCell ref="C24:J24"/>
    <mergeCell ref="C25:J25"/>
    <mergeCell ref="A26:A32"/>
    <mergeCell ref="G26:J26"/>
    <mergeCell ref="B27:B28"/>
    <mergeCell ref="D27:F27"/>
    <mergeCell ref="G27:J27"/>
    <mergeCell ref="A21:A25"/>
  </mergeCells>
  <phoneticPr fontId="22"/>
  <conditionalFormatting sqref="J49">
    <cfRule type="expression" dxfId="2" priority="2">
      <formula>OR((J47/I47)&lt;0.8)</formula>
    </cfRule>
  </conditionalFormatting>
  <dataValidations count="8">
    <dataValidation type="date" operator="greaterThanOrEqual" allowBlank="1" showInputMessage="1" showErrorMessage="1" sqref="C11:D11" xr:uid="{00000000-0002-0000-0C00-000000000000}">
      <formula1>45017</formula1>
    </dataValidation>
    <dataValidation type="list" allowBlank="1" showInputMessage="1" showErrorMessage="1" sqref="C15 C23 C28" xr:uid="{00000000-0002-0000-0C00-000001000000}">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sqref="C32:J32" xr:uid="{00000000-0002-0000-0C00-000002000000}"/>
    <dataValidation type="custom" imeMode="disabled" allowBlank="1" showInputMessage="1" showErrorMessage="1" errorTitle="半角英数字で入力してください。" sqref="C31:J31" xr:uid="{00000000-0002-0000-0C00-000003000000}">
      <formula1>LENB(C31)=LEN(C31)</formula1>
    </dataValidation>
    <dataValidation imeMode="fullKatakana" allowBlank="1" showInputMessage="1" showErrorMessage="1" sqref="C16:J20 C33:J33" xr:uid="{00000000-0002-0000-0C00-000004000000}"/>
    <dataValidation imeMode="halfAlpha" operator="greaterThanOrEqual" allowBlank="1" showInputMessage="1" showErrorMessage="1" sqref="C13:C14 C21:C22 E21 E13 C26:C27 E26" xr:uid="{00000000-0002-0000-0C00-000005000000}"/>
    <dataValidation type="date" allowBlank="1" showInputMessage="1" showErrorMessage="1" sqref="E35:F35" xr:uid="{7E9B0598-4B6C-4957-9FC1-3EA12DD44547}">
      <formula1>46113</formula1>
      <formula2>46477</formula2>
    </dataValidation>
    <dataValidation type="date" allowBlank="1" showInputMessage="1" showErrorMessage="1" sqref="C35" xr:uid="{1458E907-4A1E-4801-ABF7-42D464A614AE}">
      <formula1>46113</formula1>
      <formula2>46477</formula2>
    </dataValidation>
  </dataValidations>
  <printOptions horizontalCentered="1"/>
  <pageMargins left="0.70866141732283472" right="0.70866141732283472" top="0.35433070866141736" bottom="0.15748031496062992" header="0.31496062992125984" footer="0.11811023622047245"/>
  <pageSetup paperSize="9" scale="6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F782F-FEBF-42A0-9770-EF87A37E627B}">
  <sheetPr codeName="Sheet5">
    <tabColor rgb="FFF7C1D4"/>
    <pageSetUpPr fitToPage="1"/>
  </sheetPr>
  <dimension ref="A1:Z92"/>
  <sheetViews>
    <sheetView view="pageBreakPreview" zoomScaleNormal="70" zoomScaleSheetLayoutView="100" zoomScalePageLayoutView="55" workbookViewId="0">
      <selection activeCell="D14" sqref="D14:H14"/>
    </sheetView>
  </sheetViews>
  <sheetFormatPr defaultColWidth="9" defaultRowHeight="24" customHeight="1"/>
  <cols>
    <col min="1" max="1" width="4.625" style="45" customWidth="1"/>
    <col min="2" max="2" width="16.5" customWidth="1"/>
    <col min="3" max="3" width="5.5" customWidth="1"/>
    <col min="4" max="4" width="16.5" customWidth="1"/>
    <col min="5" max="7" width="5.5" customWidth="1"/>
    <col min="8" max="8" width="11" customWidth="1"/>
    <col min="9" max="9" width="5.5" customWidth="1"/>
    <col min="10" max="10" width="16.5" customWidth="1"/>
    <col min="11" max="11" width="5.375" customWidth="1"/>
    <col min="12" max="12" width="11.25" customWidth="1"/>
    <col min="13" max="13" width="16.5" customWidth="1"/>
    <col min="14" max="14" width="5.5" customWidth="1"/>
    <col min="15" max="15" width="11" customWidth="1"/>
    <col min="16" max="16" width="5.25" customWidth="1"/>
    <col min="17" max="17" width="11" customWidth="1"/>
    <col min="18" max="18" width="7.75" customWidth="1"/>
    <col min="19" max="19" width="11" customWidth="1"/>
    <col min="20" max="21" width="16.5" customWidth="1"/>
    <col min="22" max="22" width="60.625" style="388" customWidth="1"/>
    <col min="23" max="23" width="45.125" style="388" customWidth="1"/>
  </cols>
  <sheetData>
    <row r="1" spans="1:24" ht="24" customHeight="1">
      <c r="B1" s="344" t="s">
        <v>421</v>
      </c>
      <c r="C1" s="344"/>
      <c r="D1" s="344"/>
      <c r="E1" s="344"/>
      <c r="F1" s="344"/>
      <c r="G1" s="344"/>
      <c r="H1" s="344"/>
      <c r="I1" s="344"/>
      <c r="J1" s="344"/>
      <c r="K1" s="344"/>
      <c r="L1" s="344"/>
      <c r="M1" s="344"/>
      <c r="N1" s="344"/>
      <c r="O1" s="344"/>
      <c r="P1" s="344"/>
      <c r="Q1" s="344"/>
      <c r="R1" s="344"/>
      <c r="S1" s="344"/>
      <c r="T1" s="344"/>
      <c r="U1" s="344"/>
      <c r="V1" s="387"/>
    </row>
    <row r="2" spans="1:24" ht="24" customHeight="1">
      <c r="B2" s="859" t="s">
        <v>296</v>
      </c>
      <c r="C2" s="859"/>
      <c r="D2" s="860">
        <f>IF('1-1 総表'!C22="",'1-1 総表'!C21,'1-1 総表'!C21&amp;"（"&amp;'1-1 総表'!C22&amp;"）")</f>
        <v>0</v>
      </c>
      <c r="E2" s="860"/>
      <c r="F2" s="860"/>
      <c r="G2" s="860"/>
      <c r="H2" s="860"/>
      <c r="I2" s="860"/>
      <c r="J2" s="860"/>
      <c r="K2" s="860"/>
      <c r="L2" s="860"/>
      <c r="M2" s="860"/>
      <c r="N2" s="860"/>
      <c r="O2" s="860"/>
      <c r="P2" s="860"/>
      <c r="Q2" s="860"/>
      <c r="R2" s="860"/>
      <c r="S2" s="860"/>
      <c r="T2" s="860"/>
      <c r="U2" s="860"/>
      <c r="V2" s="387"/>
      <c r="W2" s="389"/>
    </row>
    <row r="3" spans="1:24" ht="24" customHeight="1">
      <c r="B3" s="859" t="s">
        <v>297</v>
      </c>
      <c r="C3" s="859"/>
      <c r="D3" s="860">
        <f>'5-1 総表'!C34</f>
        <v>0</v>
      </c>
      <c r="E3" s="860"/>
      <c r="F3" s="860"/>
      <c r="G3" s="860"/>
      <c r="H3" s="860"/>
      <c r="I3" s="860"/>
      <c r="J3" s="860"/>
      <c r="K3" s="860"/>
      <c r="L3" s="860"/>
      <c r="M3" s="860"/>
      <c r="N3" s="860"/>
      <c r="O3" s="860"/>
      <c r="P3" s="860"/>
      <c r="Q3" s="860"/>
      <c r="R3" s="860"/>
      <c r="S3" s="860"/>
      <c r="T3" s="860"/>
      <c r="U3" s="860"/>
      <c r="V3" s="487"/>
    </row>
    <row r="4" spans="1:24" ht="8.65" customHeight="1" thickBot="1">
      <c r="A4"/>
      <c r="B4" s="353"/>
      <c r="C4" s="353"/>
      <c r="D4" s="353"/>
      <c r="E4" s="353"/>
      <c r="F4" s="353"/>
      <c r="G4" s="353"/>
      <c r="H4" s="353"/>
      <c r="I4" s="353"/>
      <c r="J4" s="353"/>
      <c r="K4" s="353"/>
      <c r="L4" s="353"/>
      <c r="M4" s="353"/>
      <c r="N4" s="353"/>
      <c r="O4" s="353"/>
      <c r="P4" s="353"/>
      <c r="Q4" s="353"/>
      <c r="R4" s="353"/>
      <c r="S4" s="353"/>
      <c r="T4" s="353"/>
      <c r="U4" s="353"/>
      <c r="V4" s="264"/>
      <c r="W4" s="264"/>
      <c r="X4" s="264"/>
    </row>
    <row r="5" spans="1:24" ht="25.9" customHeight="1">
      <c r="A5"/>
      <c r="B5" s="1238" t="s">
        <v>101</v>
      </c>
      <c r="C5" s="1239"/>
      <c r="D5" s="1239"/>
      <c r="E5" s="1239"/>
      <c r="F5" s="1239"/>
      <c r="G5" s="1239"/>
      <c r="H5" s="1239"/>
      <c r="I5" s="1239"/>
      <c r="J5" s="1239"/>
      <c r="K5" s="1239"/>
      <c r="L5" s="1239"/>
      <c r="M5" s="1239"/>
      <c r="N5" s="1239"/>
      <c r="O5" s="1239"/>
      <c r="P5" s="1239"/>
      <c r="Q5" s="1239"/>
      <c r="R5" s="1239"/>
      <c r="S5" s="1239"/>
      <c r="T5" s="1240"/>
      <c r="U5" s="1241"/>
      <c r="V5" s="400"/>
      <c r="W5"/>
    </row>
    <row r="6" spans="1:24" ht="24" customHeight="1">
      <c r="A6" s="45">
        <v>1</v>
      </c>
      <c r="B6" s="1246">
        <f>'1-2 個表'!B6</f>
        <v>0</v>
      </c>
      <c r="C6" s="1247"/>
      <c r="D6" s="1247"/>
      <c r="E6" s="1247"/>
      <c r="F6" s="1247"/>
      <c r="G6" s="1247"/>
      <c r="H6" s="1247"/>
      <c r="I6" s="1247"/>
      <c r="J6" s="1247"/>
      <c r="K6" s="1247"/>
      <c r="L6" s="1247"/>
      <c r="M6" s="1247"/>
      <c r="N6" s="1247"/>
      <c r="O6" s="1247"/>
      <c r="P6" s="1247"/>
      <c r="Q6" s="1247"/>
      <c r="R6" s="1247"/>
      <c r="S6" s="1247"/>
      <c r="T6" s="1248"/>
      <c r="U6" s="1249"/>
      <c r="V6" s="489"/>
      <c r="W6"/>
    </row>
    <row r="7" spans="1:24" ht="24" customHeight="1">
      <c r="A7" s="45">
        <v>2</v>
      </c>
      <c r="B7" s="1246"/>
      <c r="C7" s="1247"/>
      <c r="D7" s="1247"/>
      <c r="E7" s="1247"/>
      <c r="F7" s="1247"/>
      <c r="G7" s="1247"/>
      <c r="H7" s="1247"/>
      <c r="I7" s="1247"/>
      <c r="J7" s="1247"/>
      <c r="K7" s="1247"/>
      <c r="L7" s="1247"/>
      <c r="M7" s="1247"/>
      <c r="N7" s="1247"/>
      <c r="O7" s="1247"/>
      <c r="P7" s="1247"/>
      <c r="Q7" s="1247"/>
      <c r="R7" s="1247"/>
      <c r="S7" s="1247"/>
      <c r="T7" s="1248"/>
      <c r="U7" s="1249"/>
      <c r="V7" s="488"/>
      <c r="W7"/>
    </row>
    <row r="8" spans="1:24" ht="24" customHeight="1">
      <c r="A8" s="45">
        <v>3</v>
      </c>
      <c r="B8" s="1246"/>
      <c r="C8" s="1247"/>
      <c r="D8" s="1247"/>
      <c r="E8" s="1247"/>
      <c r="F8" s="1247"/>
      <c r="G8" s="1247"/>
      <c r="H8" s="1247"/>
      <c r="I8" s="1247"/>
      <c r="J8" s="1247"/>
      <c r="K8" s="1247"/>
      <c r="L8" s="1247"/>
      <c r="M8" s="1247"/>
      <c r="N8" s="1247"/>
      <c r="O8" s="1247"/>
      <c r="P8" s="1247"/>
      <c r="Q8" s="1247"/>
      <c r="R8" s="1247"/>
      <c r="S8" s="1247"/>
      <c r="T8" s="1248"/>
      <c r="U8" s="1249"/>
      <c r="V8" s="488"/>
      <c r="W8"/>
    </row>
    <row r="9" spans="1:24" ht="24" customHeight="1">
      <c r="A9" s="45">
        <v>4</v>
      </c>
      <c r="B9" s="1246"/>
      <c r="C9" s="1247"/>
      <c r="D9" s="1247"/>
      <c r="E9" s="1247"/>
      <c r="F9" s="1247"/>
      <c r="G9" s="1247"/>
      <c r="H9" s="1247"/>
      <c r="I9" s="1247"/>
      <c r="J9" s="1247"/>
      <c r="K9" s="1247"/>
      <c r="L9" s="1247"/>
      <c r="M9" s="1247"/>
      <c r="N9" s="1247"/>
      <c r="O9" s="1247"/>
      <c r="P9" s="1247"/>
      <c r="Q9" s="1247"/>
      <c r="R9" s="1247"/>
      <c r="S9" s="1247"/>
      <c r="T9" s="1248"/>
      <c r="U9" s="1249"/>
      <c r="V9" s="488"/>
      <c r="W9"/>
    </row>
    <row r="10" spans="1:24" ht="24" customHeight="1">
      <c r="A10" s="45">
        <v>5</v>
      </c>
      <c r="B10" s="1246"/>
      <c r="C10" s="1247"/>
      <c r="D10" s="1247"/>
      <c r="E10" s="1247"/>
      <c r="F10" s="1247"/>
      <c r="G10" s="1247"/>
      <c r="H10" s="1247"/>
      <c r="I10" s="1247"/>
      <c r="J10" s="1247"/>
      <c r="K10" s="1247"/>
      <c r="L10" s="1247"/>
      <c r="M10" s="1247"/>
      <c r="N10" s="1247"/>
      <c r="O10" s="1247"/>
      <c r="P10" s="1247"/>
      <c r="Q10" s="1247"/>
      <c r="R10" s="1247"/>
      <c r="S10" s="1247"/>
      <c r="T10" s="1248"/>
      <c r="U10" s="1249"/>
      <c r="V10" s="488"/>
      <c r="W10"/>
    </row>
    <row r="11" spans="1:24" ht="24" customHeight="1">
      <c r="A11" s="45">
        <v>6</v>
      </c>
      <c r="B11" s="1252"/>
      <c r="C11" s="1253"/>
      <c r="D11" s="1253"/>
      <c r="E11" s="1253"/>
      <c r="F11" s="1253"/>
      <c r="G11" s="1253"/>
      <c r="H11" s="1253"/>
      <c r="I11" s="1253"/>
      <c r="J11" s="1253"/>
      <c r="K11" s="1253"/>
      <c r="L11" s="1253"/>
      <c r="M11" s="1253"/>
      <c r="N11" s="1253"/>
      <c r="O11" s="1253"/>
      <c r="P11" s="1253"/>
      <c r="Q11" s="1253"/>
      <c r="R11" s="1253"/>
      <c r="S11" s="1253"/>
      <c r="T11" s="1254"/>
      <c r="U11" s="1255"/>
      <c r="V11" s="488"/>
      <c r="W11"/>
    </row>
    <row r="12" spans="1:24" ht="25.9" customHeight="1">
      <c r="B12" s="1242" t="s">
        <v>308</v>
      </c>
      <c r="C12" s="1243"/>
      <c r="D12" s="1243"/>
      <c r="E12" s="1243"/>
      <c r="F12" s="1243"/>
      <c r="G12" s="1243"/>
      <c r="H12" s="1243"/>
      <c r="I12" s="1243"/>
      <c r="J12" s="1243"/>
      <c r="K12" s="1243"/>
      <c r="L12" s="1243"/>
      <c r="M12" s="1243"/>
      <c r="N12" s="1243"/>
      <c r="O12" s="1243"/>
      <c r="P12" s="1243"/>
      <c r="Q12" s="1243"/>
      <c r="R12" s="1243"/>
      <c r="S12" s="1243"/>
      <c r="T12" s="1244"/>
      <c r="U12" s="1245"/>
      <c r="V12" s="488"/>
      <c r="W12"/>
    </row>
    <row r="13" spans="1:24" ht="24" customHeight="1">
      <c r="A13" s="45">
        <v>1</v>
      </c>
      <c r="B13" s="1246">
        <f>'1-2 個表'!B13</f>
        <v>0</v>
      </c>
      <c r="C13" s="1247"/>
      <c r="D13" s="1247"/>
      <c r="E13" s="1247"/>
      <c r="F13" s="1247"/>
      <c r="G13" s="1247"/>
      <c r="H13" s="1247"/>
      <c r="I13" s="1247"/>
      <c r="J13" s="1247"/>
      <c r="K13" s="1247"/>
      <c r="L13" s="1247"/>
      <c r="M13" s="1247"/>
      <c r="N13" s="1247"/>
      <c r="O13" s="1247"/>
      <c r="P13" s="1247"/>
      <c r="Q13" s="1247"/>
      <c r="R13" s="1247"/>
      <c r="S13" s="1247"/>
      <c r="T13" s="1248"/>
      <c r="U13" s="1249"/>
      <c r="V13" s="400"/>
      <c r="W13"/>
    </row>
    <row r="14" spans="1:24" ht="24" customHeight="1">
      <c r="A14" s="45">
        <v>2</v>
      </c>
      <c r="B14" s="1246"/>
      <c r="C14" s="1247"/>
      <c r="D14" s="1247"/>
      <c r="E14" s="1247"/>
      <c r="F14" s="1247"/>
      <c r="G14" s="1247"/>
      <c r="H14" s="1247"/>
      <c r="I14" s="1247"/>
      <c r="J14" s="1247"/>
      <c r="K14" s="1247"/>
      <c r="L14" s="1247"/>
      <c r="M14" s="1247"/>
      <c r="N14" s="1247"/>
      <c r="O14" s="1247"/>
      <c r="P14" s="1247"/>
      <c r="Q14" s="1247"/>
      <c r="R14" s="1247"/>
      <c r="S14" s="1247"/>
      <c r="T14" s="1248"/>
      <c r="U14" s="1249"/>
      <c r="V14" s="400"/>
      <c r="W14"/>
    </row>
    <row r="15" spans="1:24" ht="24" customHeight="1">
      <c r="A15" s="45">
        <v>3</v>
      </c>
      <c r="B15" s="1246"/>
      <c r="C15" s="1247"/>
      <c r="D15" s="1247"/>
      <c r="E15" s="1247"/>
      <c r="F15" s="1247"/>
      <c r="G15" s="1247"/>
      <c r="H15" s="1247"/>
      <c r="I15" s="1247"/>
      <c r="J15" s="1247"/>
      <c r="K15" s="1247"/>
      <c r="L15" s="1247"/>
      <c r="M15" s="1247"/>
      <c r="N15" s="1247"/>
      <c r="O15" s="1247"/>
      <c r="P15" s="1247"/>
      <c r="Q15" s="1247"/>
      <c r="R15" s="1247"/>
      <c r="S15" s="1247"/>
      <c r="T15" s="1248"/>
      <c r="U15" s="1249"/>
      <c r="V15" s="400"/>
      <c r="W15"/>
    </row>
    <row r="16" spans="1:24" ht="24" customHeight="1">
      <c r="A16" s="45">
        <v>4</v>
      </c>
      <c r="B16" s="1246"/>
      <c r="C16" s="1247"/>
      <c r="D16" s="1247"/>
      <c r="E16" s="1247"/>
      <c r="F16" s="1247"/>
      <c r="G16" s="1247"/>
      <c r="H16" s="1247"/>
      <c r="I16" s="1247"/>
      <c r="J16" s="1247"/>
      <c r="K16" s="1247"/>
      <c r="L16" s="1247"/>
      <c r="M16" s="1247"/>
      <c r="N16" s="1247"/>
      <c r="O16" s="1247"/>
      <c r="P16" s="1247"/>
      <c r="Q16" s="1247"/>
      <c r="R16" s="1247"/>
      <c r="S16" s="1247"/>
      <c r="T16" s="1248"/>
      <c r="U16" s="1249"/>
      <c r="V16" s="400"/>
      <c r="W16"/>
    </row>
    <row r="17" spans="1:26" ht="24" customHeight="1">
      <c r="A17" s="45">
        <v>5</v>
      </c>
      <c r="B17" s="1246"/>
      <c r="C17" s="1247"/>
      <c r="D17" s="1247"/>
      <c r="E17" s="1247"/>
      <c r="F17" s="1247"/>
      <c r="G17" s="1247"/>
      <c r="H17" s="1247"/>
      <c r="I17" s="1247"/>
      <c r="J17" s="1247"/>
      <c r="K17" s="1247"/>
      <c r="L17" s="1247"/>
      <c r="M17" s="1247"/>
      <c r="N17" s="1247"/>
      <c r="O17" s="1247"/>
      <c r="P17" s="1247"/>
      <c r="Q17" s="1247"/>
      <c r="R17" s="1247"/>
      <c r="S17" s="1247"/>
      <c r="T17" s="1248"/>
      <c r="U17" s="1249"/>
      <c r="V17" s="400"/>
      <c r="W17"/>
    </row>
    <row r="18" spans="1:26" ht="24" customHeight="1" thickBot="1">
      <c r="A18" s="45">
        <v>6</v>
      </c>
      <c r="B18" s="1250"/>
      <c r="C18" s="1251"/>
      <c r="D18" s="1251"/>
      <c r="E18" s="1251"/>
      <c r="F18" s="1251"/>
      <c r="G18" s="1251"/>
      <c r="H18" s="1251"/>
      <c r="I18" s="1251"/>
      <c r="J18" s="1251"/>
      <c r="K18" s="1251"/>
      <c r="L18" s="1251"/>
      <c r="M18" s="1251"/>
      <c r="N18" s="1251"/>
      <c r="O18" s="1251"/>
      <c r="P18" s="1251"/>
      <c r="Q18" s="1251"/>
      <c r="R18" s="1251"/>
      <c r="S18" s="1251"/>
      <c r="T18" s="949"/>
      <c r="U18" s="950"/>
      <c r="V18" s="400"/>
      <c r="W18"/>
    </row>
    <row r="19" spans="1:26" s="45" customFormat="1" ht="22.5" customHeight="1">
      <c r="B19" s="1227" t="s">
        <v>343</v>
      </c>
      <c r="C19" s="1228"/>
      <c r="D19" s="1224" t="s">
        <v>33</v>
      </c>
      <c r="E19" s="1225"/>
      <c r="F19" s="1225"/>
      <c r="G19" s="1225"/>
      <c r="H19" s="1225"/>
      <c r="I19" s="1225"/>
      <c r="J19" s="1225"/>
      <c r="K19" s="1225"/>
      <c r="L19" s="1226"/>
      <c r="M19" s="1223" t="s">
        <v>344</v>
      </c>
      <c r="N19" s="1219"/>
      <c r="O19" s="1221" t="s">
        <v>338</v>
      </c>
      <c r="P19" s="1222"/>
      <c r="Q19" s="1218" t="s">
        <v>385</v>
      </c>
      <c r="R19" s="1219"/>
      <c r="S19" s="881" t="s">
        <v>334</v>
      </c>
      <c r="T19" s="881"/>
      <c r="U19" s="1257"/>
      <c r="V19" s="739"/>
      <c r="W19" s="277"/>
    </row>
    <row r="20" spans="1:26" ht="22.5" customHeight="1">
      <c r="B20" s="953"/>
      <c r="C20" s="900"/>
      <c r="D20" s="901" t="s">
        <v>345</v>
      </c>
      <c r="E20" s="902"/>
      <c r="F20" s="902"/>
      <c r="G20" s="902"/>
      <c r="H20" s="902"/>
      <c r="I20" s="903"/>
      <c r="J20" s="1259" t="s">
        <v>346</v>
      </c>
      <c r="K20" s="1260"/>
      <c r="L20" s="1261"/>
      <c r="M20" s="897"/>
      <c r="N20" s="898"/>
      <c r="O20" s="930"/>
      <c r="P20" s="931"/>
      <c r="Q20" s="1220"/>
      <c r="R20" s="898"/>
      <c r="S20" s="1258"/>
      <c r="T20" s="789"/>
      <c r="U20" s="790"/>
      <c r="V20" s="739"/>
      <c r="W20" s="277"/>
    </row>
    <row r="21" spans="1:26" ht="22.5" customHeight="1">
      <c r="B21" s="1262"/>
      <c r="C21" s="1263"/>
      <c r="D21" s="909">
        <f>'5-1 総表'!C35</f>
        <v>0</v>
      </c>
      <c r="E21" s="910"/>
      <c r="F21" s="1266" t="s">
        <v>342</v>
      </c>
      <c r="G21" s="1267">
        <f>'5-1 総表'!E35</f>
        <v>0</v>
      </c>
      <c r="H21" s="1267"/>
      <c r="I21" s="1268"/>
      <c r="J21" s="936"/>
      <c r="K21" s="1275"/>
      <c r="L21" s="1276"/>
      <c r="M21" s="942"/>
      <c r="N21" s="943"/>
      <c r="O21" s="1283"/>
      <c r="P21" s="1284"/>
      <c r="Q21" s="1285"/>
      <c r="R21" s="1286"/>
      <c r="S21" s="874">
        <f>'1-1 総表'!C21</f>
        <v>0</v>
      </c>
      <c r="T21" s="875"/>
      <c r="U21" s="876"/>
      <c r="V21" s="739"/>
      <c r="W21" s="277"/>
    </row>
    <row r="22" spans="1:26" ht="22.5" customHeight="1">
      <c r="B22" s="905"/>
      <c r="C22" s="1264"/>
      <c r="D22" s="911"/>
      <c r="E22" s="912"/>
      <c r="F22" s="915"/>
      <c r="G22" s="917"/>
      <c r="H22" s="917"/>
      <c r="I22" s="1269"/>
      <c r="J22" s="1277"/>
      <c r="K22" s="1278"/>
      <c r="L22" s="1279"/>
      <c r="M22" s="944"/>
      <c r="N22" s="945"/>
      <c r="O22" s="932"/>
      <c r="P22" s="933"/>
      <c r="Q22" s="920"/>
      <c r="R22" s="921"/>
      <c r="S22" s="877"/>
      <c r="T22" s="878"/>
      <c r="U22" s="879"/>
      <c r="V22" s="739"/>
      <c r="W22" s="277"/>
    </row>
    <row r="23" spans="1:26" ht="22.5" customHeight="1" thickBot="1">
      <c r="A23"/>
      <c r="B23" s="907"/>
      <c r="C23" s="1265"/>
      <c r="D23" s="913"/>
      <c r="E23" s="914"/>
      <c r="F23" s="916"/>
      <c r="G23" s="918"/>
      <c r="H23" s="918"/>
      <c r="I23" s="1270"/>
      <c r="J23" s="1280"/>
      <c r="K23" s="1281"/>
      <c r="L23" s="1282"/>
      <c r="M23" s="946"/>
      <c r="N23" s="947"/>
      <c r="O23" s="934"/>
      <c r="P23" s="935"/>
      <c r="Q23" s="922"/>
      <c r="R23" s="923"/>
      <c r="S23" s="948" t="str">
        <f>"（　"&amp;'1-1 総表'!C20&amp;'1-1 総表'!D20&amp;"　）"</f>
        <v>（　選択してください。　）</v>
      </c>
      <c r="T23" s="949"/>
      <c r="U23" s="950"/>
      <c r="V23" s="739"/>
      <c r="W23" s="277"/>
    </row>
    <row r="24" spans="1:26" ht="31.9" customHeight="1">
      <c r="A24"/>
      <c r="B24" s="734" t="s">
        <v>410</v>
      </c>
      <c r="C24" s="735"/>
      <c r="D24" s="735"/>
      <c r="E24" s="735"/>
      <c r="F24" s="735"/>
      <c r="G24" s="735"/>
      <c r="H24" s="735"/>
      <c r="I24" s="735"/>
      <c r="J24" s="735"/>
      <c r="K24" s="735"/>
      <c r="L24" s="735"/>
      <c r="M24" s="735"/>
      <c r="N24" s="735"/>
      <c r="O24" s="735"/>
      <c r="P24" s="736"/>
      <c r="Q24" s="736"/>
      <c r="R24" s="736"/>
      <c r="S24" s="736"/>
      <c r="T24" s="736"/>
      <c r="U24" s="737"/>
      <c r="V24" s="739"/>
      <c r="W24"/>
    </row>
    <row r="25" spans="1:26" ht="40.15" customHeight="1">
      <c r="A25"/>
      <c r="B25" s="575" t="s">
        <v>102</v>
      </c>
      <c r="C25" s="574"/>
      <c r="D25" s="574" t="s">
        <v>103</v>
      </c>
      <c r="E25" s="1271">
        <f>K25+N25</f>
        <v>0</v>
      </c>
      <c r="F25" s="1271"/>
      <c r="G25" s="1271"/>
      <c r="H25" s="1256" t="s">
        <v>104</v>
      </c>
      <c r="I25" s="1256"/>
      <c r="J25" s="1256"/>
      <c r="K25" s="1272"/>
      <c r="L25" s="1272"/>
      <c r="M25" s="574" t="s">
        <v>105</v>
      </c>
      <c r="N25" s="1272"/>
      <c r="O25" s="1272"/>
      <c r="P25" s="576" t="s">
        <v>298</v>
      </c>
      <c r="Q25" s="576"/>
      <c r="R25" s="576"/>
      <c r="S25" s="576"/>
      <c r="T25" s="576"/>
      <c r="U25" s="577"/>
      <c r="V25" s="739"/>
      <c r="W25" s="277"/>
    </row>
    <row r="26" spans="1:26" ht="24" customHeight="1">
      <c r="A26"/>
      <c r="B26" s="842" t="s">
        <v>299</v>
      </c>
      <c r="C26" s="843"/>
      <c r="D26" s="844"/>
      <c r="E26" s="890" t="s">
        <v>409</v>
      </c>
      <c r="F26" s="891"/>
      <c r="G26" s="891"/>
      <c r="H26" s="854" t="s">
        <v>106</v>
      </c>
      <c r="I26" s="855"/>
      <c r="J26" s="508" t="s">
        <v>409</v>
      </c>
      <c r="K26" s="854" t="s">
        <v>107</v>
      </c>
      <c r="L26" s="855"/>
      <c r="M26" s="505" t="s">
        <v>409</v>
      </c>
      <c r="N26" s="854" t="s">
        <v>108</v>
      </c>
      <c r="O26" s="855"/>
      <c r="P26" s="890" t="s">
        <v>409</v>
      </c>
      <c r="Q26" s="891"/>
      <c r="R26" s="1273" t="s">
        <v>109</v>
      </c>
      <c r="S26" s="1274"/>
      <c r="T26" s="505" t="s">
        <v>409</v>
      </c>
      <c r="U26" s="519" t="s">
        <v>110</v>
      </c>
      <c r="V26" s="739"/>
      <c r="W26" s="277"/>
    </row>
    <row r="27" spans="1:26" ht="24" customHeight="1">
      <c r="A27"/>
      <c r="B27" s="845"/>
      <c r="C27" s="846"/>
      <c r="D27" s="847"/>
      <c r="E27" s="888" t="s">
        <v>409</v>
      </c>
      <c r="F27" s="889"/>
      <c r="G27" s="889"/>
      <c r="H27" s="884" t="s">
        <v>111</v>
      </c>
      <c r="I27" s="885"/>
      <c r="J27" s="509" t="s">
        <v>409</v>
      </c>
      <c r="K27" s="884" t="s">
        <v>300</v>
      </c>
      <c r="L27" s="885"/>
      <c r="M27" s="506" t="s">
        <v>409</v>
      </c>
      <c r="N27" s="884" t="s">
        <v>112</v>
      </c>
      <c r="O27" s="885"/>
      <c r="P27" s="888" t="s">
        <v>409</v>
      </c>
      <c r="Q27" s="889"/>
      <c r="R27" s="1233" t="s">
        <v>113</v>
      </c>
      <c r="S27" s="1234"/>
      <c r="T27" s="506" t="s">
        <v>409</v>
      </c>
      <c r="U27" s="520" t="s">
        <v>114</v>
      </c>
      <c r="V27" s="739"/>
      <c r="W27" s="277"/>
    </row>
    <row r="28" spans="1:26" ht="24" customHeight="1">
      <c r="A28"/>
      <c r="B28" s="848"/>
      <c r="C28" s="849"/>
      <c r="D28" s="850"/>
      <c r="E28" s="957" t="s">
        <v>409</v>
      </c>
      <c r="F28" s="958"/>
      <c r="G28" s="958"/>
      <c r="H28" s="886" t="s">
        <v>115</v>
      </c>
      <c r="I28" s="887"/>
      <c r="J28" s="510" t="s">
        <v>409</v>
      </c>
      <c r="K28" s="886" t="s">
        <v>116</v>
      </c>
      <c r="L28" s="887"/>
      <c r="M28" s="507" t="s">
        <v>409</v>
      </c>
      <c r="N28" s="955" t="s">
        <v>373</v>
      </c>
      <c r="O28" s="955"/>
      <c r="P28" s="955"/>
      <c r="Q28" s="955"/>
      <c r="R28" s="851"/>
      <c r="S28" s="851"/>
      <c r="T28" s="851"/>
      <c r="U28" s="852"/>
      <c r="V28" s="739"/>
      <c r="W28" s="277"/>
    </row>
    <row r="29" spans="1:26" ht="22.5" customHeight="1">
      <c r="A29" s="45">
        <v>1</v>
      </c>
      <c r="B29" s="750" t="s">
        <v>395</v>
      </c>
      <c r="C29" s="751"/>
      <c r="D29" s="751"/>
      <c r="E29" s="751"/>
      <c r="F29" s="751"/>
      <c r="G29" s="751"/>
      <c r="H29" s="751"/>
      <c r="I29" s="751"/>
      <c r="J29" s="751"/>
      <c r="K29" s="751"/>
      <c r="L29" s="751"/>
      <c r="M29" s="751"/>
      <c r="N29" s="751"/>
      <c r="O29" s="751"/>
      <c r="P29" s="751"/>
      <c r="Q29" s="751"/>
      <c r="R29" s="751"/>
      <c r="S29" s="751"/>
      <c r="T29" s="751"/>
      <c r="U29" s="752"/>
      <c r="V29" s="416" t="s">
        <v>448</v>
      </c>
      <c r="W29" s="393"/>
    </row>
    <row r="30" spans="1:26" ht="22.5" customHeight="1">
      <c r="A30" s="45">
        <v>2</v>
      </c>
      <c r="B30" s="753"/>
      <c r="C30" s="754"/>
      <c r="D30" s="754"/>
      <c r="E30" s="754"/>
      <c r="F30" s="754"/>
      <c r="G30" s="754"/>
      <c r="H30" s="754"/>
      <c r="I30" s="754"/>
      <c r="J30" s="754"/>
      <c r="K30" s="754"/>
      <c r="L30" s="754"/>
      <c r="M30" s="754"/>
      <c r="N30" s="754"/>
      <c r="O30" s="754"/>
      <c r="P30" s="754"/>
      <c r="Q30" s="754"/>
      <c r="R30" s="754"/>
      <c r="S30" s="754"/>
      <c r="T30" s="754"/>
      <c r="U30" s="755"/>
      <c r="V30" s="738" t="s">
        <v>407</v>
      </c>
      <c r="W30"/>
    </row>
    <row r="31" spans="1:26" ht="22.5" customHeight="1">
      <c r="A31" s="45">
        <v>3</v>
      </c>
      <c r="B31" s="753"/>
      <c r="C31" s="754"/>
      <c r="D31" s="754"/>
      <c r="E31" s="754"/>
      <c r="F31" s="754"/>
      <c r="G31" s="754"/>
      <c r="H31" s="754"/>
      <c r="I31" s="754"/>
      <c r="J31" s="754"/>
      <c r="K31" s="754"/>
      <c r="L31" s="754"/>
      <c r="M31" s="754"/>
      <c r="N31" s="754"/>
      <c r="O31" s="754"/>
      <c r="P31" s="754"/>
      <c r="Q31" s="754"/>
      <c r="R31" s="754"/>
      <c r="S31" s="754"/>
      <c r="T31" s="754"/>
      <c r="U31" s="755"/>
      <c r="V31" s="738"/>
      <c r="W31"/>
    </row>
    <row r="32" spans="1:26" ht="22.5" customHeight="1">
      <c r="A32" s="45">
        <v>4</v>
      </c>
      <c r="B32" s="753"/>
      <c r="C32" s="754"/>
      <c r="D32" s="754"/>
      <c r="E32" s="754"/>
      <c r="F32" s="754"/>
      <c r="G32" s="754"/>
      <c r="H32" s="754"/>
      <c r="I32" s="754"/>
      <c r="J32" s="754"/>
      <c r="K32" s="754"/>
      <c r="L32" s="754"/>
      <c r="M32" s="754"/>
      <c r="N32" s="754"/>
      <c r="O32" s="754"/>
      <c r="P32" s="754"/>
      <c r="Q32" s="754"/>
      <c r="R32" s="754"/>
      <c r="S32" s="754"/>
      <c r="T32" s="754"/>
      <c r="U32" s="755"/>
      <c r="V32" s="738"/>
      <c r="W32" s="376"/>
      <c r="X32" s="376"/>
      <c r="Y32" s="376"/>
      <c r="Z32" s="376"/>
    </row>
    <row r="33" spans="1:26" ht="22.5" customHeight="1">
      <c r="A33" s="45">
        <v>5</v>
      </c>
      <c r="B33" s="753"/>
      <c r="C33" s="754"/>
      <c r="D33" s="754"/>
      <c r="E33" s="754"/>
      <c r="F33" s="754"/>
      <c r="G33" s="754"/>
      <c r="H33" s="754"/>
      <c r="I33" s="754"/>
      <c r="J33" s="754"/>
      <c r="K33" s="754"/>
      <c r="L33" s="754"/>
      <c r="M33" s="754"/>
      <c r="N33" s="754"/>
      <c r="O33" s="754"/>
      <c r="P33" s="754"/>
      <c r="Q33" s="754"/>
      <c r="R33" s="754"/>
      <c r="S33" s="754"/>
      <c r="T33" s="754"/>
      <c r="U33" s="755"/>
      <c r="V33" s="738"/>
      <c r="W33" s="376"/>
      <c r="X33" s="376"/>
      <c r="Y33" s="376"/>
      <c r="Z33" s="376"/>
    </row>
    <row r="34" spans="1:26" ht="22.5" customHeight="1">
      <c r="A34" s="45">
        <v>6</v>
      </c>
      <c r="B34" s="753"/>
      <c r="C34" s="754"/>
      <c r="D34" s="754"/>
      <c r="E34" s="754"/>
      <c r="F34" s="754"/>
      <c r="G34" s="754"/>
      <c r="H34" s="754"/>
      <c r="I34" s="754"/>
      <c r="J34" s="754"/>
      <c r="K34" s="754"/>
      <c r="L34" s="754"/>
      <c r="M34" s="754"/>
      <c r="N34" s="754"/>
      <c r="O34" s="754"/>
      <c r="P34" s="754"/>
      <c r="Q34" s="754"/>
      <c r="R34" s="754"/>
      <c r="S34" s="754"/>
      <c r="T34" s="754"/>
      <c r="U34" s="755"/>
      <c r="V34" s="738"/>
      <c r="W34" s="376"/>
      <c r="X34" s="376"/>
      <c r="Y34" s="376"/>
      <c r="Z34" s="376"/>
    </row>
    <row r="35" spans="1:26" ht="22.5" customHeight="1">
      <c r="A35" s="45">
        <v>7</v>
      </c>
      <c r="B35" s="753"/>
      <c r="C35" s="754"/>
      <c r="D35" s="754"/>
      <c r="E35" s="754"/>
      <c r="F35" s="754"/>
      <c r="G35" s="754"/>
      <c r="H35" s="754"/>
      <c r="I35" s="754"/>
      <c r="J35" s="754"/>
      <c r="K35" s="754"/>
      <c r="L35" s="754"/>
      <c r="M35" s="754"/>
      <c r="N35" s="754"/>
      <c r="O35" s="754"/>
      <c r="P35" s="754"/>
      <c r="Q35" s="754"/>
      <c r="R35" s="754"/>
      <c r="S35" s="754"/>
      <c r="T35" s="754"/>
      <c r="U35" s="755"/>
      <c r="V35" s="738"/>
      <c r="W35" s="376"/>
      <c r="X35" s="376"/>
      <c r="Y35" s="376"/>
      <c r="Z35" s="376"/>
    </row>
    <row r="36" spans="1:26" ht="22.5" customHeight="1">
      <c r="A36" s="45">
        <v>8</v>
      </c>
      <c r="B36" s="753"/>
      <c r="C36" s="754"/>
      <c r="D36" s="754"/>
      <c r="E36" s="754"/>
      <c r="F36" s="754"/>
      <c r="G36" s="754"/>
      <c r="H36" s="754"/>
      <c r="I36" s="754"/>
      <c r="J36" s="754"/>
      <c r="K36" s="754"/>
      <c r="L36" s="754"/>
      <c r="M36" s="754"/>
      <c r="N36" s="754"/>
      <c r="O36" s="754"/>
      <c r="P36" s="754"/>
      <c r="Q36" s="754"/>
      <c r="R36" s="754"/>
      <c r="S36" s="754"/>
      <c r="T36" s="754"/>
      <c r="U36" s="755"/>
      <c r="V36" s="738"/>
      <c r="W36" s="376"/>
      <c r="X36" s="376"/>
      <c r="Y36" s="376"/>
      <c r="Z36" s="376"/>
    </row>
    <row r="37" spans="1:26" ht="22.5" customHeight="1">
      <c r="A37" s="45">
        <v>9</v>
      </c>
      <c r="B37" s="753"/>
      <c r="C37" s="754"/>
      <c r="D37" s="754"/>
      <c r="E37" s="754"/>
      <c r="F37" s="754"/>
      <c r="G37" s="754"/>
      <c r="H37" s="754"/>
      <c r="I37" s="754"/>
      <c r="J37" s="754"/>
      <c r="K37" s="754"/>
      <c r="L37" s="754"/>
      <c r="M37" s="754"/>
      <c r="N37" s="754"/>
      <c r="O37" s="754"/>
      <c r="P37" s="754"/>
      <c r="Q37" s="754"/>
      <c r="R37" s="754"/>
      <c r="S37" s="754"/>
      <c r="T37" s="754"/>
      <c r="U37" s="755"/>
      <c r="V37" s="738"/>
      <c r="W37" s="264"/>
      <c r="X37" s="264"/>
      <c r="Y37" s="264"/>
      <c r="Z37" s="264"/>
    </row>
    <row r="38" spans="1:26" ht="22.5" customHeight="1">
      <c r="A38" s="45">
        <v>10</v>
      </c>
      <c r="B38" s="753"/>
      <c r="C38" s="754"/>
      <c r="D38" s="754"/>
      <c r="E38" s="754"/>
      <c r="F38" s="754"/>
      <c r="G38" s="754"/>
      <c r="H38" s="754"/>
      <c r="I38" s="754"/>
      <c r="J38" s="754"/>
      <c r="K38" s="754"/>
      <c r="L38" s="754"/>
      <c r="M38" s="754"/>
      <c r="N38" s="754"/>
      <c r="O38" s="754"/>
      <c r="P38" s="754"/>
      <c r="Q38" s="754"/>
      <c r="R38" s="754"/>
      <c r="S38" s="754"/>
      <c r="T38" s="754"/>
      <c r="U38" s="755"/>
      <c r="V38" s="738"/>
      <c r="W38" s="264"/>
      <c r="X38" s="264"/>
      <c r="Y38" s="264"/>
      <c r="Z38" s="264"/>
    </row>
    <row r="39" spans="1:26" ht="22.5" customHeight="1">
      <c r="A39" s="45">
        <v>11</v>
      </c>
      <c r="B39" s="753"/>
      <c r="C39" s="754"/>
      <c r="D39" s="754"/>
      <c r="E39" s="754"/>
      <c r="F39" s="754"/>
      <c r="G39" s="754"/>
      <c r="H39" s="754"/>
      <c r="I39" s="754"/>
      <c r="J39" s="754"/>
      <c r="K39" s="754"/>
      <c r="L39" s="754"/>
      <c r="M39" s="754"/>
      <c r="N39" s="754"/>
      <c r="O39" s="754"/>
      <c r="P39" s="754"/>
      <c r="Q39" s="754"/>
      <c r="R39" s="754"/>
      <c r="S39" s="754"/>
      <c r="T39" s="754"/>
      <c r="U39" s="755"/>
      <c r="V39" s="738"/>
      <c r="W39" s="264"/>
      <c r="X39" s="264"/>
      <c r="Y39" s="264"/>
      <c r="Z39" s="264"/>
    </row>
    <row r="40" spans="1:26" ht="22.5" customHeight="1">
      <c r="A40" s="45">
        <v>12</v>
      </c>
      <c r="B40" s="756"/>
      <c r="C40" s="757"/>
      <c r="D40" s="757"/>
      <c r="E40" s="757"/>
      <c r="F40" s="757"/>
      <c r="G40" s="757"/>
      <c r="H40" s="757"/>
      <c r="I40" s="757"/>
      <c r="J40" s="757"/>
      <c r="K40" s="757"/>
      <c r="L40" s="757"/>
      <c r="M40" s="757"/>
      <c r="N40" s="757"/>
      <c r="O40" s="757"/>
      <c r="P40" s="757"/>
      <c r="Q40" s="757"/>
      <c r="R40" s="757"/>
      <c r="S40" s="757"/>
      <c r="T40" s="757"/>
      <c r="U40" s="758"/>
      <c r="V40" s="738"/>
      <c r="W40" s="264"/>
      <c r="X40" s="264"/>
      <c r="Y40" s="264"/>
      <c r="Z40" s="264"/>
    </row>
    <row r="41" spans="1:26" ht="22.5" customHeight="1">
      <c r="A41" s="45">
        <v>13</v>
      </c>
      <c r="B41" s="759" t="s">
        <v>396</v>
      </c>
      <c r="C41" s="760"/>
      <c r="D41" s="760"/>
      <c r="E41" s="760"/>
      <c r="F41" s="760"/>
      <c r="G41" s="760"/>
      <c r="H41" s="760"/>
      <c r="I41" s="760"/>
      <c r="J41" s="760"/>
      <c r="K41" s="760"/>
      <c r="L41" s="760"/>
      <c r="M41" s="760"/>
      <c r="N41" s="760"/>
      <c r="O41" s="760"/>
      <c r="P41" s="760"/>
      <c r="Q41" s="760"/>
      <c r="R41" s="760"/>
      <c r="S41" s="760"/>
      <c r="T41" s="760"/>
      <c r="U41" s="761"/>
      <c r="V41" s="738"/>
      <c r="W41" s="393"/>
    </row>
    <row r="42" spans="1:26" ht="22.5" customHeight="1">
      <c r="A42" s="45">
        <v>14</v>
      </c>
      <c r="B42" s="767" t="s">
        <v>397</v>
      </c>
      <c r="C42" s="763"/>
      <c r="D42" s="763"/>
      <c r="E42" s="763"/>
      <c r="F42" s="763"/>
      <c r="G42" s="763"/>
      <c r="H42" s="763"/>
      <c r="I42" s="764"/>
      <c r="J42" s="765" t="s">
        <v>398</v>
      </c>
      <c r="K42" s="765"/>
      <c r="L42" s="766"/>
      <c r="M42" s="539" t="s">
        <v>399</v>
      </c>
      <c r="N42" s="763" t="s">
        <v>400</v>
      </c>
      <c r="O42" s="764"/>
      <c r="P42" s="762" t="s">
        <v>401</v>
      </c>
      <c r="Q42" s="763"/>
      <c r="R42" s="764"/>
      <c r="S42" s="856" t="s">
        <v>402</v>
      </c>
      <c r="T42" s="857"/>
      <c r="U42" s="858"/>
      <c r="V42" s="540"/>
      <c r="W42" s="393"/>
    </row>
    <row r="43" spans="1:26" ht="22.5" customHeight="1">
      <c r="A43" s="45">
        <v>15</v>
      </c>
      <c r="B43" s="768"/>
      <c r="C43" s="748"/>
      <c r="D43" s="748"/>
      <c r="E43" s="748"/>
      <c r="F43" s="748"/>
      <c r="G43" s="748"/>
      <c r="H43" s="748"/>
      <c r="I43" s="748"/>
      <c r="J43" s="748"/>
      <c r="K43" s="748"/>
      <c r="L43" s="748"/>
      <c r="M43" s="543"/>
      <c r="N43" s="1235"/>
      <c r="O43" s="1236"/>
      <c r="P43" s="1235"/>
      <c r="Q43" s="1237"/>
      <c r="R43" s="1236"/>
      <c r="S43" s="748"/>
      <c r="T43" s="748"/>
      <c r="U43" s="749"/>
      <c r="V43" s="738" t="s">
        <v>408</v>
      </c>
    </row>
    <row r="44" spans="1:26" ht="22.5" customHeight="1">
      <c r="A44" s="45">
        <v>16</v>
      </c>
      <c r="B44" s="770"/>
      <c r="C44" s="1229"/>
      <c r="D44" s="1229"/>
      <c r="E44" s="1229"/>
      <c r="F44" s="1229"/>
      <c r="G44" s="1229"/>
      <c r="H44" s="1229"/>
      <c r="I44" s="1229"/>
      <c r="J44" s="1229"/>
      <c r="K44" s="1229"/>
      <c r="L44" s="1229"/>
      <c r="M44" s="541"/>
      <c r="N44" s="740"/>
      <c r="O44" s="746"/>
      <c r="P44" s="740"/>
      <c r="Q44" s="741"/>
      <c r="R44" s="746"/>
      <c r="S44" s="1229"/>
      <c r="T44" s="1229"/>
      <c r="U44" s="1230"/>
      <c r="V44" s="738"/>
    </row>
    <row r="45" spans="1:26" ht="22.5" customHeight="1">
      <c r="A45" s="45">
        <v>17</v>
      </c>
      <c r="B45" s="770"/>
      <c r="C45" s="1229"/>
      <c r="D45" s="1229"/>
      <c r="E45" s="1229"/>
      <c r="F45" s="1229"/>
      <c r="G45" s="1229"/>
      <c r="H45" s="1229"/>
      <c r="I45" s="1229"/>
      <c r="J45" s="1229"/>
      <c r="K45" s="1229"/>
      <c r="L45" s="1229"/>
      <c r="M45" s="541"/>
      <c r="N45" s="740"/>
      <c r="O45" s="746"/>
      <c r="P45" s="740"/>
      <c r="Q45" s="741"/>
      <c r="R45" s="746"/>
      <c r="S45" s="1229"/>
      <c r="T45" s="1229"/>
      <c r="U45" s="1230"/>
      <c r="V45" s="738"/>
    </row>
    <row r="46" spans="1:26" ht="22.5" customHeight="1">
      <c r="A46" s="45">
        <v>18</v>
      </c>
      <c r="B46" s="770"/>
      <c r="C46" s="1229"/>
      <c r="D46" s="1229"/>
      <c r="E46" s="1229"/>
      <c r="F46" s="1229"/>
      <c r="G46" s="1229"/>
      <c r="H46" s="1229"/>
      <c r="I46" s="1229"/>
      <c r="J46" s="1229"/>
      <c r="K46" s="1229"/>
      <c r="L46" s="1229"/>
      <c r="M46" s="541"/>
      <c r="N46" s="740"/>
      <c r="O46" s="746"/>
      <c r="P46" s="740"/>
      <c r="Q46" s="741"/>
      <c r="R46" s="746"/>
      <c r="S46" s="1229"/>
      <c r="T46" s="1229"/>
      <c r="U46" s="1230"/>
      <c r="V46" s="738"/>
    </row>
    <row r="47" spans="1:26" ht="22.5" customHeight="1">
      <c r="A47" s="45">
        <v>19</v>
      </c>
      <c r="B47" s="770"/>
      <c r="C47" s="1229"/>
      <c r="D47" s="1229"/>
      <c r="E47" s="1229"/>
      <c r="F47" s="1229"/>
      <c r="G47" s="1229"/>
      <c r="H47" s="1229"/>
      <c r="I47" s="1229"/>
      <c r="J47" s="1229"/>
      <c r="K47" s="1229"/>
      <c r="L47" s="1229"/>
      <c r="M47" s="541"/>
      <c r="N47" s="740"/>
      <c r="O47" s="746"/>
      <c r="P47" s="740"/>
      <c r="Q47" s="741"/>
      <c r="R47" s="746"/>
      <c r="S47" s="1229"/>
      <c r="T47" s="1229"/>
      <c r="U47" s="1230"/>
      <c r="V47" s="738"/>
    </row>
    <row r="48" spans="1:26" ht="22.5" customHeight="1">
      <c r="A48" s="45">
        <v>20</v>
      </c>
      <c r="B48" s="770"/>
      <c r="C48" s="1229"/>
      <c r="D48" s="1229"/>
      <c r="E48" s="1229"/>
      <c r="F48" s="1229"/>
      <c r="G48" s="1229"/>
      <c r="H48" s="1229"/>
      <c r="I48" s="1229"/>
      <c r="J48" s="1229"/>
      <c r="K48" s="1229"/>
      <c r="L48" s="1229"/>
      <c r="M48" s="541"/>
      <c r="N48" s="740"/>
      <c r="O48" s="746"/>
      <c r="P48" s="740"/>
      <c r="Q48" s="741"/>
      <c r="R48" s="746"/>
      <c r="S48" s="1229"/>
      <c r="T48" s="1229"/>
      <c r="U48" s="1230"/>
      <c r="V48" s="738"/>
    </row>
    <row r="49" spans="1:23" ht="22.5" customHeight="1">
      <c r="A49" s="45">
        <v>21</v>
      </c>
      <c r="B49" s="770"/>
      <c r="C49" s="1229"/>
      <c r="D49" s="1229"/>
      <c r="E49" s="1229"/>
      <c r="F49" s="1229"/>
      <c r="G49" s="1229"/>
      <c r="H49" s="1229"/>
      <c r="I49" s="1229"/>
      <c r="J49" s="1229"/>
      <c r="K49" s="1229"/>
      <c r="L49" s="1229"/>
      <c r="M49" s="541"/>
      <c r="N49" s="740"/>
      <c r="O49" s="746"/>
      <c r="P49" s="740"/>
      <c r="Q49" s="741"/>
      <c r="R49" s="746"/>
      <c r="S49" s="1229"/>
      <c r="T49" s="1229"/>
      <c r="U49" s="1230"/>
      <c r="V49" s="738"/>
    </row>
    <row r="50" spans="1:23" ht="22.5" customHeight="1">
      <c r="A50" s="45">
        <v>22</v>
      </c>
      <c r="B50" s="770"/>
      <c r="C50" s="1229"/>
      <c r="D50" s="1229"/>
      <c r="E50" s="1229"/>
      <c r="F50" s="1229"/>
      <c r="G50" s="1229"/>
      <c r="H50" s="1229"/>
      <c r="I50" s="1229"/>
      <c r="J50" s="1229"/>
      <c r="K50" s="1229"/>
      <c r="L50" s="1229"/>
      <c r="M50" s="541"/>
      <c r="N50" s="740"/>
      <c r="O50" s="746"/>
      <c r="P50" s="740"/>
      <c r="Q50" s="741"/>
      <c r="R50" s="746"/>
      <c r="S50" s="1229"/>
      <c r="T50" s="1229"/>
      <c r="U50" s="1230"/>
      <c r="V50" s="738"/>
    </row>
    <row r="51" spans="1:23" ht="22.5" customHeight="1">
      <c r="A51" s="45">
        <v>23</v>
      </c>
      <c r="B51" s="770"/>
      <c r="C51" s="1229"/>
      <c r="D51" s="1229"/>
      <c r="E51" s="1229"/>
      <c r="F51" s="1229"/>
      <c r="G51" s="1229"/>
      <c r="H51" s="1229"/>
      <c r="I51" s="1229"/>
      <c r="J51" s="1229"/>
      <c r="K51" s="1229"/>
      <c r="L51" s="1229"/>
      <c r="M51" s="541"/>
      <c r="N51" s="740"/>
      <c r="O51" s="746"/>
      <c r="P51" s="740"/>
      <c r="Q51" s="741"/>
      <c r="R51" s="746"/>
      <c r="S51" s="1229"/>
      <c r="T51" s="1229"/>
      <c r="U51" s="1230"/>
      <c r="V51" s="738"/>
    </row>
    <row r="52" spans="1:23" ht="22.5" customHeight="1">
      <c r="A52" s="45">
        <v>24</v>
      </c>
      <c r="B52" s="770"/>
      <c r="C52" s="1229"/>
      <c r="D52" s="1229"/>
      <c r="E52" s="1229"/>
      <c r="F52" s="1229"/>
      <c r="G52" s="1229"/>
      <c r="H52" s="1229"/>
      <c r="I52" s="1229"/>
      <c r="J52" s="1229"/>
      <c r="K52" s="1229"/>
      <c r="L52" s="1229"/>
      <c r="M52" s="541"/>
      <c r="N52" s="740"/>
      <c r="O52" s="746"/>
      <c r="P52" s="740"/>
      <c r="Q52" s="741"/>
      <c r="R52" s="746"/>
      <c r="S52" s="1229"/>
      <c r="T52" s="1229"/>
      <c r="U52" s="1230"/>
      <c r="V52" s="738"/>
    </row>
    <row r="53" spans="1:23" ht="22.5" customHeight="1">
      <c r="A53" s="45">
        <v>25</v>
      </c>
      <c r="B53" s="770"/>
      <c r="C53" s="1229"/>
      <c r="D53" s="1229"/>
      <c r="E53" s="1229"/>
      <c r="F53" s="1229"/>
      <c r="G53" s="1229"/>
      <c r="H53" s="1229"/>
      <c r="I53" s="1229"/>
      <c r="J53" s="1229"/>
      <c r="K53" s="1229"/>
      <c r="L53" s="1229"/>
      <c r="M53" s="541"/>
      <c r="N53" s="740"/>
      <c r="O53" s="746"/>
      <c r="P53" s="740"/>
      <c r="Q53" s="741"/>
      <c r="R53" s="746"/>
      <c r="S53" s="1229"/>
      <c r="T53" s="1229"/>
      <c r="U53" s="1230"/>
      <c r="V53" s="738"/>
    </row>
    <row r="54" spans="1:23" ht="22.5" customHeight="1">
      <c r="A54" s="45">
        <v>26</v>
      </c>
      <c r="B54" s="770"/>
      <c r="C54" s="1229"/>
      <c r="D54" s="1229"/>
      <c r="E54" s="1229"/>
      <c r="F54" s="1229"/>
      <c r="G54" s="1229"/>
      <c r="H54" s="1229"/>
      <c r="I54" s="1229"/>
      <c r="J54" s="1229"/>
      <c r="K54" s="1229"/>
      <c r="L54" s="1229"/>
      <c r="M54" s="541"/>
      <c r="N54" s="740"/>
      <c r="O54" s="746"/>
      <c r="P54" s="740"/>
      <c r="Q54" s="741"/>
      <c r="R54" s="746"/>
      <c r="S54" s="1229"/>
      <c r="T54" s="1229"/>
      <c r="U54" s="1230"/>
      <c r="V54" s="738"/>
    </row>
    <row r="55" spans="1:23" ht="22.5" customHeight="1">
      <c r="A55" s="45">
        <v>27</v>
      </c>
      <c r="B55" s="770"/>
      <c r="C55" s="1229"/>
      <c r="D55" s="1229"/>
      <c r="E55" s="1229"/>
      <c r="F55" s="1229"/>
      <c r="G55" s="1229"/>
      <c r="H55" s="1229"/>
      <c r="I55" s="1229"/>
      <c r="J55" s="1229"/>
      <c r="K55" s="1229"/>
      <c r="L55" s="1229"/>
      <c r="M55" s="541"/>
      <c r="N55" s="740"/>
      <c r="O55" s="746"/>
      <c r="P55" s="740"/>
      <c r="Q55" s="741"/>
      <c r="R55" s="746"/>
      <c r="S55" s="1229"/>
      <c r="T55" s="1229"/>
      <c r="U55" s="1230"/>
      <c r="V55" s="738"/>
    </row>
    <row r="56" spans="1:23" ht="22.5" customHeight="1">
      <c r="A56" s="45">
        <v>28</v>
      </c>
      <c r="B56" s="770"/>
      <c r="C56" s="1229"/>
      <c r="D56" s="1229"/>
      <c r="E56" s="1229"/>
      <c r="F56" s="1229"/>
      <c r="G56" s="1229"/>
      <c r="H56" s="1229"/>
      <c r="I56" s="1229"/>
      <c r="J56" s="1229"/>
      <c r="K56" s="1229"/>
      <c r="L56" s="1229"/>
      <c r="M56" s="541"/>
      <c r="N56" s="740"/>
      <c r="O56" s="746"/>
      <c r="P56" s="740"/>
      <c r="Q56" s="741"/>
      <c r="R56" s="746"/>
      <c r="S56" s="1229"/>
      <c r="T56" s="1229"/>
      <c r="U56" s="1230"/>
      <c r="V56" s="738"/>
    </row>
    <row r="57" spans="1:23" ht="22.5" customHeight="1">
      <c r="A57" s="45">
        <v>29</v>
      </c>
      <c r="B57" s="770"/>
      <c r="C57" s="1229"/>
      <c r="D57" s="1229"/>
      <c r="E57" s="1229"/>
      <c r="F57" s="1229"/>
      <c r="G57" s="1229"/>
      <c r="H57" s="1229"/>
      <c r="I57" s="1229"/>
      <c r="J57" s="1229"/>
      <c r="K57" s="1229"/>
      <c r="L57" s="1229"/>
      <c r="M57" s="541"/>
      <c r="N57" s="740"/>
      <c r="O57" s="746"/>
      <c r="P57" s="740"/>
      <c r="Q57" s="741"/>
      <c r="R57" s="746"/>
      <c r="S57" s="1229"/>
      <c r="T57" s="1229"/>
      <c r="U57" s="1230"/>
      <c r="V57" s="738"/>
    </row>
    <row r="58" spans="1:23" ht="22.5" customHeight="1">
      <c r="A58" s="45">
        <v>30</v>
      </c>
      <c r="B58" s="1231"/>
      <c r="C58" s="772"/>
      <c r="D58" s="772"/>
      <c r="E58" s="772"/>
      <c r="F58" s="772"/>
      <c r="G58" s="772"/>
      <c r="H58" s="772"/>
      <c r="I58" s="772"/>
      <c r="J58" s="772"/>
      <c r="K58" s="772"/>
      <c r="L58" s="772"/>
      <c r="M58" s="542"/>
      <c r="N58" s="743"/>
      <c r="O58" s="747"/>
      <c r="P58" s="743"/>
      <c r="Q58" s="744"/>
      <c r="R58" s="747"/>
      <c r="S58" s="772"/>
      <c r="T58" s="772"/>
      <c r="U58" s="1232"/>
    </row>
    <row r="59" spans="1:23" s="45" customFormat="1">
      <c r="B59" s="861" t="s">
        <v>301</v>
      </c>
      <c r="C59" s="862"/>
      <c r="D59" s="862"/>
      <c r="E59" s="862"/>
      <c r="F59" s="862"/>
      <c r="G59" s="862"/>
      <c r="H59" s="862"/>
      <c r="I59" s="862"/>
      <c r="J59" s="862"/>
      <c r="K59" s="862"/>
      <c r="L59" s="862"/>
      <c r="M59" s="862"/>
      <c r="N59" s="862"/>
      <c r="O59" s="862"/>
      <c r="P59" s="862"/>
      <c r="Q59" s="862"/>
      <c r="R59" s="862"/>
      <c r="S59" s="862"/>
      <c r="T59" s="862"/>
      <c r="U59" s="863"/>
      <c r="V59" s="1055" t="s">
        <v>339</v>
      </c>
      <c r="W59" s="395"/>
    </row>
    <row r="60" spans="1:23" s="45" customFormat="1">
      <c r="B60" s="838" t="s">
        <v>351</v>
      </c>
      <c r="C60" s="839"/>
      <c r="D60" s="839"/>
      <c r="E60" s="839"/>
      <c r="F60" s="839"/>
      <c r="G60" s="839"/>
      <c r="H60" s="839"/>
      <c r="I60" s="839"/>
      <c r="J60" s="839"/>
      <c r="K60" s="839"/>
      <c r="L60" s="839"/>
      <c r="M60" s="839"/>
      <c r="N60" s="839"/>
      <c r="O60" s="839"/>
      <c r="P60" s="839"/>
      <c r="Q60" s="839"/>
      <c r="R60" s="839"/>
      <c r="S60" s="839"/>
      <c r="T60" s="839"/>
      <c r="U60" s="840"/>
      <c r="V60" s="1055"/>
      <c r="W60" s="395"/>
    </row>
    <row r="61" spans="1:23" ht="22.5" customHeight="1">
      <c r="A61" s="45">
        <v>1</v>
      </c>
      <c r="B61" s="774"/>
      <c r="C61" s="775"/>
      <c r="D61" s="775"/>
      <c r="E61" s="775"/>
      <c r="F61" s="775"/>
      <c r="G61" s="775"/>
      <c r="H61" s="775"/>
      <c r="I61" s="775"/>
      <c r="J61" s="775"/>
      <c r="K61" s="775"/>
      <c r="L61" s="775"/>
      <c r="M61" s="775"/>
      <c r="N61" s="775"/>
      <c r="O61" s="775"/>
      <c r="P61" s="775"/>
      <c r="Q61" s="775"/>
      <c r="R61" s="775"/>
      <c r="S61" s="775"/>
      <c r="T61" s="775"/>
      <c r="U61" s="776"/>
      <c r="V61" s="1055"/>
      <c r="W61" s="395"/>
    </row>
    <row r="62" spans="1:23" ht="22.5" customHeight="1">
      <c r="A62" s="45">
        <v>2</v>
      </c>
      <c r="B62" s="753"/>
      <c r="C62" s="754"/>
      <c r="D62" s="754"/>
      <c r="E62" s="754"/>
      <c r="F62" s="754"/>
      <c r="G62" s="754"/>
      <c r="H62" s="754"/>
      <c r="I62" s="754"/>
      <c r="J62" s="754"/>
      <c r="K62" s="754"/>
      <c r="L62" s="754"/>
      <c r="M62" s="754"/>
      <c r="N62" s="754"/>
      <c r="O62" s="754"/>
      <c r="P62" s="754"/>
      <c r="Q62" s="754"/>
      <c r="R62" s="754"/>
      <c r="S62" s="754"/>
      <c r="T62" s="754"/>
      <c r="U62" s="755"/>
      <c r="V62" s="1055"/>
      <c r="W62" s="395"/>
    </row>
    <row r="63" spans="1:23" ht="22.5" customHeight="1">
      <c r="A63" s="45">
        <v>3</v>
      </c>
      <c r="B63" s="753"/>
      <c r="C63" s="754"/>
      <c r="D63" s="754"/>
      <c r="E63" s="754"/>
      <c r="F63" s="754"/>
      <c r="G63" s="754"/>
      <c r="H63" s="754"/>
      <c r="I63" s="754"/>
      <c r="J63" s="754"/>
      <c r="K63" s="754"/>
      <c r="L63" s="754"/>
      <c r="M63" s="754"/>
      <c r="N63" s="754"/>
      <c r="O63" s="754"/>
      <c r="P63" s="754"/>
      <c r="Q63" s="754"/>
      <c r="R63" s="754"/>
      <c r="S63" s="754"/>
      <c r="T63" s="754"/>
      <c r="U63" s="755"/>
      <c r="V63" s="1055"/>
      <c r="W63" s="395"/>
    </row>
    <row r="64" spans="1:23" ht="22.5" customHeight="1">
      <c r="A64" s="45">
        <v>4</v>
      </c>
      <c r="B64" s="753"/>
      <c r="C64" s="754"/>
      <c r="D64" s="754"/>
      <c r="E64" s="754"/>
      <c r="F64" s="754"/>
      <c r="G64" s="754"/>
      <c r="H64" s="754"/>
      <c r="I64" s="754"/>
      <c r="J64" s="754"/>
      <c r="K64" s="754"/>
      <c r="L64" s="754"/>
      <c r="M64" s="754"/>
      <c r="N64" s="754"/>
      <c r="O64" s="754"/>
      <c r="P64" s="754"/>
      <c r="Q64" s="754"/>
      <c r="R64" s="754"/>
      <c r="S64" s="754"/>
      <c r="T64" s="754"/>
      <c r="U64" s="755"/>
      <c r="V64" s="1055"/>
      <c r="W64" s="395"/>
    </row>
    <row r="65" spans="1:26" ht="22.5" customHeight="1">
      <c r="A65" s="45">
        <v>5</v>
      </c>
      <c r="B65" s="753"/>
      <c r="C65" s="754"/>
      <c r="D65" s="754"/>
      <c r="E65" s="754"/>
      <c r="F65" s="754"/>
      <c r="G65" s="754"/>
      <c r="H65" s="754"/>
      <c r="I65" s="754"/>
      <c r="J65" s="754"/>
      <c r="K65" s="754"/>
      <c r="L65" s="754"/>
      <c r="M65" s="754"/>
      <c r="N65" s="754"/>
      <c r="O65" s="754"/>
      <c r="P65" s="754"/>
      <c r="Q65" s="754"/>
      <c r="R65" s="754"/>
      <c r="S65" s="754"/>
      <c r="T65" s="754"/>
      <c r="U65" s="755"/>
      <c r="V65" s="1055"/>
      <c r="W65" s="395"/>
    </row>
    <row r="66" spans="1:26" ht="22.5" customHeight="1">
      <c r="A66" s="45">
        <v>6</v>
      </c>
      <c r="B66" s="753"/>
      <c r="C66" s="754"/>
      <c r="D66" s="754"/>
      <c r="E66" s="754"/>
      <c r="F66" s="754"/>
      <c r="G66" s="754"/>
      <c r="H66" s="754"/>
      <c r="I66" s="754"/>
      <c r="J66" s="754"/>
      <c r="K66" s="754"/>
      <c r="L66" s="754"/>
      <c r="M66" s="754"/>
      <c r="N66" s="754"/>
      <c r="O66" s="754"/>
      <c r="P66" s="754"/>
      <c r="Q66" s="754"/>
      <c r="R66" s="754"/>
      <c r="S66" s="754"/>
      <c r="T66" s="754"/>
      <c r="U66" s="755"/>
      <c r="V66" s="1055"/>
      <c r="W66" s="395"/>
    </row>
    <row r="67" spans="1:26" ht="22.5" customHeight="1">
      <c r="B67" s="861" t="s">
        <v>341</v>
      </c>
      <c r="C67" s="862"/>
      <c r="D67" s="862"/>
      <c r="E67" s="862"/>
      <c r="F67" s="862"/>
      <c r="G67" s="862"/>
      <c r="H67" s="862"/>
      <c r="I67" s="862"/>
      <c r="J67" s="862"/>
      <c r="K67" s="862"/>
      <c r="L67" s="862"/>
      <c r="M67" s="862"/>
      <c r="N67" s="862"/>
      <c r="O67" s="862"/>
      <c r="P67" s="862"/>
      <c r="Q67" s="862"/>
      <c r="R67" s="862"/>
      <c r="S67" s="862"/>
      <c r="T67" s="862"/>
      <c r="U67" s="863"/>
      <c r="V67" s="394"/>
      <c r="W67" s="394"/>
    </row>
    <row r="68" spans="1:26">
      <c r="B68" s="788" t="s">
        <v>353</v>
      </c>
      <c r="C68" s="789"/>
      <c r="D68" s="789"/>
      <c r="E68" s="789"/>
      <c r="F68" s="789"/>
      <c r="G68" s="789"/>
      <c r="H68" s="789"/>
      <c r="I68" s="789"/>
      <c r="J68" s="789"/>
      <c r="K68" s="789"/>
      <c r="L68" s="789"/>
      <c r="M68" s="789"/>
      <c r="N68" s="789"/>
      <c r="O68" s="789"/>
      <c r="P68" s="789"/>
      <c r="Q68" s="789"/>
      <c r="R68" s="789"/>
      <c r="S68" s="789"/>
      <c r="T68" s="789"/>
      <c r="U68" s="790"/>
      <c r="V68" s="1302"/>
      <c r="W68" s="395"/>
    </row>
    <row r="69" spans="1:26" ht="22.5" customHeight="1">
      <c r="A69" s="45">
        <v>1</v>
      </c>
      <c r="B69" s="753"/>
      <c r="C69" s="754"/>
      <c r="D69" s="754"/>
      <c r="E69" s="754"/>
      <c r="F69" s="754"/>
      <c r="G69" s="754"/>
      <c r="H69" s="754"/>
      <c r="I69" s="754"/>
      <c r="J69" s="754"/>
      <c r="K69" s="754"/>
      <c r="L69" s="754"/>
      <c r="M69" s="754"/>
      <c r="N69" s="754"/>
      <c r="O69" s="754"/>
      <c r="P69" s="754"/>
      <c r="Q69" s="754"/>
      <c r="R69" s="754"/>
      <c r="S69" s="754"/>
      <c r="T69" s="754"/>
      <c r="U69" s="755"/>
      <c r="V69" s="1302"/>
      <c r="W69" s="395"/>
    </row>
    <row r="70" spans="1:26" ht="22.5" customHeight="1">
      <c r="A70" s="45">
        <v>2</v>
      </c>
      <c r="B70" s="753"/>
      <c r="C70" s="754"/>
      <c r="D70" s="754"/>
      <c r="E70" s="754"/>
      <c r="F70" s="754"/>
      <c r="G70" s="754"/>
      <c r="H70" s="754"/>
      <c r="I70" s="754"/>
      <c r="J70" s="754"/>
      <c r="K70" s="754"/>
      <c r="L70" s="754"/>
      <c r="M70" s="754"/>
      <c r="N70" s="754"/>
      <c r="O70" s="754"/>
      <c r="P70" s="754"/>
      <c r="Q70" s="754"/>
      <c r="R70" s="754"/>
      <c r="S70" s="754"/>
      <c r="T70" s="754"/>
      <c r="U70" s="755"/>
      <c r="V70" s="1302"/>
      <c r="W70" s="395"/>
    </row>
    <row r="71" spans="1:26" ht="22.5" customHeight="1">
      <c r="A71" s="45">
        <v>3</v>
      </c>
      <c r="B71" s="753"/>
      <c r="C71" s="754"/>
      <c r="D71" s="754"/>
      <c r="E71" s="754"/>
      <c r="F71" s="754"/>
      <c r="G71" s="754"/>
      <c r="H71" s="754"/>
      <c r="I71" s="754"/>
      <c r="J71" s="754"/>
      <c r="K71" s="754"/>
      <c r="L71" s="754"/>
      <c r="M71" s="754"/>
      <c r="N71" s="754"/>
      <c r="O71" s="754"/>
      <c r="P71" s="754"/>
      <c r="Q71" s="754"/>
      <c r="R71" s="754"/>
      <c r="S71" s="754"/>
      <c r="T71" s="754"/>
      <c r="U71" s="755"/>
      <c r="V71" s="1302"/>
      <c r="W71" s="395"/>
    </row>
    <row r="72" spans="1:26" ht="22.5" customHeight="1">
      <c r="A72" s="45">
        <v>4</v>
      </c>
      <c r="B72" s="753"/>
      <c r="C72" s="754"/>
      <c r="D72" s="754"/>
      <c r="E72" s="754"/>
      <c r="F72" s="754"/>
      <c r="G72" s="754"/>
      <c r="H72" s="754"/>
      <c r="I72" s="754"/>
      <c r="J72" s="754"/>
      <c r="K72" s="754"/>
      <c r="L72" s="754"/>
      <c r="M72" s="754"/>
      <c r="N72" s="754"/>
      <c r="O72" s="754"/>
      <c r="P72" s="754"/>
      <c r="Q72" s="754"/>
      <c r="R72" s="754"/>
      <c r="S72" s="754"/>
      <c r="T72" s="754"/>
      <c r="U72" s="755"/>
      <c r="V72" s="1302"/>
      <c r="W72" s="395"/>
    </row>
    <row r="73" spans="1:26" ht="25.5" customHeight="1">
      <c r="B73" s="777" t="s">
        <v>302</v>
      </c>
      <c r="C73" s="778"/>
      <c r="D73" s="778"/>
      <c r="E73" s="778"/>
      <c r="F73" s="778"/>
      <c r="G73" s="778"/>
      <c r="H73" s="778"/>
      <c r="I73" s="778"/>
      <c r="J73" s="778"/>
      <c r="K73" s="778"/>
      <c r="L73" s="778"/>
      <c r="M73" s="778"/>
      <c r="N73" s="778"/>
      <c r="O73" s="778"/>
      <c r="P73" s="778"/>
      <c r="Q73" s="778"/>
      <c r="R73" s="778"/>
      <c r="S73" s="778"/>
      <c r="T73" s="778"/>
      <c r="U73" s="779"/>
      <c r="V73" s="284"/>
      <c r="W73"/>
    </row>
    <row r="74" spans="1:26" ht="22.5" customHeight="1">
      <c r="A74" s="45">
        <v>1</v>
      </c>
      <c r="B74" s="774"/>
      <c r="C74" s="775"/>
      <c r="D74" s="775"/>
      <c r="E74" s="775"/>
      <c r="F74" s="775"/>
      <c r="G74" s="775"/>
      <c r="H74" s="775"/>
      <c r="I74" s="775"/>
      <c r="J74" s="775"/>
      <c r="K74" s="775"/>
      <c r="L74" s="775"/>
      <c r="M74" s="775"/>
      <c r="N74" s="775"/>
      <c r="O74" s="775"/>
      <c r="P74" s="775"/>
      <c r="Q74" s="775"/>
      <c r="R74" s="775"/>
      <c r="S74" s="775"/>
      <c r="T74" s="775"/>
      <c r="U74" s="776"/>
      <c r="V74" s="1055" t="s">
        <v>354</v>
      </c>
      <c r="W74" s="128"/>
      <c r="X74" s="128"/>
      <c r="Y74" s="128"/>
      <c r="Z74" s="128"/>
    </row>
    <row r="75" spans="1:26" ht="22.5" customHeight="1">
      <c r="A75" s="45">
        <v>2</v>
      </c>
      <c r="B75" s="753"/>
      <c r="C75" s="754"/>
      <c r="D75" s="754"/>
      <c r="E75" s="754"/>
      <c r="F75" s="754"/>
      <c r="G75" s="754"/>
      <c r="H75" s="754"/>
      <c r="I75" s="754"/>
      <c r="J75" s="754"/>
      <c r="K75" s="754"/>
      <c r="L75" s="754"/>
      <c r="M75" s="754"/>
      <c r="N75" s="754"/>
      <c r="O75" s="754"/>
      <c r="P75" s="754"/>
      <c r="Q75" s="754"/>
      <c r="R75" s="754"/>
      <c r="S75" s="754"/>
      <c r="T75" s="754"/>
      <c r="U75" s="755"/>
      <c r="V75" s="1055"/>
      <c r="W75" s="128"/>
      <c r="X75" s="128"/>
      <c r="Y75" s="128"/>
      <c r="Z75" s="128"/>
    </row>
    <row r="76" spans="1:26" ht="22.5" customHeight="1">
      <c r="A76" s="45">
        <v>3</v>
      </c>
      <c r="B76" s="753"/>
      <c r="C76" s="754"/>
      <c r="D76" s="754"/>
      <c r="E76" s="754"/>
      <c r="F76" s="754"/>
      <c r="G76" s="754"/>
      <c r="H76" s="754"/>
      <c r="I76" s="754"/>
      <c r="J76" s="754"/>
      <c r="K76" s="754"/>
      <c r="L76" s="754"/>
      <c r="M76" s="754"/>
      <c r="N76" s="754"/>
      <c r="O76" s="754"/>
      <c r="P76" s="754"/>
      <c r="Q76" s="754"/>
      <c r="R76" s="754"/>
      <c r="S76" s="754"/>
      <c r="T76" s="754"/>
      <c r="U76" s="755"/>
      <c r="V76" s="1055"/>
      <c r="W76" s="128"/>
      <c r="X76" s="128"/>
      <c r="Y76" s="128"/>
      <c r="Z76" s="128"/>
    </row>
    <row r="77" spans="1:26" ht="22.5" customHeight="1">
      <c r="A77" s="45">
        <v>4</v>
      </c>
      <c r="B77" s="753"/>
      <c r="C77" s="754"/>
      <c r="D77" s="754"/>
      <c r="E77" s="754"/>
      <c r="F77" s="754"/>
      <c r="G77" s="754"/>
      <c r="H77" s="754"/>
      <c r="I77" s="754"/>
      <c r="J77" s="754"/>
      <c r="K77" s="754"/>
      <c r="L77" s="754"/>
      <c r="M77" s="754"/>
      <c r="N77" s="754"/>
      <c r="O77" s="754"/>
      <c r="P77" s="754"/>
      <c r="Q77" s="754"/>
      <c r="R77" s="754"/>
      <c r="S77" s="754"/>
      <c r="T77" s="754"/>
      <c r="U77" s="755"/>
      <c r="V77" s="1055"/>
      <c r="W77" s="128"/>
      <c r="X77" s="128"/>
      <c r="Y77" s="128"/>
      <c r="Z77" s="128"/>
    </row>
    <row r="78" spans="1:26" ht="40.15" customHeight="1">
      <c r="B78" s="767" t="s">
        <v>303</v>
      </c>
      <c r="C78" s="763"/>
      <c r="D78" s="764"/>
      <c r="E78" s="791" t="s">
        <v>387</v>
      </c>
      <c r="F78" s="792"/>
      <c r="G78" s="792"/>
      <c r="H78" s="792"/>
      <c r="I78" s="793"/>
      <c r="J78" s="794" t="s">
        <v>304</v>
      </c>
      <c r="K78" s="795"/>
      <c r="L78" s="796"/>
      <c r="M78" s="780"/>
      <c r="N78" s="781"/>
      <c r="O78" s="781"/>
      <c r="P78" s="781"/>
      <c r="Q78" s="781"/>
      <c r="R78" s="781"/>
      <c r="S78" s="781"/>
      <c r="T78" s="781"/>
      <c r="U78" s="782"/>
      <c r="V78" s="396"/>
      <c r="W78"/>
    </row>
    <row r="79" spans="1:26" ht="40.15" customHeight="1">
      <c r="B79" s="767" t="s">
        <v>305</v>
      </c>
      <c r="C79" s="763"/>
      <c r="D79" s="764"/>
      <c r="E79" s="791" t="s">
        <v>387</v>
      </c>
      <c r="F79" s="792"/>
      <c r="G79" s="792"/>
      <c r="H79" s="792"/>
      <c r="I79" s="793"/>
      <c r="J79" s="794" t="s">
        <v>355</v>
      </c>
      <c r="K79" s="795"/>
      <c r="L79" s="796"/>
      <c r="M79" s="780"/>
      <c r="N79" s="781"/>
      <c r="O79" s="781"/>
      <c r="P79" s="781"/>
      <c r="Q79" s="781"/>
      <c r="R79" s="786"/>
      <c r="S79" s="786"/>
      <c r="T79" s="786"/>
      <c r="U79" s="787"/>
      <c r="V79" s="807"/>
    </row>
    <row r="80" spans="1:26" ht="19.899999999999999" customHeight="1">
      <c r="B80" s="1287" t="s">
        <v>306</v>
      </c>
      <c r="C80" s="1288"/>
      <c r="D80" s="1289"/>
      <c r="E80" s="811"/>
      <c r="F80" s="803"/>
      <c r="G80" s="803"/>
      <c r="H80" s="803"/>
      <c r="I80" s="803"/>
      <c r="J80" s="803"/>
      <c r="K80" s="803"/>
      <c r="L80" s="803"/>
      <c r="M80" s="803"/>
      <c r="N80" s="803"/>
      <c r="O80" s="803"/>
      <c r="P80" s="803"/>
      <c r="Q80" s="803"/>
      <c r="R80" s="803"/>
      <c r="S80" s="803"/>
      <c r="T80" s="803"/>
      <c r="U80" s="804"/>
      <c r="V80" s="807"/>
    </row>
    <row r="81" spans="1:25" ht="19.899999999999999" customHeight="1">
      <c r="B81" s="1303"/>
      <c r="C81" s="1304"/>
      <c r="D81" s="1305"/>
      <c r="E81" s="812"/>
      <c r="F81" s="813"/>
      <c r="G81" s="813"/>
      <c r="H81" s="813"/>
      <c r="I81" s="813"/>
      <c r="J81" s="813"/>
      <c r="K81" s="813"/>
      <c r="L81" s="813"/>
      <c r="M81" s="813"/>
      <c r="N81" s="813"/>
      <c r="O81" s="813"/>
      <c r="P81" s="813"/>
      <c r="Q81" s="813"/>
      <c r="R81" s="813"/>
      <c r="S81" s="813"/>
      <c r="T81" s="813"/>
      <c r="U81" s="814"/>
      <c r="V81" s="807"/>
    </row>
    <row r="82" spans="1:25" ht="21.75" customHeight="1">
      <c r="B82" s="815" t="s">
        <v>307</v>
      </c>
      <c r="C82" s="816"/>
      <c r="D82" s="817"/>
      <c r="E82" s="821" t="s">
        <v>387</v>
      </c>
      <c r="F82" s="822"/>
      <c r="G82" s="822"/>
      <c r="H82" s="822"/>
      <c r="I82" s="823"/>
      <c r="J82" s="1306" t="s">
        <v>429</v>
      </c>
      <c r="K82" s="1307"/>
      <c r="L82" s="1308"/>
      <c r="M82" s="579" t="s">
        <v>430</v>
      </c>
      <c r="N82" s="833" t="s">
        <v>431</v>
      </c>
      <c r="O82" s="834"/>
      <c r="P82" s="834"/>
      <c r="Q82" s="834"/>
      <c r="R82" s="834"/>
      <c r="S82" s="834"/>
      <c r="T82" s="834"/>
      <c r="U82" s="835"/>
      <c r="V82" s="578"/>
      <c r="W82"/>
    </row>
    <row r="83" spans="1:25" ht="21.75" customHeight="1">
      <c r="B83" s="818"/>
      <c r="C83" s="819"/>
      <c r="D83" s="820"/>
      <c r="E83" s="824"/>
      <c r="F83" s="825"/>
      <c r="G83" s="825"/>
      <c r="H83" s="825"/>
      <c r="I83" s="826"/>
      <c r="J83" s="1309"/>
      <c r="K83" s="1310"/>
      <c r="L83" s="1311"/>
      <c r="M83" s="579" t="s">
        <v>430</v>
      </c>
      <c r="N83" s="836" t="s">
        <v>432</v>
      </c>
      <c r="O83" s="836"/>
      <c r="P83" s="836"/>
      <c r="Q83" s="836"/>
      <c r="R83" s="836"/>
      <c r="S83" s="836"/>
      <c r="T83" s="836"/>
      <c r="U83" s="837"/>
      <c r="V83" s="578"/>
      <c r="W83"/>
    </row>
    <row r="84" spans="1:25" ht="19.899999999999999" customHeight="1">
      <c r="B84" s="1287" t="s">
        <v>393</v>
      </c>
      <c r="C84" s="1288"/>
      <c r="D84" s="1289"/>
      <c r="E84" s="803"/>
      <c r="F84" s="803"/>
      <c r="G84" s="803"/>
      <c r="H84" s="803"/>
      <c r="I84" s="803"/>
      <c r="J84" s="803"/>
      <c r="K84" s="803"/>
      <c r="L84" s="803"/>
      <c r="M84" s="803"/>
      <c r="N84" s="803"/>
      <c r="O84" s="803"/>
      <c r="P84" s="803"/>
      <c r="Q84" s="803"/>
      <c r="R84" s="803"/>
      <c r="S84" s="803"/>
      <c r="T84" s="803"/>
      <c r="U84" s="804"/>
      <c r="V84" s="1055"/>
      <c r="W84" s="397"/>
      <c r="X84" s="398"/>
      <c r="Y84" s="398"/>
    </row>
    <row r="85" spans="1:25" ht="19.899999999999999" customHeight="1" thickBot="1">
      <c r="B85" s="1290"/>
      <c r="C85" s="1291"/>
      <c r="D85" s="1292"/>
      <c r="E85" s="805"/>
      <c r="F85" s="805"/>
      <c r="G85" s="805"/>
      <c r="H85" s="805"/>
      <c r="I85" s="805"/>
      <c r="J85" s="805"/>
      <c r="K85" s="805"/>
      <c r="L85" s="805"/>
      <c r="M85" s="805"/>
      <c r="N85" s="805"/>
      <c r="O85" s="805"/>
      <c r="P85" s="805"/>
      <c r="Q85" s="805"/>
      <c r="R85" s="805"/>
      <c r="S85" s="805"/>
      <c r="T85" s="805"/>
      <c r="U85" s="806"/>
      <c r="V85" s="1055"/>
    </row>
    <row r="86" spans="1:25" ht="25.9" customHeight="1">
      <c r="B86" s="1293" t="s">
        <v>322</v>
      </c>
      <c r="C86" s="1294"/>
      <c r="D86" s="1294"/>
      <c r="E86" s="1294"/>
      <c r="F86" s="1294"/>
      <c r="G86" s="1294"/>
      <c r="H86" s="1294"/>
      <c r="I86" s="1294"/>
      <c r="J86" s="1294"/>
      <c r="K86" s="1294"/>
      <c r="L86" s="1294"/>
      <c r="M86" s="1294"/>
      <c r="N86" s="1294"/>
      <c r="O86" s="1294"/>
      <c r="P86" s="1294"/>
      <c r="Q86" s="1294"/>
      <c r="R86" s="1294"/>
      <c r="S86" s="1294"/>
      <c r="T86" s="1294"/>
      <c r="U86" s="1295"/>
    </row>
    <row r="87" spans="1:25" ht="22.5" customHeight="1">
      <c r="A87" s="45">
        <v>1</v>
      </c>
      <c r="B87" s="1296"/>
      <c r="C87" s="1297"/>
      <c r="D87" s="1297"/>
      <c r="E87" s="1297"/>
      <c r="F87" s="1297"/>
      <c r="G87" s="1297"/>
      <c r="H87" s="1297"/>
      <c r="I87" s="1297"/>
      <c r="J87" s="1297"/>
      <c r="K87" s="1297"/>
      <c r="L87" s="1297"/>
      <c r="M87" s="1297"/>
      <c r="N87" s="1297"/>
      <c r="O87" s="1297"/>
      <c r="P87" s="1297"/>
      <c r="Q87" s="1297"/>
      <c r="R87" s="1297"/>
      <c r="S87" s="1297"/>
      <c r="T87" s="1297"/>
      <c r="U87" s="1298"/>
      <c r="V87" s="518"/>
    </row>
    <row r="88" spans="1:25" ht="22.5" customHeight="1">
      <c r="A88" s="45">
        <v>2</v>
      </c>
      <c r="B88" s="1296"/>
      <c r="C88" s="1297"/>
      <c r="D88" s="1297"/>
      <c r="E88" s="1297"/>
      <c r="F88" s="1297"/>
      <c r="G88" s="1297"/>
      <c r="H88" s="1297"/>
      <c r="I88" s="1297"/>
      <c r="J88" s="1297"/>
      <c r="K88" s="1297"/>
      <c r="L88" s="1297"/>
      <c r="M88" s="1297"/>
      <c r="N88" s="1297"/>
      <c r="O88" s="1297"/>
      <c r="P88" s="1297"/>
      <c r="Q88" s="1297"/>
      <c r="R88" s="1297"/>
      <c r="S88" s="1297"/>
      <c r="T88" s="1297"/>
      <c r="U88" s="1298"/>
      <c r="V88" s="504"/>
    </row>
    <row r="89" spans="1:25" ht="22.5" customHeight="1">
      <c r="A89" s="45">
        <v>3</v>
      </c>
      <c r="B89" s="1296"/>
      <c r="C89" s="1297"/>
      <c r="D89" s="1297"/>
      <c r="E89" s="1297"/>
      <c r="F89" s="1297"/>
      <c r="G89" s="1297"/>
      <c r="H89" s="1297"/>
      <c r="I89" s="1297"/>
      <c r="J89" s="1297"/>
      <c r="K89" s="1297"/>
      <c r="L89" s="1297"/>
      <c r="M89" s="1297"/>
      <c r="N89" s="1297"/>
      <c r="O89" s="1297"/>
      <c r="P89" s="1297"/>
      <c r="Q89" s="1297"/>
      <c r="R89" s="1297"/>
      <c r="S89" s="1297"/>
      <c r="T89" s="1297"/>
      <c r="U89" s="1298"/>
      <c r="V89" s="504"/>
    </row>
    <row r="90" spans="1:25" ht="22.5" customHeight="1">
      <c r="A90" s="45">
        <v>4</v>
      </c>
      <c r="B90" s="1296"/>
      <c r="C90" s="1297"/>
      <c r="D90" s="1297"/>
      <c r="E90" s="1297"/>
      <c r="F90" s="1297"/>
      <c r="G90" s="1297"/>
      <c r="H90" s="1297"/>
      <c r="I90" s="1297"/>
      <c r="J90" s="1297"/>
      <c r="K90" s="1297"/>
      <c r="L90" s="1297"/>
      <c r="M90" s="1297"/>
      <c r="N90" s="1297"/>
      <c r="O90" s="1297"/>
      <c r="P90" s="1297"/>
      <c r="Q90" s="1297"/>
      <c r="R90" s="1297"/>
      <c r="S90" s="1297"/>
      <c r="T90" s="1297"/>
      <c r="U90" s="1298"/>
      <c r="V90" s="504"/>
    </row>
    <row r="91" spans="1:25" ht="22.5" customHeight="1">
      <c r="A91" s="45">
        <v>5</v>
      </c>
      <c r="B91" s="1296"/>
      <c r="C91" s="1297"/>
      <c r="D91" s="1297"/>
      <c r="E91" s="1297"/>
      <c r="F91" s="1297"/>
      <c r="G91" s="1297"/>
      <c r="H91" s="1297"/>
      <c r="I91" s="1297"/>
      <c r="J91" s="1297"/>
      <c r="K91" s="1297"/>
      <c r="L91" s="1297"/>
      <c r="M91" s="1297"/>
      <c r="N91" s="1297"/>
      <c r="O91" s="1297"/>
      <c r="P91" s="1297"/>
      <c r="Q91" s="1297"/>
      <c r="R91" s="1297"/>
      <c r="S91" s="1297"/>
      <c r="T91" s="1297"/>
      <c r="U91" s="1298"/>
    </row>
    <row r="92" spans="1:25" ht="22.5" customHeight="1" thickBot="1">
      <c r="A92" s="45">
        <v>6</v>
      </c>
      <c r="B92" s="1299"/>
      <c r="C92" s="1300"/>
      <c r="D92" s="1300"/>
      <c r="E92" s="1300"/>
      <c r="F92" s="1300"/>
      <c r="G92" s="1300"/>
      <c r="H92" s="1300"/>
      <c r="I92" s="1300"/>
      <c r="J92" s="1300"/>
      <c r="K92" s="1300"/>
      <c r="L92" s="1300"/>
      <c r="M92" s="1300"/>
      <c r="N92" s="1300"/>
      <c r="O92" s="1300"/>
      <c r="P92" s="1300"/>
      <c r="Q92" s="1300"/>
      <c r="R92" s="1300"/>
      <c r="S92" s="1300"/>
      <c r="T92" s="1300"/>
      <c r="U92" s="1301"/>
    </row>
  </sheetData>
  <sheetProtection algorithmName="SHA-512" hashValue="py4hkKipjVEogi0DASJlbFc3Jm1nmHIsb8zJS4qEPgkOdXrf6UXtCiM5NPVutUn5IKFwZCvy9PJZbFxhsQYcuw==" saltValue="MebzuZoWioZQh1qnNEXCWg==" spinCount="100000" sheet="1" formatRows="0"/>
  <mergeCells count="172">
    <mergeCell ref="B84:D85"/>
    <mergeCell ref="E84:U85"/>
    <mergeCell ref="B86:U86"/>
    <mergeCell ref="B87:U92"/>
    <mergeCell ref="V84:V85"/>
    <mergeCell ref="B68:U68"/>
    <mergeCell ref="V68:V72"/>
    <mergeCell ref="B69:U72"/>
    <mergeCell ref="B61:U66"/>
    <mergeCell ref="B67:U67"/>
    <mergeCell ref="V74:V77"/>
    <mergeCell ref="V79:V81"/>
    <mergeCell ref="B80:D81"/>
    <mergeCell ref="B82:D83"/>
    <mergeCell ref="E82:I83"/>
    <mergeCell ref="J82:L83"/>
    <mergeCell ref="N82:U82"/>
    <mergeCell ref="N83:U83"/>
    <mergeCell ref="V30:V41"/>
    <mergeCell ref="B78:D78"/>
    <mergeCell ref="M78:U78"/>
    <mergeCell ref="E78:I78"/>
    <mergeCell ref="J78:L78"/>
    <mergeCell ref="E80:U81"/>
    <mergeCell ref="E79:I79"/>
    <mergeCell ref="J79:L79"/>
    <mergeCell ref="B73:U73"/>
    <mergeCell ref="B74:U77"/>
    <mergeCell ref="B79:D79"/>
    <mergeCell ref="M79:U79"/>
    <mergeCell ref="B59:U59"/>
    <mergeCell ref="B42:I42"/>
    <mergeCell ref="J42:L42"/>
    <mergeCell ref="N42:O42"/>
    <mergeCell ref="B45:I45"/>
    <mergeCell ref="J45:L45"/>
    <mergeCell ref="N45:O45"/>
    <mergeCell ref="P45:R45"/>
    <mergeCell ref="S45:U45"/>
    <mergeCell ref="P42:R42"/>
    <mergeCell ref="S42:U42"/>
    <mergeCell ref="B47:I47"/>
    <mergeCell ref="K25:L25"/>
    <mergeCell ref="N25:O25"/>
    <mergeCell ref="R26:S26"/>
    <mergeCell ref="J21:L23"/>
    <mergeCell ref="M21:N23"/>
    <mergeCell ref="O21:P23"/>
    <mergeCell ref="Q21:R23"/>
    <mergeCell ref="V59:V66"/>
    <mergeCell ref="B60:U60"/>
    <mergeCell ref="N26:O26"/>
    <mergeCell ref="N27:O27"/>
    <mergeCell ref="E28:G28"/>
    <mergeCell ref="H26:I26"/>
    <mergeCell ref="H27:I27"/>
    <mergeCell ref="H28:I28"/>
    <mergeCell ref="K26:L26"/>
    <mergeCell ref="K27:L27"/>
    <mergeCell ref="K28:L28"/>
    <mergeCell ref="N28:Q28"/>
    <mergeCell ref="P26:Q26"/>
    <mergeCell ref="P27:Q27"/>
    <mergeCell ref="B29:U29"/>
    <mergeCell ref="B30:U40"/>
    <mergeCell ref="B41:U41"/>
    <mergeCell ref="B5:U5"/>
    <mergeCell ref="B2:C2"/>
    <mergeCell ref="B3:C3"/>
    <mergeCell ref="D2:U2"/>
    <mergeCell ref="D3:U3"/>
    <mergeCell ref="B12:U12"/>
    <mergeCell ref="B13:U18"/>
    <mergeCell ref="V19:V28"/>
    <mergeCell ref="B6:U11"/>
    <mergeCell ref="H25:J25"/>
    <mergeCell ref="B26:D28"/>
    <mergeCell ref="R28:U28"/>
    <mergeCell ref="S19:U20"/>
    <mergeCell ref="D20:I20"/>
    <mergeCell ref="J20:L20"/>
    <mergeCell ref="B21:C23"/>
    <mergeCell ref="D21:E23"/>
    <mergeCell ref="F21:F23"/>
    <mergeCell ref="G21:I23"/>
    <mergeCell ref="E26:G26"/>
    <mergeCell ref="E27:G27"/>
    <mergeCell ref="S21:U22"/>
    <mergeCell ref="S23:U23"/>
    <mergeCell ref="E25:G25"/>
    <mergeCell ref="B46:I46"/>
    <mergeCell ref="J46:L46"/>
    <mergeCell ref="N46:O46"/>
    <mergeCell ref="P46:R46"/>
    <mergeCell ref="S46:U46"/>
    <mergeCell ref="R27:S27"/>
    <mergeCell ref="B44:I44"/>
    <mergeCell ref="J44:L44"/>
    <mergeCell ref="N44:O44"/>
    <mergeCell ref="P44:R44"/>
    <mergeCell ref="S44:U44"/>
    <mergeCell ref="B43:I43"/>
    <mergeCell ref="J43:L43"/>
    <mergeCell ref="N43:O43"/>
    <mergeCell ref="P43:R43"/>
    <mergeCell ref="S43:U43"/>
    <mergeCell ref="B48:I48"/>
    <mergeCell ref="J48:L48"/>
    <mergeCell ref="N48:O48"/>
    <mergeCell ref="P48:R48"/>
    <mergeCell ref="S48:U48"/>
    <mergeCell ref="J47:L47"/>
    <mergeCell ref="N47:O47"/>
    <mergeCell ref="P47:R47"/>
    <mergeCell ref="S47:U47"/>
    <mergeCell ref="J50:L50"/>
    <mergeCell ref="N50:O50"/>
    <mergeCell ref="P50:R50"/>
    <mergeCell ref="S50:U50"/>
    <mergeCell ref="B49:I49"/>
    <mergeCell ref="J49:L49"/>
    <mergeCell ref="N49:O49"/>
    <mergeCell ref="P49:R49"/>
    <mergeCell ref="S49:U49"/>
    <mergeCell ref="V43:V57"/>
    <mergeCell ref="B58:I58"/>
    <mergeCell ref="J58:L58"/>
    <mergeCell ref="N58:O58"/>
    <mergeCell ref="P58:R58"/>
    <mergeCell ref="S58:U58"/>
    <mergeCell ref="B57:I57"/>
    <mergeCell ref="J57:L57"/>
    <mergeCell ref="N57:O57"/>
    <mergeCell ref="P57:R57"/>
    <mergeCell ref="S57:U57"/>
    <mergeCell ref="B56:I56"/>
    <mergeCell ref="J56:L56"/>
    <mergeCell ref="N56:O56"/>
    <mergeCell ref="P56:R56"/>
    <mergeCell ref="S56:U56"/>
    <mergeCell ref="B55:I55"/>
    <mergeCell ref="J55:L55"/>
    <mergeCell ref="N55:O55"/>
    <mergeCell ref="P55:R55"/>
    <mergeCell ref="S55:U55"/>
    <mergeCell ref="B54:I54"/>
    <mergeCell ref="J54:L54"/>
    <mergeCell ref="N54:O54"/>
    <mergeCell ref="Q19:R20"/>
    <mergeCell ref="O19:P20"/>
    <mergeCell ref="M19:N20"/>
    <mergeCell ref="D19:L19"/>
    <mergeCell ref="B19:C20"/>
    <mergeCell ref="B24:U24"/>
    <mergeCell ref="P54:R54"/>
    <mergeCell ref="S54:U54"/>
    <mergeCell ref="B53:I53"/>
    <mergeCell ref="J53:L53"/>
    <mergeCell ref="N53:O53"/>
    <mergeCell ref="P53:R53"/>
    <mergeCell ref="S53:U53"/>
    <mergeCell ref="B52:I52"/>
    <mergeCell ref="J52:L52"/>
    <mergeCell ref="N52:O52"/>
    <mergeCell ref="P52:R52"/>
    <mergeCell ref="S52:U52"/>
    <mergeCell ref="B51:I51"/>
    <mergeCell ref="J51:L51"/>
    <mergeCell ref="N51:O51"/>
    <mergeCell ref="P51:R51"/>
    <mergeCell ref="S51:U51"/>
    <mergeCell ref="B50:I50"/>
  </mergeCells>
  <phoneticPr fontId="22"/>
  <conditionalFormatting sqref="J78:J79">
    <cfRule type="expression" dxfId="1" priority="2">
      <formula>$H$78=""</formula>
    </cfRule>
  </conditionalFormatting>
  <dataValidations count="7">
    <dataValidation type="list" allowBlank="1" showInputMessage="1" showErrorMessage="1" sqref="M82:M83" xr:uid="{470FE9BF-665F-4F5B-82A3-42C08C35CA8D}">
      <formula1>"―,〇"</formula1>
    </dataValidation>
    <dataValidation type="textLength" operator="lessThanOrEqual" allowBlank="1" showInputMessage="1" showErrorMessage="1" errorTitle="字数超過" error="200字・4行以内でご記入ください。" sqref="B4:U4" xr:uid="{4777E9FA-3083-44EE-96AE-41A9BFEFA568}">
      <formula1>200</formula1>
    </dataValidation>
    <dataValidation type="textLength" operator="lessThanOrEqual" allowBlank="1" showInputMessage="1" showErrorMessage="1" errorTitle="字数超過" error="300字・6行以内でご記入ください。" sqref="N26:N28 K26:K28 H26:H28 B78:C79 U26:U27 R26:R28 S28 B82" xr:uid="{11A544AE-7C1C-439D-8FBF-37F3040755A0}">
      <formula1>300</formula1>
    </dataValidation>
    <dataValidation type="list" operator="lessThanOrEqual" allowBlank="1" showInputMessage="1" showErrorMessage="1" sqref="J26:J28 E26:E28 T26:T27 M26:M28 P26:P27" xr:uid="{AB7E22C6-1DE1-47C2-9D70-5A9A70588303}">
      <formula1>"ー,〇"</formula1>
    </dataValidation>
    <dataValidation type="list" allowBlank="1" showInputMessage="1" showErrorMessage="1" sqref="E78" xr:uid="{5519C465-2E11-4149-B8E2-B74BFE41016A}">
      <formula1>"選択してください,自主企画,共同企画,その他"</formula1>
    </dataValidation>
    <dataValidation type="list" allowBlank="1" showInputMessage="1" showErrorMessage="1" sqref="E79" xr:uid="{986D305F-559A-4F81-B8ED-BD6A576A29E9}">
      <formula1>"選択してください,巡回展である,巡回展ではない,未定"</formula1>
    </dataValidation>
    <dataValidation type="list" allowBlank="1" showInputMessage="1" showErrorMessage="1" sqref="E82" xr:uid="{98640045-B47C-4141-BA92-8C51BF39AB35}">
      <formula1>"選択してください,図録制作あり,図録制作なし,未定,会期後に記録集として発行（助成対象外）"</formula1>
    </dataValidation>
  </dataValidations>
  <printOptions horizontalCentered="1"/>
  <pageMargins left="0.70866141732283472" right="0.70866141732283472" top="0.35433070866141736" bottom="0.35433070866141736" header="0.31496062992125984" footer="0.19685039370078741"/>
  <pageSetup paperSize="9" scale="3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F7C1D4"/>
    <pageSetUpPr fitToPage="1"/>
  </sheetPr>
  <dimension ref="A1:T109"/>
  <sheetViews>
    <sheetView view="pageBreakPreview" topLeftCell="A7" zoomScaleNormal="100" zoomScaleSheetLayoutView="100" workbookViewId="0">
      <selection activeCell="D14" sqref="D14:H14"/>
    </sheetView>
  </sheetViews>
  <sheetFormatPr defaultColWidth="9" defaultRowHeight="18.75"/>
  <cols>
    <col min="1" max="2" width="6.75" style="150" customWidth="1"/>
    <col min="3" max="3" width="7.25" style="150" customWidth="1"/>
    <col min="4" max="4" width="39.5" style="207" customWidth="1"/>
    <col min="5" max="5" width="12" style="253" customWidth="1"/>
    <col min="6" max="6" width="3.5" style="253" bestFit="1" customWidth="1"/>
    <col min="7" max="7" width="11" style="253" customWidth="1"/>
    <col min="8" max="8" width="21.25" style="151" bestFit="1" customWidth="1"/>
    <col min="9" max="9" width="17.75" style="151" customWidth="1"/>
    <col min="10" max="10" width="1.75" style="36" customWidth="1"/>
    <col min="11" max="16384" width="9" style="36"/>
  </cols>
  <sheetData>
    <row r="1" spans="1:20">
      <c r="A1" s="85" t="s">
        <v>422</v>
      </c>
    </row>
    <row r="2" spans="1:20" customFormat="1">
      <c r="A2" s="1001" t="s">
        <v>76</v>
      </c>
      <c r="B2" s="1001"/>
      <c r="C2" s="1003">
        <f>IF('5-1 総表'!C25="",'5-1 総表'!C24,'5-1 総表'!C24&amp;"（"&amp;'5-1 総表'!C25&amp;"）")</f>
        <v>0</v>
      </c>
      <c r="D2" s="1003"/>
      <c r="E2" s="1003"/>
      <c r="F2" s="1003"/>
      <c r="G2" s="1003"/>
      <c r="H2" s="1003"/>
      <c r="I2" s="1003"/>
    </row>
    <row r="3" spans="1:20" customFormat="1">
      <c r="A3" s="1002" t="s">
        <v>77</v>
      </c>
      <c r="B3" s="1002"/>
      <c r="C3" s="1003">
        <f>'5-1 総表'!C34</f>
        <v>0</v>
      </c>
      <c r="D3" s="1003"/>
      <c r="E3" s="1003"/>
      <c r="F3" s="1003"/>
      <c r="G3" s="1003"/>
      <c r="H3" s="1003"/>
      <c r="I3" s="1003"/>
    </row>
    <row r="4" spans="1:20" ht="19.5" thickBot="1">
      <c r="G4" s="336" t="s">
        <v>241</v>
      </c>
      <c r="H4" s="334" t="str">
        <f>IF('4-1 総表'!C10="","申請時金額（円）","計画変更時金額（円）")</f>
        <v>申請時金額（円）</v>
      </c>
    </row>
    <row r="5" spans="1:20" customFormat="1" ht="19.5">
      <c r="A5" s="152"/>
      <c r="B5" s="153" t="s">
        <v>312</v>
      </c>
      <c r="C5" s="154"/>
      <c r="D5" s="208"/>
      <c r="E5" s="1141">
        <f>E6+E7</f>
        <v>0</v>
      </c>
      <c r="F5" s="1141"/>
      <c r="G5" s="1142"/>
      <c r="H5" s="461">
        <f>IF('4-1 総表'!$C$10="",'1-3 収入'!E5*1000,'4-3 収入'!E5*1000)</f>
        <v>0</v>
      </c>
      <c r="I5" s="155"/>
    </row>
    <row r="6" spans="1:20" customFormat="1" ht="20.65" customHeight="1">
      <c r="A6" s="152"/>
      <c r="B6" s="156"/>
      <c r="C6" s="1011" t="s">
        <v>38</v>
      </c>
      <c r="D6" s="1012"/>
      <c r="E6" s="1143">
        <f>I17</f>
        <v>0</v>
      </c>
      <c r="F6" s="1143"/>
      <c r="G6" s="1144"/>
      <c r="H6" s="462">
        <f>IF('4-1 総表'!$C$10="",'1-3 収入'!E6*1000,'4-3 収入'!E6*1000)</f>
        <v>0</v>
      </c>
      <c r="I6" s="157"/>
    </row>
    <row r="7" spans="1:20" customFormat="1" ht="20.65" customHeight="1">
      <c r="A7" s="152"/>
      <c r="B7" s="156"/>
      <c r="C7" s="158" t="s">
        <v>39</v>
      </c>
      <c r="D7" s="209"/>
      <c r="E7" s="1143">
        <f>SUM(E8:G13)</f>
        <v>0</v>
      </c>
      <c r="F7" s="1143"/>
      <c r="G7" s="1144"/>
      <c r="H7" s="463">
        <f>IF('4-1 総表'!$C$10="",'1-3 収入'!E7*1000,'4-3 収入'!E7*1000)</f>
        <v>0</v>
      </c>
      <c r="I7" s="157"/>
    </row>
    <row r="8" spans="1:20" customFormat="1" ht="20.65" customHeight="1">
      <c r="A8" s="152"/>
      <c r="B8" s="156"/>
      <c r="C8" s="159"/>
      <c r="D8" s="335" t="s">
        <v>40</v>
      </c>
      <c r="E8" s="1145">
        <f>I46</f>
        <v>0</v>
      </c>
      <c r="F8" s="1145"/>
      <c r="G8" s="1146"/>
      <c r="H8" s="463">
        <f>IF('4-1 総表'!$C$10="",'1-3 収入'!E8*1000,'4-3 収入'!E8*1000)</f>
        <v>0</v>
      </c>
      <c r="I8" s="157"/>
    </row>
    <row r="9" spans="1:20" customFormat="1" ht="19.5">
      <c r="A9" s="152"/>
      <c r="B9" s="156"/>
      <c r="C9" s="159"/>
      <c r="D9" s="211" t="s">
        <v>41</v>
      </c>
      <c r="E9" s="1005">
        <f>I55</f>
        <v>0</v>
      </c>
      <c r="F9" s="1005"/>
      <c r="G9" s="1147"/>
      <c r="H9" s="463">
        <f>IF('4-1 総表'!$C$10="",'1-3 収入'!E9*1000,'4-3 収入'!E9*1000)</f>
        <v>0</v>
      </c>
      <c r="I9" s="157"/>
    </row>
    <row r="10" spans="1:20" customFormat="1" ht="19.5">
      <c r="A10" s="152"/>
      <c r="B10" s="156"/>
      <c r="C10" s="159"/>
      <c r="D10" s="211" t="s">
        <v>42</v>
      </c>
      <c r="E10" s="1007">
        <f>I66</f>
        <v>0</v>
      </c>
      <c r="F10" s="1007"/>
      <c r="G10" s="1140"/>
      <c r="H10" s="463">
        <f>IF('4-1 総表'!$C$10="",'1-3 収入'!E10*1000,'4-3 収入'!E10*1000)</f>
        <v>0</v>
      </c>
      <c r="I10" s="157"/>
    </row>
    <row r="11" spans="1:20" customFormat="1" ht="19.5">
      <c r="A11" s="152"/>
      <c r="B11" s="156"/>
      <c r="C11" s="159"/>
      <c r="D11" s="212" t="s">
        <v>292</v>
      </c>
      <c r="E11" s="1007">
        <f>I78</f>
        <v>0</v>
      </c>
      <c r="F11" s="1007"/>
      <c r="G11" s="1140"/>
      <c r="H11" s="463">
        <f>IF('4-1 総表'!$C$10="",'1-3 収入'!E11*1000,'4-3 収入'!E11*1000)</f>
        <v>0</v>
      </c>
      <c r="I11" s="157"/>
    </row>
    <row r="12" spans="1:20" customFormat="1" ht="19.5">
      <c r="A12" s="152"/>
      <c r="B12" s="156"/>
      <c r="C12" s="159"/>
      <c r="D12" s="212" t="s">
        <v>43</v>
      </c>
      <c r="E12" s="1007">
        <f>I89</f>
        <v>0</v>
      </c>
      <c r="F12" s="1007"/>
      <c r="G12" s="1140"/>
      <c r="H12" s="463">
        <f>IF('4-1 総表'!$C$10="",'1-3 収入'!E12*1000,'4-3 収入'!E12*1000)</f>
        <v>0</v>
      </c>
      <c r="I12" s="157"/>
    </row>
    <row r="13" spans="1:20" customFormat="1" ht="20.25" thickBot="1">
      <c r="A13" s="152"/>
      <c r="B13" s="160"/>
      <c r="C13" s="161"/>
      <c r="D13" s="213" t="s">
        <v>44</v>
      </c>
      <c r="E13" s="1009">
        <f>I99</f>
        <v>0</v>
      </c>
      <c r="F13" s="1009"/>
      <c r="G13" s="1151"/>
      <c r="H13" s="464">
        <f>IF('4-1 総表'!$C$10="",'1-3 収入'!E13*1000,'4-3 収入'!E13*1000)</f>
        <v>0</v>
      </c>
      <c r="I13" s="157"/>
    </row>
    <row r="14" spans="1:20" ht="19.5" thickBot="1"/>
    <row r="15" spans="1:20" s="166" customFormat="1" ht="18.399999999999999" customHeight="1" thickBot="1">
      <c r="A15" s="162" t="s">
        <v>16</v>
      </c>
      <c r="B15" s="163" t="s">
        <v>17</v>
      </c>
      <c r="C15" s="163" t="s">
        <v>18</v>
      </c>
      <c r="D15" s="214" t="s">
        <v>19</v>
      </c>
      <c r="E15" s="1004" t="s">
        <v>20</v>
      </c>
      <c r="F15" s="1004"/>
      <c r="G15" s="1004"/>
      <c r="H15" s="164" t="s">
        <v>34</v>
      </c>
      <c r="I15" s="337" t="s">
        <v>242</v>
      </c>
      <c r="K15" s="1312" t="s">
        <v>362</v>
      </c>
      <c r="L15" s="1312"/>
      <c r="M15" s="1312"/>
      <c r="N15" s="1312"/>
      <c r="O15" s="1312"/>
      <c r="P15" s="1312"/>
      <c r="Q15" s="1312"/>
      <c r="R15" s="1312"/>
      <c r="S15" s="525"/>
      <c r="T15" s="525"/>
    </row>
    <row r="16" spans="1:20" ht="30.75" thickBot="1">
      <c r="A16" s="1027" t="s">
        <v>36</v>
      </c>
      <c r="B16" s="1028"/>
      <c r="C16" s="1028"/>
      <c r="D16" s="1028"/>
      <c r="E16" s="254"/>
      <c r="F16" s="254"/>
      <c r="G16" s="254"/>
      <c r="H16" s="167"/>
      <c r="I16" s="494">
        <f>SUM(I17,I46,I55,I66,I78,I89,I99)</f>
        <v>0</v>
      </c>
      <c r="K16" s="1312"/>
      <c r="L16" s="1312"/>
      <c r="M16" s="1312"/>
      <c r="N16" s="1312"/>
      <c r="O16" s="1312"/>
      <c r="P16" s="1312"/>
      <c r="Q16" s="1312"/>
      <c r="R16" s="1312"/>
      <c r="S16" s="525"/>
      <c r="T16" s="525"/>
    </row>
    <row r="17" spans="1:20" ht="30.75" thickBot="1">
      <c r="A17" s="168" t="s">
        <v>90</v>
      </c>
      <c r="B17" s="169" t="s">
        <v>22</v>
      </c>
      <c r="C17" s="170"/>
      <c r="D17" s="215"/>
      <c r="E17" s="255"/>
      <c r="F17" s="255"/>
      <c r="G17" s="255"/>
      <c r="H17" s="171"/>
      <c r="I17" s="495">
        <f>SUM(I18)</f>
        <v>0</v>
      </c>
      <c r="K17" s="1312"/>
      <c r="L17" s="1312"/>
      <c r="M17" s="1312"/>
      <c r="N17" s="1312"/>
      <c r="O17" s="1312"/>
      <c r="P17" s="1312"/>
      <c r="Q17" s="1312"/>
      <c r="R17" s="1312"/>
      <c r="S17" s="525"/>
      <c r="T17" s="525"/>
    </row>
    <row r="18" spans="1:20" ht="18" customHeight="1">
      <c r="A18" s="168" t="s">
        <v>90</v>
      </c>
      <c r="B18" s="172"/>
      <c r="C18" s="1023" t="s">
        <v>172</v>
      </c>
      <c r="D18" s="1024"/>
      <c r="E18" s="256" t="s">
        <v>173</v>
      </c>
      <c r="F18" s="256" t="s">
        <v>174</v>
      </c>
      <c r="G18" s="256" t="s">
        <v>175</v>
      </c>
      <c r="H18" s="173"/>
      <c r="I18" s="465">
        <f>SUM(H19:H28)</f>
        <v>0</v>
      </c>
      <c r="K18" s="1312"/>
      <c r="L18" s="1312"/>
      <c r="M18" s="1312"/>
      <c r="N18" s="1312"/>
      <c r="O18" s="1312"/>
      <c r="P18" s="1312"/>
      <c r="Q18" s="1312"/>
      <c r="R18" s="1312"/>
      <c r="S18" s="525"/>
      <c r="T18" s="525"/>
    </row>
    <row r="19" spans="1:20" ht="18" customHeight="1">
      <c r="A19" s="168" t="s">
        <v>90</v>
      </c>
      <c r="B19" s="172"/>
      <c r="C19" s="1149"/>
      <c r="D19" s="1150"/>
      <c r="E19" s="424"/>
      <c r="F19" s="257"/>
      <c r="G19" s="424"/>
      <c r="H19" s="175">
        <f t="shared" ref="H19:H28" si="0">E19*G19</f>
        <v>0</v>
      </c>
      <c r="I19" s="174"/>
      <c r="K19" s="1312"/>
      <c r="L19" s="1312"/>
      <c r="M19" s="1312"/>
      <c r="N19" s="1312"/>
      <c r="O19" s="1312"/>
      <c r="P19" s="1312"/>
      <c r="Q19" s="1312"/>
      <c r="R19" s="1312"/>
      <c r="S19" s="525"/>
      <c r="T19" s="525"/>
    </row>
    <row r="20" spans="1:20" ht="18" customHeight="1">
      <c r="A20" s="168" t="str">
        <f>IF(AND(C20="",E20=""),"",".")</f>
        <v/>
      </c>
      <c r="B20" s="172"/>
      <c r="C20" s="1149"/>
      <c r="D20" s="1150"/>
      <c r="E20" s="424"/>
      <c r="F20" s="257"/>
      <c r="G20" s="424"/>
      <c r="H20" s="533">
        <f t="shared" si="0"/>
        <v>0</v>
      </c>
      <c r="I20" s="174"/>
      <c r="K20" s="1312"/>
      <c r="L20" s="1312"/>
      <c r="M20" s="1312"/>
      <c r="N20" s="1312"/>
      <c r="O20" s="1312"/>
      <c r="P20" s="1312"/>
      <c r="Q20" s="1312"/>
      <c r="R20" s="1312"/>
      <c r="S20" s="525"/>
      <c r="T20" s="525"/>
    </row>
    <row r="21" spans="1:20" ht="18" customHeight="1">
      <c r="A21" s="168" t="str">
        <f>IF(AND(C21="",E21=""),"",".")</f>
        <v/>
      </c>
      <c r="B21" s="172"/>
      <c r="C21" s="1149"/>
      <c r="D21" s="1150"/>
      <c r="E21" s="424"/>
      <c r="F21" s="257" t="str">
        <f t="shared" ref="F21:F27" si="1">IF(E21="","","×")</f>
        <v/>
      </c>
      <c r="G21" s="424"/>
      <c r="H21" s="533">
        <f t="shared" si="0"/>
        <v>0</v>
      </c>
      <c r="I21" s="174"/>
      <c r="K21" s="1312"/>
      <c r="L21" s="1312"/>
      <c r="M21" s="1312"/>
      <c r="N21" s="1312"/>
      <c r="O21" s="1312"/>
      <c r="P21" s="1312"/>
      <c r="Q21" s="1312"/>
      <c r="R21" s="1312"/>
      <c r="S21" s="525"/>
      <c r="T21" s="525"/>
    </row>
    <row r="22" spans="1:20" ht="18" customHeight="1">
      <c r="A22" s="168" t="str">
        <f t="shared" ref="A22:A28" si="2">IF(AND(C22="",E22=""),"",".")</f>
        <v/>
      </c>
      <c r="B22" s="172"/>
      <c r="C22" s="1149"/>
      <c r="D22" s="1150"/>
      <c r="E22" s="424"/>
      <c r="F22" s="257" t="str">
        <f t="shared" si="1"/>
        <v/>
      </c>
      <c r="G22" s="424"/>
      <c r="H22" s="533">
        <f t="shared" si="0"/>
        <v>0</v>
      </c>
      <c r="I22" s="174"/>
      <c r="K22" s="525"/>
      <c r="L22" s="525"/>
      <c r="M22" s="525"/>
      <c r="N22" s="525"/>
      <c r="O22" s="525"/>
      <c r="P22" s="525"/>
      <c r="Q22" s="525"/>
      <c r="R22" s="525"/>
      <c r="S22" s="525"/>
      <c r="T22" s="525"/>
    </row>
    <row r="23" spans="1:20" ht="18" customHeight="1">
      <c r="A23" s="168" t="str">
        <f t="shared" si="2"/>
        <v/>
      </c>
      <c r="B23" s="172"/>
      <c r="C23" s="1149"/>
      <c r="D23" s="1150"/>
      <c r="E23" s="424"/>
      <c r="F23" s="257" t="str">
        <f t="shared" si="1"/>
        <v/>
      </c>
      <c r="G23" s="424"/>
      <c r="H23" s="533">
        <f t="shared" si="0"/>
        <v>0</v>
      </c>
      <c r="I23" s="174"/>
      <c r="K23" s="963" t="s">
        <v>380</v>
      </c>
      <c r="L23" s="963"/>
      <c r="M23" s="963"/>
      <c r="N23" s="963"/>
      <c r="O23" s="963"/>
      <c r="P23" s="963"/>
      <c r="Q23" s="963"/>
      <c r="R23" s="963"/>
      <c r="S23" s="525"/>
      <c r="T23" s="525"/>
    </row>
    <row r="24" spans="1:20" ht="18" customHeight="1">
      <c r="A24" s="168" t="str">
        <f t="shared" si="2"/>
        <v/>
      </c>
      <c r="B24" s="172"/>
      <c r="C24" s="1149"/>
      <c r="D24" s="1150"/>
      <c r="E24" s="424"/>
      <c r="F24" s="257" t="str">
        <f t="shared" si="1"/>
        <v/>
      </c>
      <c r="G24" s="424"/>
      <c r="H24" s="533">
        <f t="shared" si="0"/>
        <v>0</v>
      </c>
      <c r="I24" s="174"/>
      <c r="K24" s="963"/>
      <c r="L24" s="963"/>
      <c r="M24" s="963"/>
      <c r="N24" s="963"/>
      <c r="O24" s="963"/>
      <c r="P24" s="963"/>
      <c r="Q24" s="963"/>
      <c r="R24" s="963"/>
      <c r="S24" s="525"/>
      <c r="T24" s="525"/>
    </row>
    <row r="25" spans="1:20">
      <c r="A25" s="168" t="str">
        <f t="shared" si="2"/>
        <v/>
      </c>
      <c r="B25" s="172"/>
      <c r="C25" s="1149"/>
      <c r="D25" s="1150"/>
      <c r="E25" s="424"/>
      <c r="F25" s="257" t="str">
        <f t="shared" si="1"/>
        <v/>
      </c>
      <c r="G25" s="424"/>
      <c r="H25" s="533">
        <f t="shared" si="0"/>
        <v>0</v>
      </c>
      <c r="I25" s="174"/>
      <c r="K25" s="963"/>
      <c r="L25" s="963"/>
      <c r="M25" s="963"/>
      <c r="N25" s="963"/>
      <c r="O25" s="963"/>
      <c r="P25" s="963"/>
      <c r="Q25" s="963"/>
      <c r="R25" s="963"/>
    </row>
    <row r="26" spans="1:20">
      <c r="A26" s="168" t="str">
        <f t="shared" si="2"/>
        <v/>
      </c>
      <c r="B26" s="172"/>
      <c r="C26" s="1149"/>
      <c r="D26" s="1150"/>
      <c r="E26" s="424"/>
      <c r="F26" s="257" t="str">
        <f t="shared" si="1"/>
        <v/>
      </c>
      <c r="G26" s="424"/>
      <c r="H26" s="533">
        <f t="shared" si="0"/>
        <v>0</v>
      </c>
      <c r="I26" s="174"/>
      <c r="K26" s="963"/>
      <c r="L26" s="963"/>
      <c r="M26" s="963"/>
      <c r="N26" s="963"/>
      <c r="O26" s="963"/>
      <c r="P26" s="963"/>
      <c r="Q26" s="963"/>
      <c r="R26" s="963"/>
    </row>
    <row r="27" spans="1:20" ht="19.5">
      <c r="A27" s="168" t="str">
        <f t="shared" si="2"/>
        <v>.</v>
      </c>
      <c r="B27" s="172"/>
      <c r="C27" s="1152" t="s">
        <v>394</v>
      </c>
      <c r="D27" s="1153"/>
      <c r="E27" s="545">
        <v>0</v>
      </c>
      <c r="F27" s="538" t="str">
        <f t="shared" si="1"/>
        <v>×</v>
      </c>
      <c r="G27" s="424"/>
      <c r="H27" s="533">
        <f t="shared" si="0"/>
        <v>0</v>
      </c>
      <c r="I27" s="174"/>
      <c r="K27" s="963"/>
      <c r="L27" s="963"/>
      <c r="M27" s="963"/>
      <c r="N27" s="963"/>
      <c r="O27" s="963"/>
      <c r="P27" s="963"/>
      <c r="Q27" s="963"/>
      <c r="R27" s="963"/>
    </row>
    <row r="28" spans="1:20">
      <c r="A28" s="168" t="str">
        <f t="shared" si="2"/>
        <v>.</v>
      </c>
      <c r="B28" s="172"/>
      <c r="C28" s="1031" t="s">
        <v>386</v>
      </c>
      <c r="D28" s="1032"/>
      <c r="E28" s="531">
        <v>0</v>
      </c>
      <c r="F28" s="532" t="s">
        <v>174</v>
      </c>
      <c r="G28" s="425"/>
      <c r="H28" s="533">
        <f t="shared" si="0"/>
        <v>0</v>
      </c>
      <c r="I28" s="174"/>
    </row>
    <row r="29" spans="1:20" ht="22.5" customHeight="1">
      <c r="A29" s="168" t="s">
        <v>90</v>
      </c>
      <c r="B29" s="172"/>
      <c r="C29" s="176" t="s">
        <v>434</v>
      </c>
      <c r="D29" s="216"/>
      <c r="E29" s="258"/>
      <c r="F29" s="258"/>
      <c r="G29" s="258"/>
      <c r="H29" s="177"/>
      <c r="I29" s="178"/>
      <c r="J29" s="1043"/>
      <c r="K29" s="1043"/>
      <c r="L29" s="1043"/>
      <c r="M29" s="1043"/>
      <c r="N29" s="1043"/>
      <c r="O29" s="1043"/>
      <c r="P29" s="128"/>
    </row>
    <row r="30" spans="1:20" ht="18.75" customHeight="1">
      <c r="A30" s="168" t="s">
        <v>90</v>
      </c>
      <c r="B30" s="172"/>
      <c r="C30" s="179"/>
      <c r="D30" s="990" t="s">
        <v>435</v>
      </c>
      <c r="E30" s="1044"/>
      <c r="F30" s="1044"/>
      <c r="G30" s="1044"/>
      <c r="H30" s="1044"/>
      <c r="I30" s="1045"/>
      <c r="J30" s="1043"/>
      <c r="K30" s="1043"/>
      <c r="L30" s="1043"/>
      <c r="M30" s="1043"/>
      <c r="N30" s="1043"/>
      <c r="O30" s="1043"/>
      <c r="P30" s="128"/>
    </row>
    <row r="31" spans="1:20" ht="18.75" customHeight="1">
      <c r="A31" s="168" t="s">
        <v>90</v>
      </c>
      <c r="B31" s="172"/>
      <c r="C31" s="179"/>
      <c r="D31" s="1046"/>
      <c r="E31" s="1047"/>
      <c r="F31" s="1047"/>
      <c r="G31" s="1047"/>
      <c r="H31" s="1047"/>
      <c r="I31" s="1048"/>
      <c r="J31" s="1043"/>
      <c r="K31" s="1043"/>
      <c r="L31" s="1043"/>
      <c r="M31" s="1043"/>
      <c r="N31" s="1043"/>
      <c r="O31" s="1043"/>
      <c r="P31" s="128"/>
    </row>
    <row r="32" spans="1:20" ht="18.75" customHeight="1">
      <c r="A32" s="168" t="s">
        <v>90</v>
      </c>
      <c r="B32" s="172"/>
      <c r="C32" s="179"/>
      <c r="D32" s="1049"/>
      <c r="E32" s="1050"/>
      <c r="F32" s="1050"/>
      <c r="G32" s="1050"/>
      <c r="H32" s="1050"/>
      <c r="I32" s="1051"/>
      <c r="J32" s="1043"/>
      <c r="K32" s="1043"/>
      <c r="L32" s="1043"/>
      <c r="M32" s="1043"/>
      <c r="N32" s="1043"/>
      <c r="O32" s="1043"/>
      <c r="P32" s="128"/>
    </row>
    <row r="33" spans="1:20" ht="18.75" customHeight="1">
      <c r="A33" s="168" t="s">
        <v>439</v>
      </c>
      <c r="B33" s="172"/>
      <c r="C33" s="179"/>
      <c r="D33" s="1046" t="s">
        <v>436</v>
      </c>
      <c r="E33" s="994"/>
      <c r="F33" s="994"/>
      <c r="G33" s="994"/>
      <c r="H33" s="994"/>
      <c r="I33" s="995"/>
      <c r="J33" s="1043"/>
      <c r="K33" s="1043"/>
      <c r="L33" s="1043"/>
      <c r="M33" s="1043"/>
      <c r="N33" s="1043"/>
      <c r="O33" s="1043"/>
      <c r="P33" s="128"/>
    </row>
    <row r="34" spans="1:20" ht="18.75" customHeight="1">
      <c r="A34" s="168" t="s">
        <v>90</v>
      </c>
      <c r="B34" s="172"/>
      <c r="C34" s="179"/>
      <c r="D34" s="993"/>
      <c r="E34" s="994"/>
      <c r="F34" s="994"/>
      <c r="G34" s="994"/>
      <c r="H34" s="994"/>
      <c r="I34" s="995"/>
      <c r="J34" s="1043"/>
      <c r="K34" s="1043"/>
      <c r="L34" s="1043"/>
      <c r="M34" s="1043"/>
      <c r="N34" s="1043"/>
      <c r="O34" s="1043"/>
      <c r="P34" s="128"/>
    </row>
    <row r="35" spans="1:20" ht="18.75" customHeight="1">
      <c r="A35" s="168" t="s">
        <v>90</v>
      </c>
      <c r="B35" s="180"/>
      <c r="C35" s="181"/>
      <c r="D35" s="996"/>
      <c r="E35" s="997"/>
      <c r="F35" s="997"/>
      <c r="G35" s="997"/>
      <c r="H35" s="997"/>
      <c r="I35" s="998"/>
      <c r="J35" s="1043"/>
      <c r="K35" s="1043"/>
      <c r="L35" s="1043"/>
      <c r="M35" s="1043"/>
      <c r="N35" s="1043"/>
      <c r="O35" s="1043"/>
      <c r="P35" s="128"/>
    </row>
    <row r="36" spans="1:20" ht="24">
      <c r="A36" s="168" t="s">
        <v>90</v>
      </c>
      <c r="B36" s="172"/>
      <c r="C36" s="176" t="s">
        <v>437</v>
      </c>
      <c r="D36" s="216"/>
      <c r="E36" s="177"/>
      <c r="F36" s="177"/>
      <c r="G36" s="177"/>
      <c r="H36" s="177"/>
      <c r="I36" s="178"/>
      <c r="J36" s="581"/>
      <c r="K36" s="581"/>
      <c r="L36" s="581"/>
      <c r="M36" s="580"/>
      <c r="N36" s="580"/>
      <c r="O36" s="580"/>
      <c r="P36" s="128"/>
    </row>
    <row r="37" spans="1:20" ht="18.75" customHeight="1">
      <c r="A37" s="168" t="s">
        <v>90</v>
      </c>
      <c r="B37" s="172"/>
      <c r="C37" s="179"/>
      <c r="D37" s="990" t="s">
        <v>435</v>
      </c>
      <c r="E37" s="1044"/>
      <c r="F37" s="1044"/>
      <c r="G37" s="1044"/>
      <c r="H37" s="1044"/>
      <c r="I37" s="1045"/>
      <c r="J37" s="1052"/>
      <c r="K37" s="1052"/>
      <c r="L37" s="1052"/>
      <c r="M37" s="1052"/>
      <c r="N37" s="1052"/>
      <c r="O37" s="1052"/>
      <c r="P37" s="128"/>
    </row>
    <row r="38" spans="1:20" ht="18.75" customHeight="1">
      <c r="A38" s="168" t="s">
        <v>90</v>
      </c>
      <c r="B38" s="172"/>
      <c r="C38" s="179"/>
      <c r="D38" s="1046"/>
      <c r="E38" s="1047"/>
      <c r="F38" s="1047"/>
      <c r="G38" s="1047"/>
      <c r="H38" s="1047"/>
      <c r="I38" s="1048"/>
      <c r="J38" s="1052"/>
      <c r="K38" s="1052"/>
      <c r="L38" s="1052"/>
      <c r="M38" s="1052"/>
      <c r="N38" s="1052"/>
      <c r="O38" s="1052"/>
      <c r="P38" s="128"/>
    </row>
    <row r="39" spans="1:20" ht="18.75" customHeight="1">
      <c r="A39" s="168" t="s">
        <v>439</v>
      </c>
      <c r="B39" s="172"/>
      <c r="C39" s="179"/>
      <c r="D39" s="1049"/>
      <c r="E39" s="1050"/>
      <c r="F39" s="1050"/>
      <c r="G39" s="1050"/>
      <c r="H39" s="1050"/>
      <c r="I39" s="1051"/>
      <c r="J39" s="1052"/>
      <c r="K39" s="1052"/>
      <c r="L39" s="1052"/>
      <c r="M39" s="1052"/>
      <c r="N39" s="1052"/>
      <c r="O39" s="1052"/>
      <c r="P39" s="128"/>
    </row>
    <row r="40" spans="1:20" ht="18.75" customHeight="1">
      <c r="A40" s="168" t="s">
        <v>90</v>
      </c>
      <c r="B40" s="172"/>
      <c r="C40" s="179"/>
      <c r="D40" s="1046" t="s">
        <v>436</v>
      </c>
      <c r="E40" s="994"/>
      <c r="F40" s="994"/>
      <c r="G40" s="994"/>
      <c r="H40" s="994"/>
      <c r="I40" s="995"/>
      <c r="J40" s="1052"/>
      <c r="K40" s="1052"/>
      <c r="L40" s="1052"/>
      <c r="M40" s="1052"/>
      <c r="N40" s="1052"/>
      <c r="O40" s="1052"/>
      <c r="P40" s="128"/>
    </row>
    <row r="41" spans="1:20" ht="18.75" customHeight="1">
      <c r="A41" s="168" t="s">
        <v>90</v>
      </c>
      <c r="B41" s="172"/>
      <c r="C41" s="179"/>
      <c r="D41" s="993"/>
      <c r="E41" s="994"/>
      <c r="F41" s="994"/>
      <c r="G41" s="994"/>
      <c r="H41" s="994"/>
      <c r="I41" s="995"/>
      <c r="J41" s="1052"/>
      <c r="K41" s="1052"/>
      <c r="L41" s="1052"/>
      <c r="M41" s="1052"/>
      <c r="N41" s="1052"/>
      <c r="O41" s="1052"/>
      <c r="P41" s="128"/>
    </row>
    <row r="42" spans="1:20" ht="18.75" customHeight="1">
      <c r="A42" s="168" t="s">
        <v>90</v>
      </c>
      <c r="B42" s="528"/>
      <c r="C42" s="181"/>
      <c r="D42" s="996"/>
      <c r="E42" s="997"/>
      <c r="F42" s="997"/>
      <c r="G42" s="997"/>
      <c r="H42" s="997"/>
      <c r="I42" s="998"/>
      <c r="J42" s="1052"/>
      <c r="K42" s="1052"/>
      <c r="L42" s="1052"/>
      <c r="M42" s="1052"/>
      <c r="N42" s="1052"/>
      <c r="O42" s="1052"/>
      <c r="P42" s="128"/>
    </row>
    <row r="43" spans="1:20" ht="24.4" customHeight="1">
      <c r="A43" s="168" t="s">
        <v>90</v>
      </c>
      <c r="B43" s="182" t="s">
        <v>23</v>
      </c>
      <c r="C43" s="183"/>
      <c r="D43" s="217"/>
      <c r="E43" s="259"/>
      <c r="F43" s="260"/>
      <c r="G43" s="259"/>
      <c r="H43" s="184"/>
      <c r="I43" s="185"/>
      <c r="K43" s="496"/>
      <c r="L43" s="496"/>
      <c r="M43" s="496"/>
      <c r="N43" s="496"/>
      <c r="O43" s="496"/>
      <c r="P43" s="496"/>
      <c r="Q43" s="496"/>
      <c r="R43" s="496"/>
      <c r="S43" s="496"/>
      <c r="T43" s="496"/>
    </row>
    <row r="44" spans="1:20" s="190" customFormat="1" ht="13.9" customHeight="1">
      <c r="A44" s="186"/>
      <c r="B44" s="187"/>
      <c r="C44" s="188"/>
      <c r="D44" s="466" t="s">
        <v>19</v>
      </c>
      <c r="E44" s="1039" t="s">
        <v>20</v>
      </c>
      <c r="F44" s="1040"/>
      <c r="G44" s="1041"/>
      <c r="H44" s="467" t="s">
        <v>34</v>
      </c>
      <c r="I44" s="189"/>
      <c r="K44" s="496"/>
      <c r="L44" s="496"/>
      <c r="M44" s="496"/>
      <c r="N44" s="496"/>
      <c r="O44" s="496"/>
      <c r="P44" s="496"/>
      <c r="Q44" s="496"/>
      <c r="R44" s="496"/>
      <c r="S44" s="496"/>
      <c r="T44" s="496"/>
    </row>
    <row r="45" spans="1:20" ht="24">
      <c r="A45" s="168" t="s">
        <v>90</v>
      </c>
      <c r="B45" s="191"/>
      <c r="C45" s="192" t="s">
        <v>6</v>
      </c>
      <c r="D45" s="218"/>
      <c r="E45" s="261"/>
      <c r="F45" s="262"/>
      <c r="G45" s="261"/>
      <c r="H45" s="193"/>
      <c r="I45" s="194"/>
    </row>
    <row r="46" spans="1:20" s="207" customFormat="1">
      <c r="A46" s="565" t="s">
        <v>90</v>
      </c>
      <c r="B46" s="566"/>
      <c r="C46" s="567"/>
      <c r="D46" s="219"/>
      <c r="E46" s="1036"/>
      <c r="F46" s="1037"/>
      <c r="G46" s="1038"/>
      <c r="H46" s="6"/>
      <c r="I46" s="1156">
        <f>SUM(H46:H53)</f>
        <v>0</v>
      </c>
    </row>
    <row r="47" spans="1:20" s="207" customFormat="1">
      <c r="A47" s="565" t="str">
        <f>IF(AND(D47="",E47="",H47=""),"",".")</f>
        <v/>
      </c>
      <c r="B47" s="566"/>
      <c r="C47" s="567"/>
      <c r="D47" s="220"/>
      <c r="E47" s="1033"/>
      <c r="F47" s="965"/>
      <c r="G47" s="966"/>
      <c r="H47" s="7"/>
      <c r="I47" s="1157"/>
    </row>
    <row r="48" spans="1:20" s="207" customFormat="1">
      <c r="A48" s="565" t="str">
        <f t="shared" ref="A48:A53" si="3">IF(AND(D48="",E48="",H48=""),"",".")</f>
        <v/>
      </c>
      <c r="B48" s="566"/>
      <c r="C48" s="567"/>
      <c r="D48" s="220"/>
      <c r="E48" s="1033"/>
      <c r="F48" s="965"/>
      <c r="G48" s="966"/>
      <c r="H48" s="7"/>
      <c r="I48" s="1157"/>
    </row>
    <row r="49" spans="1:9" s="207" customFormat="1">
      <c r="A49" s="565" t="str">
        <f t="shared" si="3"/>
        <v/>
      </c>
      <c r="B49" s="566"/>
      <c r="C49" s="567"/>
      <c r="D49" s="221"/>
      <c r="E49" s="1033"/>
      <c r="F49" s="965"/>
      <c r="G49" s="966"/>
      <c r="H49" s="7"/>
      <c r="I49" s="1157"/>
    </row>
    <row r="50" spans="1:9" s="207" customFormat="1">
      <c r="A50" s="565" t="str">
        <f t="shared" si="3"/>
        <v/>
      </c>
      <c r="B50" s="566"/>
      <c r="C50" s="567"/>
      <c r="D50" s="221"/>
      <c r="E50" s="1033"/>
      <c r="F50" s="965"/>
      <c r="G50" s="966"/>
      <c r="H50" s="7"/>
      <c r="I50" s="1157"/>
    </row>
    <row r="51" spans="1:9" s="207" customFormat="1">
      <c r="A51" s="565" t="str">
        <f t="shared" si="3"/>
        <v/>
      </c>
      <c r="B51" s="566"/>
      <c r="C51" s="567"/>
      <c r="D51" s="221"/>
      <c r="E51" s="1033"/>
      <c r="F51" s="965"/>
      <c r="G51" s="966"/>
      <c r="H51" s="7"/>
      <c r="I51" s="1157"/>
    </row>
    <row r="52" spans="1:9" s="207" customFormat="1">
      <c r="A52" s="565" t="str">
        <f t="shared" si="3"/>
        <v/>
      </c>
      <c r="B52" s="566"/>
      <c r="C52" s="567"/>
      <c r="D52" s="221"/>
      <c r="E52" s="1033"/>
      <c r="F52" s="965"/>
      <c r="G52" s="966"/>
      <c r="H52" s="7"/>
      <c r="I52" s="1157"/>
    </row>
    <row r="53" spans="1:9" s="207" customFormat="1">
      <c r="A53" s="565" t="str">
        <f t="shared" si="3"/>
        <v/>
      </c>
      <c r="B53" s="566"/>
      <c r="C53" s="570"/>
      <c r="D53" s="222"/>
      <c r="E53" s="1313"/>
      <c r="F53" s="960"/>
      <c r="G53" s="961"/>
      <c r="H53" s="8"/>
      <c r="I53" s="1158"/>
    </row>
    <row r="54" spans="1:9" ht="24">
      <c r="A54" s="168" t="s">
        <v>90</v>
      </c>
      <c r="B54" s="1042"/>
      <c r="C54" s="176" t="s">
        <v>24</v>
      </c>
      <c r="D54" s="223"/>
      <c r="E54" s="256"/>
      <c r="F54" s="256"/>
      <c r="G54" s="256"/>
      <c r="H54" s="196"/>
      <c r="I54" s="194"/>
    </row>
    <row r="55" spans="1:9">
      <c r="A55" s="168" t="s">
        <v>90</v>
      </c>
      <c r="B55" s="1042"/>
      <c r="C55" s="197"/>
      <c r="D55" s="219"/>
      <c r="E55" s="979"/>
      <c r="F55" s="980"/>
      <c r="G55" s="980"/>
      <c r="H55" s="9"/>
      <c r="I55" s="976">
        <f>SUM(H55:H64)</f>
        <v>0</v>
      </c>
    </row>
    <row r="56" spans="1:9">
      <c r="A56" s="168" t="str">
        <f>IF(AND(D56="",E56="",H56=""),"",".")</f>
        <v/>
      </c>
      <c r="B56" s="1042"/>
      <c r="C56" s="197"/>
      <c r="D56" s="220"/>
      <c r="E56" s="1033"/>
      <c r="F56" s="965"/>
      <c r="G56" s="966"/>
      <c r="H56" s="10"/>
      <c r="I56" s="977"/>
    </row>
    <row r="57" spans="1:9">
      <c r="A57" s="168" t="str">
        <f t="shared" ref="A57:A108" si="4">IF(AND(D57="",E57="",H57=""),"",".")</f>
        <v/>
      </c>
      <c r="B57" s="1042"/>
      <c r="C57" s="197"/>
      <c r="D57" s="220"/>
      <c r="E57" s="1033"/>
      <c r="F57" s="965"/>
      <c r="G57" s="966"/>
      <c r="H57" s="10"/>
      <c r="I57" s="977"/>
    </row>
    <row r="58" spans="1:9">
      <c r="A58" s="168" t="str">
        <f t="shared" si="4"/>
        <v/>
      </c>
      <c r="B58" s="1042"/>
      <c r="C58" s="197"/>
      <c r="D58" s="221"/>
      <c r="E58" s="1033"/>
      <c r="F58" s="965"/>
      <c r="G58" s="966"/>
      <c r="H58" s="10"/>
      <c r="I58" s="977"/>
    </row>
    <row r="59" spans="1:9">
      <c r="A59" s="168" t="str">
        <f t="shared" si="4"/>
        <v/>
      </c>
      <c r="B59" s="1042"/>
      <c r="C59" s="197"/>
      <c r="D59" s="221"/>
      <c r="E59" s="1033"/>
      <c r="F59" s="965"/>
      <c r="G59" s="966"/>
      <c r="H59" s="10"/>
      <c r="I59" s="977"/>
    </row>
    <row r="60" spans="1:9">
      <c r="A60" s="168" t="str">
        <f t="shared" si="4"/>
        <v/>
      </c>
      <c r="B60" s="1042"/>
      <c r="C60" s="197"/>
      <c r="D60" s="221"/>
      <c r="E60" s="1033"/>
      <c r="F60" s="965"/>
      <c r="G60" s="966"/>
      <c r="H60" s="10"/>
      <c r="I60" s="977"/>
    </row>
    <row r="61" spans="1:9">
      <c r="A61" s="168" t="str">
        <f t="shared" si="4"/>
        <v/>
      </c>
      <c r="B61" s="1042"/>
      <c r="C61" s="197"/>
      <c r="D61" s="221"/>
      <c r="E61" s="1033"/>
      <c r="F61" s="965"/>
      <c r="G61" s="966"/>
      <c r="H61" s="10"/>
      <c r="I61" s="977"/>
    </row>
    <row r="62" spans="1:9">
      <c r="A62" s="168" t="str">
        <f t="shared" si="4"/>
        <v/>
      </c>
      <c r="B62" s="1042"/>
      <c r="C62" s="197"/>
      <c r="D62" s="221"/>
      <c r="E62" s="1033"/>
      <c r="F62" s="965"/>
      <c r="G62" s="966"/>
      <c r="H62" s="10"/>
      <c r="I62" s="977"/>
    </row>
    <row r="63" spans="1:9">
      <c r="A63" s="168" t="str">
        <f t="shared" si="4"/>
        <v/>
      </c>
      <c r="B63" s="1042"/>
      <c r="C63" s="197"/>
      <c r="D63" s="221"/>
      <c r="E63" s="1033"/>
      <c r="F63" s="965"/>
      <c r="G63" s="966"/>
      <c r="H63" s="10"/>
      <c r="I63" s="977"/>
    </row>
    <row r="64" spans="1:9">
      <c r="A64" s="168" t="str">
        <f t="shared" si="4"/>
        <v/>
      </c>
      <c r="B64" s="1042"/>
      <c r="C64" s="198"/>
      <c r="D64" s="222"/>
      <c r="E64" s="1313"/>
      <c r="F64" s="960"/>
      <c r="G64" s="961"/>
      <c r="H64" s="11"/>
      <c r="I64" s="978"/>
    </row>
    <row r="65" spans="1:19" ht="24">
      <c r="A65" s="168" t="s">
        <v>90</v>
      </c>
      <c r="B65" s="172"/>
      <c r="C65" s="176" t="s">
        <v>25</v>
      </c>
      <c r="D65" s="223"/>
      <c r="E65" s="256"/>
      <c r="F65" s="256"/>
      <c r="G65" s="256"/>
      <c r="H65" s="196"/>
      <c r="I65" s="199"/>
    </row>
    <row r="66" spans="1:19">
      <c r="A66" s="168" t="s">
        <v>90</v>
      </c>
      <c r="B66" s="172"/>
      <c r="C66" s="179"/>
      <c r="D66" s="219"/>
      <c r="E66" s="979"/>
      <c r="F66" s="980"/>
      <c r="G66" s="980"/>
      <c r="H66" s="9"/>
      <c r="I66" s="976">
        <f>SUM(H66:H75)</f>
        <v>0</v>
      </c>
    </row>
    <row r="67" spans="1:19">
      <c r="A67" s="168" t="str">
        <f t="shared" si="4"/>
        <v/>
      </c>
      <c r="B67" s="172"/>
      <c r="C67" s="179"/>
      <c r="D67" s="220"/>
      <c r="E67" s="1033"/>
      <c r="F67" s="965"/>
      <c r="G67" s="966"/>
      <c r="H67" s="10"/>
      <c r="I67" s="977"/>
    </row>
    <row r="68" spans="1:19">
      <c r="A68" s="168" t="str">
        <f t="shared" si="4"/>
        <v/>
      </c>
      <c r="B68" s="172"/>
      <c r="C68" s="179"/>
      <c r="D68" s="221"/>
      <c r="E68" s="1033"/>
      <c r="F68" s="965"/>
      <c r="G68" s="966"/>
      <c r="H68" s="10"/>
      <c r="I68" s="977"/>
    </row>
    <row r="69" spans="1:19">
      <c r="A69" s="168" t="str">
        <f t="shared" si="4"/>
        <v/>
      </c>
      <c r="B69" s="172"/>
      <c r="C69" s="179"/>
      <c r="D69" s="221"/>
      <c r="E69" s="1033"/>
      <c r="F69" s="965"/>
      <c r="G69" s="966"/>
      <c r="H69" s="10"/>
      <c r="I69" s="977"/>
    </row>
    <row r="70" spans="1:19">
      <c r="A70" s="168" t="str">
        <f t="shared" si="4"/>
        <v/>
      </c>
      <c r="B70" s="172"/>
      <c r="C70" s="179"/>
      <c r="D70" s="221"/>
      <c r="E70" s="1033"/>
      <c r="F70" s="965"/>
      <c r="G70" s="966"/>
      <c r="H70" s="10"/>
      <c r="I70" s="977"/>
    </row>
    <row r="71" spans="1:19">
      <c r="A71" s="168" t="str">
        <f t="shared" si="4"/>
        <v/>
      </c>
      <c r="B71" s="172"/>
      <c r="C71" s="179"/>
      <c r="D71" s="220"/>
      <c r="E71" s="1033"/>
      <c r="F71" s="965"/>
      <c r="G71" s="966"/>
      <c r="H71" s="10"/>
      <c r="I71" s="977"/>
    </row>
    <row r="72" spans="1:19">
      <c r="A72" s="168" t="str">
        <f t="shared" si="4"/>
        <v/>
      </c>
      <c r="B72" s="172"/>
      <c r="C72" s="179"/>
      <c r="D72" s="221"/>
      <c r="E72" s="1033"/>
      <c r="F72" s="965"/>
      <c r="G72" s="966"/>
      <c r="H72" s="10"/>
      <c r="I72" s="977"/>
    </row>
    <row r="73" spans="1:19">
      <c r="A73" s="168" t="str">
        <f t="shared" si="4"/>
        <v/>
      </c>
      <c r="B73" s="172"/>
      <c r="C73" s="179"/>
      <c r="D73" s="221"/>
      <c r="E73" s="1033"/>
      <c r="F73" s="965"/>
      <c r="G73" s="966"/>
      <c r="H73" s="10"/>
      <c r="I73" s="977"/>
    </row>
    <row r="74" spans="1:19">
      <c r="A74" s="168" t="str">
        <f t="shared" si="4"/>
        <v/>
      </c>
      <c r="B74" s="172"/>
      <c r="C74" s="179"/>
      <c r="D74" s="221"/>
      <c r="E74" s="1033"/>
      <c r="F74" s="965"/>
      <c r="G74" s="966"/>
      <c r="H74" s="10"/>
      <c r="I74" s="977"/>
    </row>
    <row r="75" spans="1:19">
      <c r="A75" s="168" t="str">
        <f t="shared" si="4"/>
        <v/>
      </c>
      <c r="B75" s="172"/>
      <c r="C75" s="195"/>
      <c r="D75" s="222"/>
      <c r="E75" s="1313"/>
      <c r="F75" s="960"/>
      <c r="G75" s="961"/>
      <c r="H75" s="11"/>
      <c r="I75" s="978"/>
    </row>
    <row r="76" spans="1:19" ht="24">
      <c r="A76" s="168" t="s">
        <v>90</v>
      </c>
      <c r="B76" s="172"/>
      <c r="C76" s="176" t="s">
        <v>181</v>
      </c>
      <c r="D76" s="223"/>
      <c r="E76" s="989"/>
      <c r="F76" s="989"/>
      <c r="G76" s="989"/>
      <c r="H76" s="196"/>
      <c r="I76" s="178"/>
      <c r="K76" s="1314" t="s">
        <v>360</v>
      </c>
      <c r="L76" s="1314"/>
      <c r="M76" s="1314"/>
      <c r="N76" s="1314"/>
      <c r="O76" s="1314"/>
      <c r="P76" s="1314"/>
      <c r="Q76" s="1314"/>
      <c r="R76" s="1314"/>
      <c r="S76" s="1314"/>
    </row>
    <row r="77" spans="1:19" ht="13.5" customHeight="1">
      <c r="A77" s="168" t="s">
        <v>90</v>
      </c>
      <c r="B77" s="172"/>
      <c r="C77" s="197"/>
      <c r="D77" s="440"/>
      <c r="E77" s="440" t="s">
        <v>173</v>
      </c>
      <c r="F77" s="440" t="s">
        <v>174</v>
      </c>
      <c r="G77" s="441" t="s">
        <v>310</v>
      </c>
      <c r="H77" s="442"/>
      <c r="I77" s="443"/>
      <c r="K77" s="1314"/>
      <c r="L77" s="1314"/>
      <c r="M77" s="1314"/>
      <c r="N77" s="1314"/>
      <c r="O77" s="1314"/>
      <c r="P77" s="1314"/>
      <c r="Q77" s="1314"/>
      <c r="R77" s="1314"/>
      <c r="S77" s="1314"/>
    </row>
    <row r="78" spans="1:19">
      <c r="A78" s="168" t="s">
        <v>90</v>
      </c>
      <c r="B78" s="172"/>
      <c r="C78" s="197"/>
      <c r="D78" s="220"/>
      <c r="E78" s="403"/>
      <c r="F78" s="257"/>
      <c r="G78" s="403"/>
      <c r="H78" s="445">
        <f t="shared" ref="H78:H82" si="5">E78*G78</f>
        <v>0</v>
      </c>
      <c r="I78" s="435">
        <f>SUM(H78:H82)</f>
        <v>0</v>
      </c>
      <c r="K78" s="1314"/>
      <c r="L78" s="1314"/>
      <c r="M78" s="1314"/>
      <c r="N78" s="1314"/>
      <c r="O78" s="1314"/>
      <c r="P78" s="1314"/>
      <c r="Q78" s="1314"/>
      <c r="R78" s="1314"/>
      <c r="S78" s="1314"/>
    </row>
    <row r="79" spans="1:19">
      <c r="A79" s="168" t="str">
        <f>IF(AND(C79="",E79=""),"",".")</f>
        <v/>
      </c>
      <c r="B79" s="172"/>
      <c r="C79" s="197"/>
      <c r="D79" s="220"/>
      <c r="E79" s="403"/>
      <c r="F79" s="257" t="str">
        <f t="shared" ref="F79:F82" si="6">IF(E79="","","×")</f>
        <v/>
      </c>
      <c r="G79" s="403"/>
      <c r="H79" s="446">
        <f t="shared" si="5"/>
        <v>0</v>
      </c>
      <c r="I79" s="433"/>
    </row>
    <row r="80" spans="1:19">
      <c r="A80" s="168" t="str">
        <f t="shared" ref="A80:A81" si="7">IF(AND(C80="",E80=""),"",".")</f>
        <v/>
      </c>
      <c r="B80" s="172"/>
      <c r="C80" s="197"/>
      <c r="D80" s="220"/>
      <c r="E80" s="403"/>
      <c r="F80" s="257" t="str">
        <f t="shared" si="6"/>
        <v/>
      </c>
      <c r="G80" s="403"/>
      <c r="H80" s="446">
        <f t="shared" si="5"/>
        <v>0</v>
      </c>
      <c r="I80" s="433"/>
    </row>
    <row r="81" spans="1:11">
      <c r="A81" s="168" t="str">
        <f t="shared" si="7"/>
        <v/>
      </c>
      <c r="B81" s="172"/>
      <c r="C81" s="197"/>
      <c r="D81" s="220"/>
      <c r="E81" s="403"/>
      <c r="F81" s="257" t="str">
        <f t="shared" si="6"/>
        <v/>
      </c>
      <c r="G81" s="403"/>
      <c r="H81" s="446">
        <f t="shared" si="5"/>
        <v>0</v>
      </c>
      <c r="I81" s="433"/>
    </row>
    <row r="82" spans="1:11">
      <c r="A82" s="168" t="str">
        <f>IF(AND(C82="",E82=""),"",".")</f>
        <v/>
      </c>
      <c r="B82" s="172"/>
      <c r="C82" s="197"/>
      <c r="D82" s="252"/>
      <c r="E82" s="403"/>
      <c r="F82" s="257" t="str">
        <f t="shared" si="6"/>
        <v/>
      </c>
      <c r="G82" s="403"/>
      <c r="H82" s="446">
        <f t="shared" si="5"/>
        <v>0</v>
      </c>
      <c r="I82" s="434"/>
    </row>
    <row r="83" spans="1:11" ht="24">
      <c r="A83" s="168" t="s">
        <v>90</v>
      </c>
      <c r="B83" s="172"/>
      <c r="C83" s="206"/>
      <c r="D83" s="444" t="s">
        <v>182</v>
      </c>
      <c r="E83" s="258"/>
      <c r="F83" s="258"/>
      <c r="G83" s="258"/>
      <c r="H83" s="177"/>
      <c r="I83" s="178"/>
    </row>
    <row r="84" spans="1:11" ht="24">
      <c r="A84" s="168" t="s">
        <v>90</v>
      </c>
      <c r="B84" s="172"/>
      <c r="C84" s="179"/>
      <c r="D84" s="990"/>
      <c r="E84" s="991"/>
      <c r="F84" s="991"/>
      <c r="G84" s="991"/>
      <c r="H84" s="991"/>
      <c r="I84" s="992"/>
      <c r="K84" s="369"/>
    </row>
    <row r="85" spans="1:11">
      <c r="A85" s="168" t="s">
        <v>90</v>
      </c>
      <c r="B85" s="172"/>
      <c r="C85" s="179"/>
      <c r="D85" s="993"/>
      <c r="E85" s="994"/>
      <c r="F85" s="994"/>
      <c r="G85" s="994"/>
      <c r="H85" s="994"/>
      <c r="I85" s="995"/>
    </row>
    <row r="86" spans="1:11">
      <c r="A86" s="168" t="s">
        <v>90</v>
      </c>
      <c r="B86" s="180"/>
      <c r="C86" s="181"/>
      <c r="D86" s="996"/>
      <c r="E86" s="997"/>
      <c r="F86" s="997"/>
      <c r="G86" s="997"/>
      <c r="H86" s="997"/>
      <c r="I86" s="998"/>
    </row>
    <row r="87" spans="1:11" ht="24">
      <c r="A87" s="168" t="s">
        <v>90</v>
      </c>
      <c r="B87" s="172"/>
      <c r="C87" s="176" t="s">
        <v>26</v>
      </c>
      <c r="D87" s="223"/>
      <c r="E87" s="256"/>
      <c r="F87" s="256"/>
      <c r="G87" s="256"/>
      <c r="H87" s="196"/>
      <c r="I87" s="199"/>
    </row>
    <row r="88" spans="1:11" ht="13.5" customHeight="1">
      <c r="A88" s="168" t="s">
        <v>90</v>
      </c>
      <c r="B88" s="172"/>
      <c r="C88" s="987"/>
      <c r="D88" s="440"/>
      <c r="E88" s="440" t="s">
        <v>173</v>
      </c>
      <c r="F88" s="440" t="s">
        <v>174</v>
      </c>
      <c r="G88" s="441" t="s">
        <v>311</v>
      </c>
      <c r="H88" s="442"/>
      <c r="I88" s="443"/>
    </row>
    <row r="89" spans="1:11">
      <c r="A89" s="168" t="s">
        <v>90</v>
      </c>
      <c r="B89" s="172"/>
      <c r="C89" s="987"/>
      <c r="D89" s="220"/>
      <c r="E89" s="403"/>
      <c r="F89" s="257"/>
      <c r="G89" s="403"/>
      <c r="H89" s="445">
        <f t="shared" ref="H89:H97" si="8">E89*G89</f>
        <v>0</v>
      </c>
      <c r="I89" s="435">
        <f>SUM(H89:H97)</f>
        <v>0</v>
      </c>
    </row>
    <row r="90" spans="1:11">
      <c r="A90" s="529" t="str">
        <f>IF(AND(C90="",E90=""),"",".")</f>
        <v/>
      </c>
      <c r="B90" s="172"/>
      <c r="C90" s="987"/>
      <c r="D90" s="220"/>
      <c r="E90" s="403"/>
      <c r="F90" s="257" t="str">
        <f t="shared" ref="F90:F97" si="9">IF(E90="","","×")</f>
        <v/>
      </c>
      <c r="G90" s="403"/>
      <c r="H90" s="446">
        <f t="shared" si="8"/>
        <v>0</v>
      </c>
      <c r="I90" s="433"/>
    </row>
    <row r="91" spans="1:11">
      <c r="A91" s="168" t="str">
        <f>IF(AND(C91="",E91=""),"",".")</f>
        <v/>
      </c>
      <c r="B91" s="172"/>
      <c r="C91" s="987"/>
      <c r="D91" s="220"/>
      <c r="E91" s="403"/>
      <c r="F91" s="257" t="str">
        <f t="shared" si="9"/>
        <v/>
      </c>
      <c r="G91" s="403"/>
      <c r="H91" s="446">
        <f t="shared" si="8"/>
        <v>0</v>
      </c>
      <c r="I91" s="433"/>
    </row>
    <row r="92" spans="1:11">
      <c r="A92" s="168" t="str">
        <f t="shared" ref="A92:A97" si="10">IF(AND(C92="",E92=""),"",".")</f>
        <v/>
      </c>
      <c r="B92" s="172"/>
      <c r="C92" s="987"/>
      <c r="D92" s="221"/>
      <c r="E92" s="403"/>
      <c r="F92" s="257" t="str">
        <f t="shared" si="9"/>
        <v/>
      </c>
      <c r="G92" s="403"/>
      <c r="H92" s="446">
        <f t="shared" si="8"/>
        <v>0</v>
      </c>
      <c r="I92" s="433"/>
    </row>
    <row r="93" spans="1:11">
      <c r="A93" s="168" t="str">
        <f t="shared" si="10"/>
        <v/>
      </c>
      <c r="B93" s="172"/>
      <c r="C93" s="987"/>
      <c r="D93" s="220"/>
      <c r="E93" s="403"/>
      <c r="F93" s="257" t="str">
        <f t="shared" si="9"/>
        <v/>
      </c>
      <c r="G93" s="403"/>
      <c r="H93" s="446">
        <f t="shared" si="8"/>
        <v>0</v>
      </c>
      <c r="I93" s="433"/>
    </row>
    <row r="94" spans="1:11">
      <c r="A94" s="168" t="str">
        <f t="shared" si="10"/>
        <v/>
      </c>
      <c r="B94" s="172"/>
      <c r="C94" s="987"/>
      <c r="D94" s="221"/>
      <c r="E94" s="403"/>
      <c r="F94" s="257" t="str">
        <f t="shared" si="9"/>
        <v/>
      </c>
      <c r="G94" s="403"/>
      <c r="H94" s="446">
        <f t="shared" si="8"/>
        <v>0</v>
      </c>
      <c r="I94" s="433"/>
    </row>
    <row r="95" spans="1:11">
      <c r="A95" s="168" t="str">
        <f t="shared" si="10"/>
        <v/>
      </c>
      <c r="B95" s="172"/>
      <c r="C95" s="987"/>
      <c r="D95" s="221"/>
      <c r="E95" s="403"/>
      <c r="F95" s="257" t="str">
        <f t="shared" si="9"/>
        <v/>
      </c>
      <c r="G95" s="403"/>
      <c r="H95" s="446">
        <f t="shared" si="8"/>
        <v>0</v>
      </c>
      <c r="I95" s="433"/>
    </row>
    <row r="96" spans="1:11">
      <c r="A96" s="168" t="str">
        <f t="shared" si="10"/>
        <v/>
      </c>
      <c r="B96" s="172"/>
      <c r="C96" s="987"/>
      <c r="D96" s="221"/>
      <c r="E96" s="403"/>
      <c r="F96" s="257" t="str">
        <f t="shared" si="9"/>
        <v/>
      </c>
      <c r="G96" s="403"/>
      <c r="H96" s="446">
        <f t="shared" si="8"/>
        <v>0</v>
      </c>
      <c r="I96" s="433"/>
    </row>
    <row r="97" spans="1:9">
      <c r="A97" s="168" t="str">
        <f t="shared" si="10"/>
        <v/>
      </c>
      <c r="B97" s="172"/>
      <c r="C97" s="988"/>
      <c r="D97" s="222"/>
      <c r="E97" s="403"/>
      <c r="F97" s="257" t="str">
        <f t="shared" si="9"/>
        <v/>
      </c>
      <c r="G97" s="403"/>
      <c r="H97" s="446">
        <f t="shared" si="8"/>
        <v>0</v>
      </c>
      <c r="I97" s="434"/>
    </row>
    <row r="98" spans="1:9" ht="24">
      <c r="A98" s="168" t="s">
        <v>90</v>
      </c>
      <c r="B98" s="172"/>
      <c r="C98" s="192" t="s">
        <v>27</v>
      </c>
      <c r="D98" s="223"/>
      <c r="E98" s="256"/>
      <c r="F98" s="256"/>
      <c r="G98" s="256"/>
      <c r="H98" s="196"/>
      <c r="I98" s="199"/>
    </row>
    <row r="99" spans="1:9">
      <c r="A99" s="168" t="s">
        <v>90</v>
      </c>
      <c r="B99" s="172"/>
      <c r="C99" s="197"/>
      <c r="D99" s="219"/>
      <c r="E99" s="979"/>
      <c r="F99" s="980"/>
      <c r="G99" s="980"/>
      <c r="H99" s="9"/>
      <c r="I99" s="976">
        <f>SUM(H99:H108)</f>
        <v>0</v>
      </c>
    </row>
    <row r="100" spans="1:9">
      <c r="A100" s="168" t="str">
        <f t="shared" si="4"/>
        <v/>
      </c>
      <c r="B100" s="172"/>
      <c r="C100" s="197"/>
      <c r="D100" s="221"/>
      <c r="E100" s="964"/>
      <c r="F100" s="965"/>
      <c r="G100" s="966"/>
      <c r="H100" s="10"/>
      <c r="I100" s="977"/>
    </row>
    <row r="101" spans="1:9" ht="19.5" thickBot="1">
      <c r="A101" s="168" t="str">
        <f t="shared" si="4"/>
        <v/>
      </c>
      <c r="B101" s="172"/>
      <c r="C101" s="197"/>
      <c r="D101" s="221"/>
      <c r="E101" s="964"/>
      <c r="F101" s="965"/>
      <c r="G101" s="966"/>
      <c r="H101" s="10"/>
      <c r="I101" s="977"/>
    </row>
    <row r="102" spans="1:9" ht="19.5" thickBot="1">
      <c r="A102" s="168" t="str">
        <f t="shared" si="4"/>
        <v/>
      </c>
      <c r="B102" s="172"/>
      <c r="C102" s="197"/>
      <c r="D102" s="221"/>
      <c r="E102" s="964"/>
      <c r="F102" s="965"/>
      <c r="G102" s="966"/>
      <c r="H102" s="10"/>
      <c r="I102" s="977"/>
    </row>
    <row r="103" spans="1:9" ht="19.5" thickBot="1">
      <c r="A103" s="168" t="str">
        <f t="shared" si="4"/>
        <v/>
      </c>
      <c r="B103" s="172"/>
      <c r="C103" s="197"/>
      <c r="D103" s="221"/>
      <c r="E103" s="964"/>
      <c r="F103" s="965"/>
      <c r="G103" s="966"/>
      <c r="H103" s="10"/>
      <c r="I103" s="977"/>
    </row>
    <row r="104" spans="1:9" ht="19.5" thickBot="1">
      <c r="A104" s="168" t="str">
        <f t="shared" si="4"/>
        <v/>
      </c>
      <c r="B104" s="172"/>
      <c r="C104" s="197"/>
      <c r="D104" s="221"/>
      <c r="E104" s="964"/>
      <c r="F104" s="965"/>
      <c r="G104" s="966"/>
      <c r="H104" s="10"/>
      <c r="I104" s="977"/>
    </row>
    <row r="105" spans="1:9" ht="19.5" thickBot="1">
      <c r="A105" s="168" t="str">
        <f t="shared" si="4"/>
        <v/>
      </c>
      <c r="B105" s="172"/>
      <c r="C105" s="197"/>
      <c r="D105" s="221"/>
      <c r="E105" s="964"/>
      <c r="F105" s="965"/>
      <c r="G105" s="966"/>
      <c r="H105" s="10"/>
      <c r="I105" s="977"/>
    </row>
    <row r="106" spans="1:9" ht="19.5" thickBot="1">
      <c r="A106" s="168" t="str">
        <f t="shared" si="4"/>
        <v/>
      </c>
      <c r="B106" s="172"/>
      <c r="C106" s="197"/>
      <c r="D106" s="221"/>
      <c r="E106" s="964"/>
      <c r="F106" s="965"/>
      <c r="G106" s="966"/>
      <c r="H106" s="10"/>
      <c r="I106" s="977"/>
    </row>
    <row r="107" spans="1:9" ht="19.5" thickBot="1">
      <c r="A107" s="168" t="str">
        <f t="shared" si="4"/>
        <v/>
      </c>
      <c r="B107" s="172"/>
      <c r="C107" s="197"/>
      <c r="D107" s="221"/>
      <c r="E107" s="964"/>
      <c r="F107" s="965"/>
      <c r="G107" s="966"/>
      <c r="H107" s="10"/>
      <c r="I107" s="977"/>
    </row>
    <row r="108" spans="1:9" ht="19.5" thickBot="1">
      <c r="A108" s="168" t="str">
        <f t="shared" si="4"/>
        <v/>
      </c>
      <c r="B108" s="200"/>
      <c r="C108" s="201"/>
      <c r="D108" s="224"/>
      <c r="E108" s="982"/>
      <c r="F108" s="983"/>
      <c r="G108" s="984"/>
      <c r="H108" s="12"/>
      <c r="I108" s="981"/>
    </row>
    <row r="109" spans="1:9">
      <c r="A109" s="202"/>
      <c r="B109" s="202"/>
      <c r="C109" s="202"/>
      <c r="D109" s="535"/>
      <c r="E109" s="536"/>
      <c r="F109" s="536"/>
      <c r="G109" s="536"/>
      <c r="H109" s="537"/>
      <c r="I109" s="537"/>
    </row>
  </sheetData>
  <sheetProtection algorithmName="SHA-512" hashValue="NZipBNIkMUCB5GgW+3rmZlYEixmKqbdnbbDsm47eZg6cYIojMSN4ISoxjkZyxYk0JC866+Y8ryFFhlWzcbNXpw==" saltValue="Hn8OvJzo7BvdkI2V2sDglA==" spinCount="100000" sheet="1" formatRows="0" autoFilter="0"/>
  <autoFilter ref="A15:I108" xr:uid="{00000000-0009-0000-0000-00000E000000}">
    <filterColumn colId="4" showButton="0"/>
    <filterColumn colId="5" showButton="0"/>
  </autoFilter>
  <mergeCells count="83">
    <mergeCell ref="J29:O35"/>
    <mergeCell ref="D30:I32"/>
    <mergeCell ref="D33:I35"/>
    <mergeCell ref="D37:I39"/>
    <mergeCell ref="J37:O42"/>
    <mergeCell ref="D40:I42"/>
    <mergeCell ref="I99:I108"/>
    <mergeCell ref="E100:G100"/>
    <mergeCell ref="E101:G101"/>
    <mergeCell ref="E102:G102"/>
    <mergeCell ref="E103:G103"/>
    <mergeCell ref="E104:G104"/>
    <mergeCell ref="E105:G105"/>
    <mergeCell ref="E106:G106"/>
    <mergeCell ref="E107:G107"/>
    <mergeCell ref="E108:G108"/>
    <mergeCell ref="E99:G99"/>
    <mergeCell ref="D84:I86"/>
    <mergeCell ref="E76:G76"/>
    <mergeCell ref="I55:I64"/>
    <mergeCell ref="K76:S78"/>
    <mergeCell ref="C88:C97"/>
    <mergeCell ref="I66:I75"/>
    <mergeCell ref="E67:G67"/>
    <mergeCell ref="E68:G68"/>
    <mergeCell ref="E69:G69"/>
    <mergeCell ref="E70:G70"/>
    <mergeCell ref="E71:G71"/>
    <mergeCell ref="E72:G72"/>
    <mergeCell ref="E73:G73"/>
    <mergeCell ref="E74:G74"/>
    <mergeCell ref="E75:G75"/>
    <mergeCell ref="E66:G66"/>
    <mergeCell ref="B54:B64"/>
    <mergeCell ref="E55:G55"/>
    <mergeCell ref="E60:G60"/>
    <mergeCell ref="E61:G61"/>
    <mergeCell ref="E62:G62"/>
    <mergeCell ref="E63:G63"/>
    <mergeCell ref="E64:G64"/>
    <mergeCell ref="E56:G56"/>
    <mergeCell ref="E57:G57"/>
    <mergeCell ref="E58:G58"/>
    <mergeCell ref="E59:G59"/>
    <mergeCell ref="E44:G44"/>
    <mergeCell ref="E46:G46"/>
    <mergeCell ref="I46:I53"/>
    <mergeCell ref="E47:G47"/>
    <mergeCell ref="E48:G48"/>
    <mergeCell ref="E49:G49"/>
    <mergeCell ref="E50:G50"/>
    <mergeCell ref="E51:G51"/>
    <mergeCell ref="E52:G52"/>
    <mergeCell ref="E53:G53"/>
    <mergeCell ref="K23:R27"/>
    <mergeCell ref="C27:D27"/>
    <mergeCell ref="C28:D28"/>
    <mergeCell ref="C26:D26"/>
    <mergeCell ref="C20:D20"/>
    <mergeCell ref="C21:D21"/>
    <mergeCell ref="C22:D22"/>
    <mergeCell ref="C23:D23"/>
    <mergeCell ref="C24:D24"/>
    <mergeCell ref="C25:D25"/>
    <mergeCell ref="E15:G15"/>
    <mergeCell ref="A16:D16"/>
    <mergeCell ref="C18:D18"/>
    <mergeCell ref="C19:D19"/>
    <mergeCell ref="K15:R21"/>
    <mergeCell ref="E13:G13"/>
    <mergeCell ref="E12:G12"/>
    <mergeCell ref="A2:B2"/>
    <mergeCell ref="C2:I2"/>
    <mergeCell ref="A3:B3"/>
    <mergeCell ref="C3:I3"/>
    <mergeCell ref="E5:G5"/>
    <mergeCell ref="C6:D6"/>
    <mergeCell ref="E6:G6"/>
    <mergeCell ref="E7:G7"/>
    <mergeCell ref="E8:G8"/>
    <mergeCell ref="E9:G9"/>
    <mergeCell ref="E10:G10"/>
    <mergeCell ref="E11:G11"/>
  </mergeCells>
  <phoneticPr fontId="22"/>
  <dataValidations count="3">
    <dataValidation type="whole" operator="greaterThanOrEqual" allowBlank="1" showInputMessage="1" showErrorMessage="1" sqref="H46:H76 H87 H98:H108" xr:uid="{00000000-0002-0000-0E00-000000000000}">
      <formula1>0</formula1>
    </dataValidation>
    <dataValidation type="whole" imeMode="off" operator="greaterThanOrEqual" allowBlank="1" showInputMessage="1" showErrorMessage="1" sqref="E78:E82 E89:E97 E19:E28" xr:uid="{00000000-0002-0000-0E00-000001000000}">
      <formula1>0</formula1>
    </dataValidation>
    <dataValidation imeMode="halfAlpha" allowBlank="1" showInputMessage="1" showErrorMessage="1" sqref="I15:I17 I109:I65530 I44" xr:uid="{00000000-0002-0000-0E00-000002000000}"/>
  </dataValidations>
  <printOptions horizontalCentered="1"/>
  <pageMargins left="0.70866141732283472" right="0.70866141732283472" top="0.35433070866141736" bottom="0.35433070866141736" header="0.31496062992125984" footer="0.31496062992125984"/>
  <pageSetup paperSize="9" scale="3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F7C1D4"/>
    <pageSetUpPr fitToPage="1"/>
  </sheetPr>
  <dimension ref="A1:X166"/>
  <sheetViews>
    <sheetView view="pageBreakPreview" zoomScaleNormal="85" zoomScaleSheetLayoutView="100" zoomScalePageLayoutView="55" workbookViewId="0">
      <selection activeCell="D14" sqref="D14:H14"/>
    </sheetView>
  </sheetViews>
  <sheetFormatPr defaultColWidth="9" defaultRowHeight="18.75"/>
  <cols>
    <col min="1" max="1" width="3.25" customWidth="1"/>
    <col min="2" max="2" width="3.25" style="30" customWidth="1"/>
    <col min="3" max="3" width="4.125" customWidth="1"/>
    <col min="4" max="4" width="24" style="99" customWidth="1"/>
    <col min="5" max="5" width="40.75" style="31" customWidth="1"/>
    <col min="6" max="6" width="10.125" customWidth="1"/>
    <col min="7" max="7" width="9.125" customWidth="1"/>
    <col min="8" max="8" width="4.75" style="27" customWidth="1"/>
    <col min="9" max="9" width="9.125" style="27" customWidth="1"/>
    <col min="10" max="10" width="4.75" style="28" customWidth="1"/>
    <col min="11" max="11" width="12.75" style="27" customWidth="1"/>
    <col min="12" max="12" width="13.125" style="32" customWidth="1"/>
    <col min="13" max="13" width="2" customWidth="1"/>
  </cols>
  <sheetData>
    <row r="1" spans="1:23">
      <c r="B1" t="s">
        <v>423</v>
      </c>
      <c r="C1" s="30"/>
      <c r="E1"/>
      <c r="F1" s="31"/>
      <c r="H1"/>
      <c r="J1" s="27"/>
      <c r="K1" s="28"/>
      <c r="L1" s="27"/>
    </row>
    <row r="2" spans="1:23">
      <c r="B2" s="1002" t="s">
        <v>76</v>
      </c>
      <c r="C2" s="1002"/>
      <c r="D2" s="1002"/>
      <c r="E2" s="1003">
        <f>IF('5-1 総表'!C25="",'5-1 総表'!C24,'5-1 総表'!C24&amp;"（"&amp;'5-1 総表'!C25&amp;"）")</f>
        <v>0</v>
      </c>
      <c r="F2" s="1003"/>
      <c r="G2" s="1003"/>
      <c r="H2" s="1003"/>
      <c r="I2" s="1003"/>
      <c r="J2" s="1003"/>
      <c r="K2" s="1003"/>
      <c r="L2" s="1003"/>
    </row>
    <row r="3" spans="1:23" ht="18" customHeight="1">
      <c r="B3" s="1002" t="s">
        <v>77</v>
      </c>
      <c r="C3" s="1002"/>
      <c r="D3" s="1002"/>
      <c r="E3" s="1003">
        <f>'5-1 総表'!C34</f>
        <v>0</v>
      </c>
      <c r="F3" s="1003"/>
      <c r="G3" s="1003"/>
      <c r="H3" s="1003"/>
      <c r="I3" s="1003"/>
      <c r="J3" s="1003"/>
      <c r="K3" s="1003"/>
      <c r="L3" s="1003"/>
      <c r="N3" s="460"/>
      <c r="O3" s="460"/>
      <c r="P3" s="460"/>
      <c r="Q3" s="460"/>
      <c r="R3" s="460"/>
      <c r="S3" s="460"/>
      <c r="T3" s="460"/>
      <c r="U3" s="460"/>
      <c r="V3" s="460"/>
      <c r="W3" s="460"/>
    </row>
    <row r="4" spans="1:23" s="25" customFormat="1" ht="18.399999999999999" customHeight="1" thickBot="1">
      <c r="A4" s="17"/>
      <c r="B4" s="85"/>
      <c r="C4" s="79"/>
      <c r="D4" s="100"/>
      <c r="E4" s="79"/>
      <c r="F4" s="1060" t="s">
        <v>241</v>
      </c>
      <c r="G4" s="1060"/>
      <c r="H4" s="1172" t="str">
        <f>IF('4-1 総表'!C10="","申請時金額（円）","計画変更時金額（円）")</f>
        <v>申請時金額（円）</v>
      </c>
      <c r="I4" s="1172"/>
      <c r="J4" s="1172"/>
      <c r="K4" s="17"/>
      <c r="L4" s="17"/>
      <c r="N4" s="460"/>
      <c r="O4" s="460"/>
      <c r="P4" s="460"/>
      <c r="Q4" s="460"/>
      <c r="R4" s="460"/>
      <c r="S4" s="460"/>
      <c r="T4" s="460"/>
      <c r="U4" s="460"/>
      <c r="V4" s="460"/>
      <c r="W4" s="460"/>
    </row>
    <row r="5" spans="1:23" ht="25.5">
      <c r="A5" s="45"/>
      <c r="B5" s="263" t="s">
        <v>185</v>
      </c>
      <c r="C5" s="80"/>
      <c r="D5" s="101"/>
      <c r="E5" s="81"/>
      <c r="F5" s="1061">
        <f>SUM(L13,L35,L57,L79,L101,L123)</f>
        <v>0</v>
      </c>
      <c r="G5" s="1061"/>
      <c r="H5" s="1184">
        <f>IF('4-1 総表'!$C$10="",'1-4 支出'!F5*1000,'4-4 支出'!F5*1000)</f>
        <v>0</v>
      </c>
      <c r="I5" s="1185"/>
      <c r="J5" s="1186"/>
      <c r="K5"/>
      <c r="L5"/>
      <c r="N5" s="460"/>
      <c r="O5" s="460"/>
      <c r="P5" s="460"/>
      <c r="Q5" s="460"/>
      <c r="R5" s="460"/>
      <c r="S5" s="460"/>
      <c r="T5" s="460"/>
      <c r="U5" s="460"/>
      <c r="V5" s="460"/>
      <c r="W5" s="460"/>
    </row>
    <row r="6" spans="1:23" ht="24">
      <c r="A6" s="45"/>
      <c r="B6" s="86"/>
      <c r="C6" s="46" t="s">
        <v>184</v>
      </c>
      <c r="D6" s="102"/>
      <c r="E6" s="47"/>
      <c r="F6" s="1063">
        <f>SUM(F8:F10)</f>
        <v>0</v>
      </c>
      <c r="G6" s="1063"/>
      <c r="H6" s="1188">
        <f>IF('4-1 総表'!$C$10="",'1-4 支出'!F6*1000,'4-4 支出'!F6*1000)</f>
        <v>0</v>
      </c>
      <c r="I6" s="1189"/>
      <c r="J6" s="1190"/>
      <c r="K6"/>
      <c r="L6"/>
      <c r="N6" s="460"/>
      <c r="O6" s="460"/>
      <c r="P6" s="460"/>
      <c r="Q6" s="460"/>
      <c r="R6" s="460"/>
      <c r="S6" s="460"/>
      <c r="T6" s="460"/>
      <c r="U6" s="460"/>
      <c r="V6" s="460"/>
      <c r="W6" s="460"/>
    </row>
    <row r="7" spans="1:23" ht="24">
      <c r="A7" s="45"/>
      <c r="B7" s="87"/>
      <c r="C7" s="49"/>
      <c r="D7" s="103"/>
      <c r="E7" s="82" t="s">
        <v>88</v>
      </c>
      <c r="F7" s="1065" t="s">
        <v>74</v>
      </c>
      <c r="G7" s="1065"/>
      <c r="H7" s="1192" t="s">
        <v>243</v>
      </c>
      <c r="I7" s="1193"/>
      <c r="J7" s="1194"/>
      <c r="K7" s="50"/>
      <c r="L7" s="50"/>
    </row>
    <row r="8" spans="1:23" ht="24">
      <c r="A8" s="45"/>
      <c r="B8" s="88"/>
      <c r="C8" s="51"/>
      <c r="D8" s="104" t="s">
        <v>78</v>
      </c>
      <c r="E8" s="472">
        <f>'1-4 支出'!E8</f>
        <v>0</v>
      </c>
      <c r="F8" s="1067" t="str">
        <f>IF(E8="作品料",$L$13,IF(E8="設営・運搬費",$L$35,IF(E8="謝金",$L$57,IF(E8="旅費",$L$79,IF(E8="宣伝・印刷費",$L$101,IF(E8="記録・配信費",$L$123,"0"))))))</f>
        <v>0</v>
      </c>
      <c r="G8" s="1067"/>
      <c r="H8" s="1196">
        <f>IF('4-1 総表'!$C$10="",'1-4 支出'!F8*1000,'4-4 支出'!F8*1000)</f>
        <v>0</v>
      </c>
      <c r="I8" s="1197"/>
      <c r="J8" s="1198"/>
      <c r="K8" s="52"/>
      <c r="L8" s="52"/>
      <c r="N8" s="1055" t="s">
        <v>371</v>
      </c>
      <c r="O8" s="1055"/>
      <c r="P8" s="1055"/>
      <c r="Q8" s="1055"/>
      <c r="R8" s="1055"/>
      <c r="S8" s="1055"/>
      <c r="T8" s="1055"/>
      <c r="U8" s="1055"/>
      <c r="V8" s="1055"/>
      <c r="W8" s="1055"/>
    </row>
    <row r="9" spans="1:23" ht="24">
      <c r="A9" s="45"/>
      <c r="B9" s="88"/>
      <c r="C9" s="51"/>
      <c r="D9" s="105" t="s">
        <v>81</v>
      </c>
      <c r="E9" s="473">
        <f>'1-4 支出'!E9</f>
        <v>0</v>
      </c>
      <c r="F9" s="1056" t="str">
        <f>IF(E9="作品料",$L$13,IF(E9="設営・運搬費",$L$35,IF(E9="謝金",$L$57,IF(E9="旅費",$L$79,IF(E9="宣伝・印刷費",$L$101,IF(E9="記録・配信費",$L$123,"0"))))))</f>
        <v>0</v>
      </c>
      <c r="G9" s="1315"/>
      <c r="H9" s="1175">
        <f>IF('4-1 総表'!$C$10="",'1-4 支出'!F9*1000,'4-4 支出'!F9*1000)</f>
        <v>0</v>
      </c>
      <c r="I9" s="1176"/>
      <c r="J9" s="1177"/>
      <c r="K9" s="52"/>
      <c r="L9" s="52"/>
      <c r="N9" s="1055"/>
      <c r="O9" s="1055"/>
      <c r="P9" s="1055"/>
      <c r="Q9" s="1055"/>
      <c r="R9" s="1055"/>
      <c r="S9" s="1055"/>
      <c r="T9" s="1055"/>
      <c r="U9" s="1055"/>
      <c r="V9" s="1055"/>
      <c r="W9" s="1055"/>
    </row>
    <row r="10" spans="1:23" ht="24.75" thickBot="1">
      <c r="A10" s="45"/>
      <c r="B10" s="89"/>
      <c r="C10" s="83"/>
      <c r="D10" s="106" t="s">
        <v>79</v>
      </c>
      <c r="E10" s="474">
        <f>'1-4 支出'!E10</f>
        <v>0</v>
      </c>
      <c r="F10" s="1058" t="str">
        <f>IF(E10="作品料",$L$13,IF(E10="設営・運搬費",$L$35,IF(E10="謝金",$L$57,IF(E10="旅費",$L$79,IF(E10="宣伝・印刷費",$L$101,IF(E10="記録・配信費",$L$123,"0"))))))</f>
        <v>0</v>
      </c>
      <c r="G10" s="1316"/>
      <c r="H10" s="1180">
        <f>IF('4-1 総表'!$C$10="",'1-4 支出'!F10*1000,'4-4 支出'!F10*1000)</f>
        <v>0</v>
      </c>
      <c r="I10" s="1181"/>
      <c r="J10" s="1182"/>
      <c r="K10" s="54"/>
      <c r="L10" s="45"/>
      <c r="N10" s="1055"/>
      <c r="O10" s="1055"/>
      <c r="P10" s="1055"/>
      <c r="Q10" s="1055"/>
      <c r="R10" s="1055"/>
      <c r="S10" s="1055"/>
      <c r="T10" s="1055"/>
      <c r="U10" s="1055"/>
      <c r="V10" s="1055"/>
      <c r="W10" s="1055"/>
    </row>
    <row r="11" spans="1:23" ht="24.75" thickBot="1">
      <c r="A11" s="36"/>
      <c r="B11" s="90"/>
      <c r="C11" s="36"/>
      <c r="D11" s="107"/>
      <c r="E11" s="38"/>
      <c r="F11" s="37"/>
      <c r="G11" s="37"/>
      <c r="H11" s="26"/>
      <c r="I11" s="42"/>
      <c r="J11" s="40"/>
      <c r="K11" s="39"/>
      <c r="L11" s="41"/>
      <c r="M11" s="377"/>
      <c r="N11" s="1055"/>
      <c r="O11" s="1055"/>
      <c r="P11" s="1055"/>
      <c r="Q11" s="1055"/>
      <c r="R11" s="1055"/>
      <c r="S11" s="1055"/>
      <c r="T11" s="1055"/>
      <c r="U11" s="1055"/>
      <c r="V11" s="1055"/>
      <c r="W11" s="1055"/>
    </row>
    <row r="12" spans="1:23" s="42" customFormat="1" ht="24.75" thickBot="1">
      <c r="A12" s="55" t="s">
        <v>89</v>
      </c>
      <c r="B12" s="92"/>
      <c r="C12" s="98" t="s">
        <v>98</v>
      </c>
      <c r="D12" s="95" t="s">
        <v>91</v>
      </c>
      <c r="E12" s="60" t="s">
        <v>73</v>
      </c>
      <c r="F12" s="96" t="s">
        <v>57</v>
      </c>
      <c r="G12" s="97" t="s">
        <v>329</v>
      </c>
      <c r="H12" s="63" t="s">
        <v>330</v>
      </c>
      <c r="I12" s="62" t="s">
        <v>331</v>
      </c>
      <c r="J12" s="63" t="s">
        <v>332</v>
      </c>
      <c r="K12" s="61" t="s">
        <v>32</v>
      </c>
      <c r="L12" s="64" t="s">
        <v>242</v>
      </c>
      <c r="M12" s="377"/>
      <c r="N12" s="1055"/>
      <c r="O12" s="1055"/>
      <c r="P12" s="1055"/>
      <c r="Q12" s="1055"/>
      <c r="R12" s="1055"/>
      <c r="S12" s="1055"/>
      <c r="T12" s="1055"/>
      <c r="U12" s="1055"/>
      <c r="V12" s="1055"/>
      <c r="W12" s="1055"/>
    </row>
    <row r="13" spans="1:23" s="29" customFormat="1" ht="30">
      <c r="A13"/>
      <c r="B13" s="57" t="str">
        <f>IF($E$8=C13,$D$8,IF($E$9=C13,$D$9,IF($E$10=C13,$D$10,"")))</f>
        <v/>
      </c>
      <c r="C13" s="58" t="s">
        <v>167</v>
      </c>
      <c r="D13" s="108"/>
      <c r="E13" s="66"/>
      <c r="F13" s="59"/>
      <c r="G13" s="59"/>
      <c r="H13" s="67"/>
      <c r="I13" s="67"/>
      <c r="J13" s="67"/>
      <c r="K13" s="70" t="str">
        <f t="shared" ref="K13:K32" si="0">IF(ISNUMBER(F13),(PRODUCT(F13,G13,I13)),"")</f>
        <v/>
      </c>
      <c r="L13" s="365">
        <f>SUM(K14:K33)</f>
        <v>0</v>
      </c>
      <c r="M13" s="377"/>
      <c r="N13" s="1055"/>
      <c r="O13" s="1055"/>
      <c r="P13" s="1055"/>
      <c r="Q13" s="1055"/>
      <c r="R13" s="1055"/>
      <c r="S13" s="1055"/>
      <c r="T13" s="1055"/>
      <c r="U13" s="1055"/>
      <c r="V13" s="1055"/>
      <c r="W13" s="1055"/>
    </row>
    <row r="14" spans="1:23">
      <c r="A14">
        <v>1</v>
      </c>
      <c r="B14" s="93"/>
      <c r="C14" s="75" t="str">
        <f>IF(D14="","",".")</f>
        <v/>
      </c>
      <c r="D14" s="109"/>
      <c r="E14" s="112"/>
      <c r="F14" s="113"/>
      <c r="G14" s="113"/>
      <c r="H14" s="113"/>
      <c r="I14" s="113"/>
      <c r="J14" s="113"/>
      <c r="K14" s="118" t="str">
        <f t="shared" si="0"/>
        <v/>
      </c>
      <c r="L14" s="33"/>
      <c r="N14" s="1055"/>
      <c r="O14" s="1055"/>
      <c r="P14" s="1055"/>
      <c r="Q14" s="1055"/>
      <c r="R14" s="1055"/>
      <c r="S14" s="1055"/>
      <c r="T14" s="1055"/>
      <c r="U14" s="1055"/>
      <c r="V14" s="1055"/>
      <c r="W14" s="1055"/>
    </row>
    <row r="15" spans="1:23">
      <c r="A15">
        <v>2</v>
      </c>
      <c r="B15" s="93"/>
      <c r="C15" s="75" t="str">
        <f t="shared" ref="C15:C33" si="1">IF(D15="","",".")</f>
        <v/>
      </c>
      <c r="D15" s="110"/>
      <c r="E15" s="114"/>
      <c r="F15" s="115"/>
      <c r="G15" s="115"/>
      <c r="H15" s="115"/>
      <c r="I15" s="115"/>
      <c r="J15" s="115"/>
      <c r="K15" s="119" t="str">
        <f t="shared" si="0"/>
        <v/>
      </c>
      <c r="L15" s="33"/>
      <c r="M15" s="25"/>
      <c r="N15" s="1055"/>
      <c r="O15" s="1055"/>
      <c r="P15" s="1055"/>
      <c r="Q15" s="1055"/>
      <c r="R15" s="1055"/>
      <c r="S15" s="1055"/>
      <c r="T15" s="1055"/>
      <c r="U15" s="1055"/>
      <c r="V15" s="1055"/>
      <c r="W15" s="1055"/>
    </row>
    <row r="16" spans="1:23">
      <c r="A16">
        <v>3</v>
      </c>
      <c r="B16" s="93"/>
      <c r="C16" s="75" t="str">
        <f t="shared" si="1"/>
        <v/>
      </c>
      <c r="D16" s="110"/>
      <c r="E16" s="114"/>
      <c r="F16" s="115"/>
      <c r="G16" s="115"/>
      <c r="H16" s="115"/>
      <c r="I16" s="115"/>
      <c r="J16" s="115"/>
      <c r="K16" s="119" t="str">
        <f t="shared" si="0"/>
        <v/>
      </c>
      <c r="L16" s="33"/>
      <c r="N16" s="1055"/>
      <c r="O16" s="1055"/>
      <c r="P16" s="1055"/>
      <c r="Q16" s="1055"/>
      <c r="R16" s="1055"/>
      <c r="S16" s="1055"/>
      <c r="T16" s="1055"/>
      <c r="U16" s="1055"/>
      <c r="V16" s="1055"/>
      <c r="W16" s="1055"/>
    </row>
    <row r="17" spans="1:24">
      <c r="A17">
        <v>4</v>
      </c>
      <c r="B17" s="93"/>
      <c r="C17" s="75" t="str">
        <f t="shared" si="1"/>
        <v/>
      </c>
      <c r="D17" s="110"/>
      <c r="E17" s="114"/>
      <c r="F17" s="115"/>
      <c r="G17" s="115"/>
      <c r="H17" s="115"/>
      <c r="I17" s="115"/>
      <c r="J17" s="115"/>
      <c r="K17" s="119" t="str">
        <f t="shared" si="0"/>
        <v/>
      </c>
      <c r="L17" s="33"/>
      <c r="N17" s="1055"/>
      <c r="O17" s="1055"/>
      <c r="P17" s="1055"/>
      <c r="Q17" s="1055"/>
      <c r="R17" s="1055"/>
      <c r="S17" s="1055"/>
      <c r="T17" s="1055"/>
      <c r="U17" s="1055"/>
      <c r="V17" s="1055"/>
      <c r="W17" s="1055"/>
    </row>
    <row r="18" spans="1:24">
      <c r="A18">
        <v>5</v>
      </c>
      <c r="B18" s="93"/>
      <c r="C18" s="75" t="str">
        <f t="shared" si="1"/>
        <v/>
      </c>
      <c r="D18" s="110"/>
      <c r="E18" s="114"/>
      <c r="F18" s="115"/>
      <c r="G18" s="115"/>
      <c r="H18" s="115"/>
      <c r="I18" s="115"/>
      <c r="J18" s="115"/>
      <c r="K18" s="119" t="str">
        <f t="shared" si="0"/>
        <v/>
      </c>
      <c r="L18" s="33"/>
      <c r="N18" s="1055"/>
      <c r="O18" s="1055"/>
      <c r="P18" s="1055"/>
      <c r="Q18" s="1055"/>
      <c r="R18" s="1055"/>
      <c r="S18" s="1055"/>
      <c r="T18" s="1055"/>
      <c r="U18" s="1055"/>
      <c r="V18" s="1055"/>
      <c r="W18" s="1055"/>
    </row>
    <row r="19" spans="1:24">
      <c r="A19">
        <v>6</v>
      </c>
      <c r="B19" s="93"/>
      <c r="C19" s="75" t="str">
        <f t="shared" si="1"/>
        <v/>
      </c>
      <c r="D19" s="110"/>
      <c r="E19" s="114"/>
      <c r="F19" s="115"/>
      <c r="G19" s="115"/>
      <c r="H19" s="115"/>
      <c r="I19" s="115"/>
      <c r="J19" s="115"/>
      <c r="K19" s="119" t="str">
        <f t="shared" si="0"/>
        <v/>
      </c>
      <c r="L19" s="33"/>
      <c r="N19" s="1055"/>
      <c r="O19" s="1055"/>
      <c r="P19" s="1055"/>
      <c r="Q19" s="1055"/>
      <c r="R19" s="1055"/>
      <c r="S19" s="1055"/>
      <c r="T19" s="1055"/>
      <c r="U19" s="1055"/>
      <c r="V19" s="1055"/>
      <c r="W19" s="1055"/>
    </row>
    <row r="20" spans="1:24">
      <c r="A20">
        <v>7</v>
      </c>
      <c r="B20" s="93"/>
      <c r="C20" s="75" t="str">
        <f t="shared" si="1"/>
        <v/>
      </c>
      <c r="D20" s="110"/>
      <c r="E20" s="114"/>
      <c r="F20" s="115"/>
      <c r="G20" s="115"/>
      <c r="H20" s="115"/>
      <c r="I20" s="115"/>
      <c r="J20" s="115"/>
      <c r="K20" s="119" t="str">
        <f t="shared" si="0"/>
        <v/>
      </c>
      <c r="L20" s="33"/>
      <c r="N20" s="1055"/>
      <c r="O20" s="1055"/>
      <c r="P20" s="1055"/>
      <c r="Q20" s="1055"/>
      <c r="R20" s="1055"/>
      <c r="S20" s="1055"/>
      <c r="T20" s="1055"/>
      <c r="U20" s="1055"/>
      <c r="V20" s="1055"/>
      <c r="W20" s="1055"/>
    </row>
    <row r="21" spans="1:24">
      <c r="A21">
        <v>8</v>
      </c>
      <c r="B21" s="93"/>
      <c r="C21" s="75" t="str">
        <f t="shared" si="1"/>
        <v/>
      </c>
      <c r="D21" s="110"/>
      <c r="E21" s="114"/>
      <c r="F21" s="115"/>
      <c r="G21" s="115"/>
      <c r="H21" s="115"/>
      <c r="I21" s="115"/>
      <c r="J21" s="115"/>
      <c r="K21" s="119" t="str">
        <f t="shared" si="0"/>
        <v/>
      </c>
      <c r="L21" s="33"/>
      <c r="N21" s="1055"/>
      <c r="O21" s="1055"/>
      <c r="P21" s="1055"/>
      <c r="Q21" s="1055"/>
      <c r="R21" s="1055"/>
      <c r="S21" s="1055"/>
      <c r="T21" s="1055"/>
      <c r="U21" s="1055"/>
      <c r="V21" s="1055"/>
      <c r="W21" s="1055"/>
    </row>
    <row r="22" spans="1:24">
      <c r="A22">
        <v>9</v>
      </c>
      <c r="B22" s="93"/>
      <c r="C22" s="75" t="str">
        <f t="shared" si="1"/>
        <v/>
      </c>
      <c r="D22" s="110"/>
      <c r="E22" s="114"/>
      <c r="F22" s="115"/>
      <c r="G22" s="115"/>
      <c r="H22" s="115"/>
      <c r="I22" s="115"/>
      <c r="J22" s="115"/>
      <c r="K22" s="119" t="str">
        <f t="shared" si="0"/>
        <v/>
      </c>
      <c r="L22" s="33"/>
      <c r="N22" s="1055"/>
      <c r="O22" s="1055"/>
      <c r="P22" s="1055"/>
      <c r="Q22" s="1055"/>
      <c r="R22" s="1055"/>
      <c r="S22" s="1055"/>
      <c r="T22" s="1055"/>
      <c r="U22" s="1055"/>
      <c r="V22" s="1055"/>
      <c r="W22" s="1055"/>
    </row>
    <row r="23" spans="1:24">
      <c r="A23">
        <v>10</v>
      </c>
      <c r="B23" s="93"/>
      <c r="C23" s="75" t="str">
        <f t="shared" si="1"/>
        <v/>
      </c>
      <c r="D23" s="110"/>
      <c r="E23" s="114"/>
      <c r="F23" s="115"/>
      <c r="G23" s="115"/>
      <c r="H23" s="115"/>
      <c r="I23" s="115"/>
      <c r="J23" s="115"/>
      <c r="K23" s="119" t="str">
        <f t="shared" si="0"/>
        <v/>
      </c>
      <c r="L23" s="33"/>
      <c r="N23" s="1055"/>
      <c r="O23" s="1055"/>
      <c r="P23" s="1055"/>
      <c r="Q23" s="1055"/>
      <c r="R23" s="1055"/>
      <c r="S23" s="1055"/>
      <c r="T23" s="1055"/>
      <c r="U23" s="1055"/>
      <c r="V23" s="1055"/>
      <c r="W23" s="1055"/>
    </row>
    <row r="24" spans="1:24">
      <c r="A24">
        <v>11</v>
      </c>
      <c r="B24" s="93"/>
      <c r="C24" s="75" t="str">
        <f t="shared" si="1"/>
        <v/>
      </c>
      <c r="D24" s="110"/>
      <c r="E24" s="114"/>
      <c r="F24" s="115"/>
      <c r="G24" s="115"/>
      <c r="H24" s="115"/>
      <c r="I24" s="115"/>
      <c r="J24" s="115"/>
      <c r="K24" s="119" t="str">
        <f t="shared" si="0"/>
        <v/>
      </c>
      <c r="L24" s="33"/>
      <c r="N24" s="1055"/>
      <c r="O24" s="1055"/>
      <c r="P24" s="1055"/>
      <c r="Q24" s="1055"/>
      <c r="R24" s="1055"/>
      <c r="S24" s="1055"/>
      <c r="T24" s="1055"/>
      <c r="U24" s="1055"/>
      <c r="V24" s="1055"/>
      <c r="W24" s="1055"/>
    </row>
    <row r="25" spans="1:24">
      <c r="A25">
        <v>12</v>
      </c>
      <c r="B25" s="93"/>
      <c r="C25" s="75" t="str">
        <f t="shared" si="1"/>
        <v/>
      </c>
      <c r="D25" s="110"/>
      <c r="E25" s="114"/>
      <c r="F25" s="115"/>
      <c r="G25" s="115"/>
      <c r="H25" s="115"/>
      <c r="I25" s="115"/>
      <c r="J25" s="115"/>
      <c r="K25" s="119" t="str">
        <f t="shared" si="0"/>
        <v/>
      </c>
      <c r="L25" s="33"/>
      <c r="N25" s="1055"/>
      <c r="O25" s="1055"/>
      <c r="P25" s="1055"/>
      <c r="Q25" s="1055"/>
      <c r="R25" s="1055"/>
      <c r="S25" s="1055"/>
      <c r="T25" s="1055"/>
      <c r="U25" s="1055"/>
      <c r="V25" s="1055"/>
      <c r="W25" s="1055"/>
    </row>
    <row r="26" spans="1:24">
      <c r="A26">
        <v>13</v>
      </c>
      <c r="B26" s="93"/>
      <c r="C26" s="75" t="str">
        <f t="shared" si="1"/>
        <v/>
      </c>
      <c r="D26" s="110"/>
      <c r="E26" s="114"/>
      <c r="F26" s="115"/>
      <c r="G26" s="115"/>
      <c r="H26" s="115"/>
      <c r="I26" s="115"/>
      <c r="J26" s="115"/>
      <c r="K26" s="119" t="str">
        <f t="shared" si="0"/>
        <v/>
      </c>
      <c r="L26" s="33"/>
      <c r="N26" s="1055"/>
      <c r="O26" s="1055"/>
      <c r="P26" s="1055"/>
      <c r="Q26" s="1055"/>
      <c r="R26" s="1055"/>
      <c r="S26" s="1055"/>
      <c r="T26" s="1055"/>
      <c r="U26" s="1055"/>
      <c r="V26" s="1055"/>
      <c r="W26" s="1055"/>
    </row>
    <row r="27" spans="1:24">
      <c r="A27">
        <v>14</v>
      </c>
      <c r="B27" s="93"/>
      <c r="C27" s="75" t="str">
        <f t="shared" si="1"/>
        <v/>
      </c>
      <c r="D27" s="110"/>
      <c r="E27" s="114"/>
      <c r="F27" s="115"/>
      <c r="G27" s="115"/>
      <c r="H27" s="115"/>
      <c r="I27" s="115"/>
      <c r="J27" s="115"/>
      <c r="K27" s="119" t="str">
        <f t="shared" si="0"/>
        <v/>
      </c>
      <c r="L27" s="33"/>
      <c r="N27" s="1055"/>
      <c r="O27" s="1055"/>
      <c r="P27" s="1055"/>
      <c r="Q27" s="1055"/>
      <c r="R27" s="1055"/>
      <c r="S27" s="1055"/>
      <c r="T27" s="1055"/>
      <c r="U27" s="1055"/>
      <c r="V27" s="1055"/>
      <c r="W27" s="1055"/>
    </row>
    <row r="28" spans="1:24">
      <c r="A28">
        <v>15</v>
      </c>
      <c r="B28" s="93"/>
      <c r="C28" s="75" t="str">
        <f t="shared" si="1"/>
        <v/>
      </c>
      <c r="D28" s="110"/>
      <c r="E28" s="114"/>
      <c r="F28" s="115"/>
      <c r="G28" s="115"/>
      <c r="H28" s="115"/>
      <c r="I28" s="115"/>
      <c r="J28" s="115"/>
      <c r="K28" s="119" t="str">
        <f t="shared" si="0"/>
        <v/>
      </c>
      <c r="L28" s="33"/>
      <c r="N28" s="1055"/>
      <c r="O28" s="1055"/>
      <c r="P28" s="1055"/>
      <c r="Q28" s="1055"/>
      <c r="R28" s="1055"/>
      <c r="S28" s="1055"/>
      <c r="T28" s="1055"/>
      <c r="U28" s="1055"/>
      <c r="V28" s="1055"/>
      <c r="W28" s="1055"/>
    </row>
    <row r="29" spans="1:24">
      <c r="A29">
        <v>16</v>
      </c>
      <c r="B29" s="93"/>
      <c r="C29" s="75" t="str">
        <f t="shared" si="1"/>
        <v/>
      </c>
      <c r="D29" s="110"/>
      <c r="E29" s="114"/>
      <c r="F29" s="115"/>
      <c r="G29" s="115"/>
      <c r="H29" s="115"/>
      <c r="I29" s="115"/>
      <c r="J29" s="115"/>
      <c r="K29" s="119" t="str">
        <f t="shared" si="0"/>
        <v/>
      </c>
      <c r="L29" s="33"/>
      <c r="N29" s="1055"/>
      <c r="O29" s="1055"/>
      <c r="P29" s="1055"/>
      <c r="Q29" s="1055"/>
      <c r="R29" s="1055"/>
      <c r="S29" s="1055"/>
      <c r="T29" s="1055"/>
      <c r="U29" s="1055"/>
      <c r="V29" s="1055"/>
      <c r="W29" s="1055"/>
    </row>
    <row r="30" spans="1:24">
      <c r="A30">
        <v>17</v>
      </c>
      <c r="B30" s="93"/>
      <c r="C30" s="75" t="str">
        <f t="shared" si="1"/>
        <v/>
      </c>
      <c r="D30" s="110"/>
      <c r="E30" s="114"/>
      <c r="F30" s="115"/>
      <c r="G30" s="115"/>
      <c r="H30" s="115"/>
      <c r="I30" s="115"/>
      <c r="J30" s="115"/>
      <c r="K30" s="119" t="str">
        <f t="shared" si="0"/>
        <v/>
      </c>
      <c r="L30" s="34"/>
      <c r="M30" s="29"/>
      <c r="N30" s="29"/>
      <c r="O30" s="29"/>
      <c r="P30" s="29"/>
      <c r="Q30" s="29"/>
      <c r="R30" s="29"/>
      <c r="S30" s="29"/>
      <c r="T30" s="29"/>
      <c r="U30" s="29"/>
      <c r="V30" s="29"/>
      <c r="W30" s="29"/>
      <c r="X30" s="29"/>
    </row>
    <row r="31" spans="1:24">
      <c r="A31">
        <v>18</v>
      </c>
      <c r="B31" s="93"/>
      <c r="C31" s="75" t="str">
        <f t="shared" si="1"/>
        <v/>
      </c>
      <c r="D31" s="110"/>
      <c r="E31" s="114"/>
      <c r="F31" s="115"/>
      <c r="G31" s="115"/>
      <c r="H31" s="115"/>
      <c r="I31" s="115"/>
      <c r="J31" s="115"/>
      <c r="K31" s="119" t="str">
        <f t="shared" si="0"/>
        <v/>
      </c>
      <c r="L31" s="34"/>
    </row>
    <row r="32" spans="1:24">
      <c r="A32">
        <v>19</v>
      </c>
      <c r="B32" s="93"/>
      <c r="C32" s="75" t="str">
        <f t="shared" si="1"/>
        <v/>
      </c>
      <c r="D32" s="110"/>
      <c r="E32" s="114"/>
      <c r="F32" s="115"/>
      <c r="G32" s="115"/>
      <c r="H32" s="115"/>
      <c r="I32" s="115"/>
      <c r="J32" s="115"/>
      <c r="K32" s="119" t="str">
        <f t="shared" si="0"/>
        <v/>
      </c>
      <c r="L32" s="34"/>
    </row>
    <row r="33" spans="1:24" ht="19.5" thickBot="1">
      <c r="A33">
        <v>20</v>
      </c>
      <c r="B33" s="94"/>
      <c r="C33" s="75" t="str">
        <f t="shared" si="1"/>
        <v/>
      </c>
      <c r="D33" s="111"/>
      <c r="E33" s="116"/>
      <c r="F33" s="117"/>
      <c r="G33" s="117"/>
      <c r="H33" s="117"/>
      <c r="I33" s="117"/>
      <c r="J33" s="117"/>
      <c r="K33" s="120" t="str">
        <f>IF(ISNUMBER(F33),(PRODUCT(F33,G33,I33)),"")</f>
        <v/>
      </c>
      <c r="L33" s="35"/>
    </row>
    <row r="34" spans="1:24" ht="24.75" thickBot="1">
      <c r="A34" s="55"/>
      <c r="B34" s="91"/>
      <c r="C34" s="71" t="s">
        <v>96</v>
      </c>
      <c r="D34" s="56" t="s">
        <v>95</v>
      </c>
      <c r="E34" s="60" t="s">
        <v>73</v>
      </c>
      <c r="F34" s="61" t="s">
        <v>57</v>
      </c>
      <c r="G34" s="97" t="s">
        <v>329</v>
      </c>
      <c r="H34" s="63" t="s">
        <v>330</v>
      </c>
      <c r="I34" s="62" t="s">
        <v>331</v>
      </c>
      <c r="J34" s="63" t="s">
        <v>332</v>
      </c>
      <c r="K34" s="61" t="s">
        <v>32</v>
      </c>
      <c r="L34" s="64" t="s">
        <v>242</v>
      </c>
    </row>
    <row r="35" spans="1:24" s="29" customFormat="1" ht="25.5">
      <c r="A35"/>
      <c r="B35" s="57" t="str">
        <f>IF($E$8=C35,$D$8,IF($E$9=C35,$D$9,IF($E$10=C35,$D$10,"")))</f>
        <v/>
      </c>
      <c r="C35" s="73" t="s">
        <v>168</v>
      </c>
      <c r="D35" s="65"/>
      <c r="E35" s="66"/>
      <c r="F35" s="67"/>
      <c r="G35" s="67"/>
      <c r="H35" s="67"/>
      <c r="I35" s="67"/>
      <c r="J35" s="67"/>
      <c r="K35" s="68"/>
      <c r="L35" s="365">
        <f>SUM(K36:K55)</f>
        <v>0</v>
      </c>
      <c r="M35"/>
      <c r="N35"/>
      <c r="O35"/>
      <c r="P35"/>
      <c r="Q35"/>
      <c r="R35"/>
      <c r="S35"/>
      <c r="T35"/>
      <c r="U35"/>
      <c r="V35"/>
      <c r="W35"/>
      <c r="X35"/>
    </row>
    <row r="36" spans="1:24">
      <c r="A36">
        <v>1</v>
      </c>
      <c r="B36" s="93"/>
      <c r="C36" s="75" t="str">
        <f>IF(D36="","",".")</f>
        <v/>
      </c>
      <c r="D36" s="109"/>
      <c r="E36" s="112"/>
      <c r="F36" s="113"/>
      <c r="G36" s="113"/>
      <c r="H36" s="113"/>
      <c r="I36" s="113"/>
      <c r="J36" s="113"/>
      <c r="K36" s="118" t="str">
        <f t="shared" ref="K36:K77" si="2">IF(ISNUMBER(F36),(PRODUCT(F36,G36,I36)),"")</f>
        <v/>
      </c>
      <c r="L36" s="33"/>
    </row>
    <row r="37" spans="1:24">
      <c r="A37">
        <v>2</v>
      </c>
      <c r="B37" s="93"/>
      <c r="C37" s="75" t="str">
        <f t="shared" ref="C37:C55" si="3">IF(D37="","",".")</f>
        <v/>
      </c>
      <c r="D37" s="110"/>
      <c r="E37" s="114"/>
      <c r="F37" s="115"/>
      <c r="G37" s="115"/>
      <c r="H37" s="115"/>
      <c r="I37" s="115"/>
      <c r="J37" s="115"/>
      <c r="K37" s="119" t="str">
        <f t="shared" si="2"/>
        <v/>
      </c>
      <c r="L37" s="33"/>
    </row>
    <row r="38" spans="1:24">
      <c r="A38">
        <v>3</v>
      </c>
      <c r="B38" s="93"/>
      <c r="C38" s="75" t="str">
        <f t="shared" si="3"/>
        <v/>
      </c>
      <c r="D38" s="110"/>
      <c r="E38" s="114"/>
      <c r="F38" s="115"/>
      <c r="G38" s="115"/>
      <c r="H38" s="115"/>
      <c r="I38" s="115"/>
      <c r="J38" s="115"/>
      <c r="K38" s="119" t="str">
        <f t="shared" si="2"/>
        <v/>
      </c>
      <c r="L38" s="33"/>
    </row>
    <row r="39" spans="1:24">
      <c r="A39">
        <v>4</v>
      </c>
      <c r="B39" s="93"/>
      <c r="C39" s="75" t="str">
        <f t="shared" si="3"/>
        <v/>
      </c>
      <c r="D39" s="110"/>
      <c r="E39" s="114"/>
      <c r="F39" s="115"/>
      <c r="G39" s="115"/>
      <c r="H39" s="115"/>
      <c r="I39" s="115"/>
      <c r="J39" s="115"/>
      <c r="K39" s="119" t="str">
        <f t="shared" si="2"/>
        <v/>
      </c>
      <c r="L39" s="33"/>
    </row>
    <row r="40" spans="1:24">
      <c r="A40">
        <v>5</v>
      </c>
      <c r="B40" s="93"/>
      <c r="C40" s="75" t="str">
        <f t="shared" si="3"/>
        <v/>
      </c>
      <c r="D40" s="110"/>
      <c r="E40" s="114"/>
      <c r="F40" s="115"/>
      <c r="G40" s="115"/>
      <c r="H40" s="115"/>
      <c r="I40" s="115"/>
      <c r="J40" s="115"/>
      <c r="K40" s="119" t="str">
        <f t="shared" si="2"/>
        <v/>
      </c>
      <c r="L40" s="33"/>
    </row>
    <row r="41" spans="1:24">
      <c r="A41">
        <v>6</v>
      </c>
      <c r="B41" s="93"/>
      <c r="C41" s="75" t="str">
        <f t="shared" si="3"/>
        <v/>
      </c>
      <c r="D41" s="110"/>
      <c r="E41" s="114"/>
      <c r="F41" s="115"/>
      <c r="G41" s="115"/>
      <c r="H41" s="115"/>
      <c r="I41" s="115"/>
      <c r="J41" s="115"/>
      <c r="K41" s="119" t="str">
        <f t="shared" si="2"/>
        <v/>
      </c>
      <c r="L41" s="33"/>
    </row>
    <row r="42" spans="1:24">
      <c r="A42">
        <v>7</v>
      </c>
      <c r="B42" s="93"/>
      <c r="C42" s="75" t="str">
        <f t="shared" si="3"/>
        <v/>
      </c>
      <c r="D42" s="110"/>
      <c r="E42" s="114"/>
      <c r="F42" s="115"/>
      <c r="G42" s="115"/>
      <c r="H42" s="115"/>
      <c r="I42" s="115"/>
      <c r="J42" s="115"/>
      <c r="K42" s="119" t="str">
        <f t="shared" si="2"/>
        <v/>
      </c>
      <c r="L42" s="33"/>
    </row>
    <row r="43" spans="1:24">
      <c r="A43">
        <v>8</v>
      </c>
      <c r="B43" s="93"/>
      <c r="C43" s="75" t="str">
        <f t="shared" si="3"/>
        <v/>
      </c>
      <c r="D43" s="110"/>
      <c r="E43" s="114"/>
      <c r="F43" s="115"/>
      <c r="G43" s="115"/>
      <c r="H43" s="115"/>
      <c r="I43" s="115"/>
      <c r="J43" s="115"/>
      <c r="K43" s="119" t="str">
        <f t="shared" si="2"/>
        <v/>
      </c>
      <c r="L43" s="33"/>
    </row>
    <row r="44" spans="1:24">
      <c r="A44">
        <v>9</v>
      </c>
      <c r="B44" s="93"/>
      <c r="C44" s="75" t="str">
        <f t="shared" si="3"/>
        <v/>
      </c>
      <c r="D44" s="110"/>
      <c r="E44" s="114"/>
      <c r="F44" s="115"/>
      <c r="G44" s="115"/>
      <c r="H44" s="115"/>
      <c r="I44" s="115"/>
      <c r="J44" s="115"/>
      <c r="K44" s="119" t="str">
        <f t="shared" si="2"/>
        <v/>
      </c>
      <c r="L44" s="33"/>
    </row>
    <row r="45" spans="1:24">
      <c r="A45">
        <v>10</v>
      </c>
      <c r="B45" s="93"/>
      <c r="C45" s="75" t="str">
        <f t="shared" si="3"/>
        <v/>
      </c>
      <c r="D45" s="110"/>
      <c r="E45" s="114"/>
      <c r="F45" s="115"/>
      <c r="G45" s="115"/>
      <c r="H45" s="115"/>
      <c r="I45" s="115"/>
      <c r="J45" s="115"/>
      <c r="K45" s="119" t="str">
        <f t="shared" si="2"/>
        <v/>
      </c>
      <c r="L45" s="33"/>
    </row>
    <row r="46" spans="1:24">
      <c r="A46">
        <v>11</v>
      </c>
      <c r="B46" s="93"/>
      <c r="C46" s="75" t="str">
        <f t="shared" si="3"/>
        <v/>
      </c>
      <c r="D46" s="110"/>
      <c r="E46" s="114"/>
      <c r="F46" s="115"/>
      <c r="G46" s="115"/>
      <c r="H46" s="115"/>
      <c r="I46" s="115"/>
      <c r="J46" s="115"/>
      <c r="K46" s="119" t="str">
        <f t="shared" si="2"/>
        <v/>
      </c>
      <c r="L46" s="33"/>
      <c r="M46" s="378"/>
      <c r="N46" s="378"/>
    </row>
    <row r="47" spans="1:24">
      <c r="A47">
        <v>12</v>
      </c>
      <c r="B47" s="93"/>
      <c r="C47" s="75" t="str">
        <f t="shared" si="3"/>
        <v/>
      </c>
      <c r="D47" s="110"/>
      <c r="E47" s="114"/>
      <c r="F47" s="115"/>
      <c r="G47" s="115"/>
      <c r="H47" s="115"/>
      <c r="I47" s="115"/>
      <c r="J47" s="115"/>
      <c r="K47" s="119" t="str">
        <f t="shared" si="2"/>
        <v/>
      </c>
      <c r="L47" s="33"/>
      <c r="M47" s="429"/>
      <c r="N47" s="430"/>
      <c r="O47" s="430"/>
      <c r="P47" s="430"/>
      <c r="Q47" s="430"/>
      <c r="R47" s="29"/>
      <c r="S47" s="29"/>
      <c r="T47" s="29"/>
      <c r="U47" s="29"/>
      <c r="V47" s="29"/>
      <c r="W47" s="29"/>
      <c r="X47" s="29"/>
    </row>
    <row r="48" spans="1:24">
      <c r="A48">
        <v>13</v>
      </c>
      <c r="B48" s="93"/>
      <c r="C48" s="75" t="str">
        <f t="shared" si="3"/>
        <v/>
      </c>
      <c r="D48" s="110"/>
      <c r="E48" s="114"/>
      <c r="F48" s="115"/>
      <c r="G48" s="115"/>
      <c r="H48" s="115"/>
      <c r="I48" s="115"/>
      <c r="J48" s="115"/>
      <c r="K48" s="119" t="str">
        <f t="shared" si="2"/>
        <v/>
      </c>
      <c r="L48" s="33"/>
      <c r="M48" s="429"/>
      <c r="N48" s="727"/>
      <c r="O48" s="727"/>
      <c r="P48" s="727"/>
      <c r="Q48" s="727"/>
      <c r="R48" s="727"/>
      <c r="S48" s="727"/>
      <c r="T48" s="727"/>
      <c r="U48" s="727"/>
      <c r="V48" s="727"/>
      <c r="W48" s="727"/>
    </row>
    <row r="49" spans="1:24">
      <c r="A49">
        <v>14</v>
      </c>
      <c r="B49" s="93"/>
      <c r="C49" s="75" t="str">
        <f t="shared" si="3"/>
        <v/>
      </c>
      <c r="D49" s="110"/>
      <c r="E49" s="114"/>
      <c r="F49" s="115"/>
      <c r="G49" s="115"/>
      <c r="H49" s="115"/>
      <c r="I49" s="115"/>
      <c r="J49" s="115"/>
      <c r="K49" s="119" t="str">
        <f t="shared" si="2"/>
        <v/>
      </c>
      <c r="L49" s="33"/>
      <c r="M49" s="429"/>
      <c r="N49" s="727"/>
      <c r="O49" s="727"/>
      <c r="P49" s="727"/>
      <c r="Q49" s="727"/>
      <c r="R49" s="727"/>
      <c r="S49" s="727"/>
      <c r="T49" s="727"/>
      <c r="U49" s="727"/>
      <c r="V49" s="727"/>
      <c r="W49" s="727"/>
    </row>
    <row r="50" spans="1:24">
      <c r="A50">
        <v>15</v>
      </c>
      <c r="B50" s="93"/>
      <c r="C50" s="75" t="str">
        <f t="shared" si="3"/>
        <v/>
      </c>
      <c r="D50" s="110"/>
      <c r="E50" s="114"/>
      <c r="F50" s="115"/>
      <c r="G50" s="115"/>
      <c r="H50" s="115"/>
      <c r="I50" s="115"/>
      <c r="J50" s="115"/>
      <c r="K50" s="119" t="str">
        <f t="shared" si="2"/>
        <v/>
      </c>
      <c r="L50" s="33"/>
      <c r="M50" s="378"/>
      <c r="N50" s="727"/>
      <c r="O50" s="727"/>
      <c r="P50" s="727"/>
      <c r="Q50" s="727"/>
      <c r="R50" s="727"/>
      <c r="S50" s="727"/>
      <c r="T50" s="727"/>
      <c r="U50" s="727"/>
      <c r="V50" s="727"/>
      <c r="W50" s="727"/>
    </row>
    <row r="51" spans="1:24">
      <c r="A51">
        <v>16</v>
      </c>
      <c r="B51" s="93"/>
      <c r="C51" s="75" t="str">
        <f t="shared" si="3"/>
        <v/>
      </c>
      <c r="D51" s="110"/>
      <c r="E51" s="114"/>
      <c r="F51" s="115"/>
      <c r="G51" s="115"/>
      <c r="H51" s="115"/>
      <c r="I51" s="115"/>
      <c r="J51" s="115"/>
      <c r="K51" s="119" t="str">
        <f t="shared" si="2"/>
        <v/>
      </c>
      <c r="L51" s="33"/>
      <c r="M51" s="378"/>
      <c r="N51" s="727"/>
      <c r="O51" s="727"/>
      <c r="P51" s="727"/>
      <c r="Q51" s="727"/>
      <c r="R51" s="727"/>
      <c r="S51" s="727"/>
      <c r="T51" s="727"/>
      <c r="U51" s="727"/>
      <c r="V51" s="727"/>
      <c r="W51" s="727"/>
    </row>
    <row r="52" spans="1:24">
      <c r="A52">
        <v>17</v>
      </c>
      <c r="B52" s="93"/>
      <c r="C52" s="75" t="str">
        <f t="shared" si="3"/>
        <v/>
      </c>
      <c r="D52" s="110"/>
      <c r="E52" s="114"/>
      <c r="F52" s="115"/>
      <c r="G52" s="115"/>
      <c r="H52" s="115"/>
      <c r="I52" s="115"/>
      <c r="J52" s="115"/>
      <c r="K52" s="119" t="str">
        <f t="shared" si="2"/>
        <v/>
      </c>
      <c r="L52" s="34"/>
    </row>
    <row r="53" spans="1:24">
      <c r="A53">
        <v>18</v>
      </c>
      <c r="B53" s="93"/>
      <c r="C53" s="75" t="str">
        <f t="shared" si="3"/>
        <v/>
      </c>
      <c r="D53" s="110"/>
      <c r="E53" s="114"/>
      <c r="F53" s="115"/>
      <c r="G53" s="115"/>
      <c r="H53" s="115"/>
      <c r="I53" s="115"/>
      <c r="J53" s="115"/>
      <c r="K53" s="119" t="str">
        <f t="shared" si="2"/>
        <v/>
      </c>
      <c r="L53" s="34"/>
    </row>
    <row r="54" spans="1:24">
      <c r="A54">
        <v>19</v>
      </c>
      <c r="B54" s="93"/>
      <c r="C54" s="75" t="str">
        <f t="shared" si="3"/>
        <v/>
      </c>
      <c r="D54" s="110"/>
      <c r="E54" s="114"/>
      <c r="F54" s="115"/>
      <c r="G54" s="115"/>
      <c r="H54" s="115"/>
      <c r="I54" s="115"/>
      <c r="J54" s="115"/>
      <c r="K54" s="119" t="str">
        <f t="shared" si="2"/>
        <v/>
      </c>
      <c r="L54" s="34"/>
    </row>
    <row r="55" spans="1:24" ht="19.5" thickBot="1">
      <c r="A55">
        <v>20</v>
      </c>
      <c r="B55" s="94"/>
      <c r="C55" s="76" t="str">
        <f t="shared" si="3"/>
        <v/>
      </c>
      <c r="D55" s="111"/>
      <c r="E55" s="116"/>
      <c r="F55" s="117"/>
      <c r="G55" s="117"/>
      <c r="H55" s="117"/>
      <c r="I55" s="117"/>
      <c r="J55" s="117"/>
      <c r="K55" s="120" t="str">
        <f t="shared" si="2"/>
        <v/>
      </c>
      <c r="L55" s="35"/>
    </row>
    <row r="56" spans="1:24" ht="24.75" thickBot="1">
      <c r="A56" s="55"/>
      <c r="B56" s="91"/>
      <c r="C56" s="71" t="s">
        <v>96</v>
      </c>
      <c r="D56" s="56" t="s">
        <v>95</v>
      </c>
      <c r="E56" s="60" t="s">
        <v>73</v>
      </c>
      <c r="F56" s="61" t="s">
        <v>57</v>
      </c>
      <c r="G56" s="97" t="s">
        <v>329</v>
      </c>
      <c r="H56" s="63" t="s">
        <v>330</v>
      </c>
      <c r="I56" s="62" t="s">
        <v>331</v>
      </c>
      <c r="J56" s="63" t="s">
        <v>332</v>
      </c>
      <c r="K56" s="61" t="s">
        <v>32</v>
      </c>
      <c r="L56" s="64" t="s">
        <v>242</v>
      </c>
    </row>
    <row r="57" spans="1:24" s="29" customFormat="1" ht="25.5">
      <c r="A57"/>
      <c r="B57" s="57" t="str">
        <f t="shared" ref="B57" si="4">IF($E$8=C57,$D$8,IF($E$9=C57,$D$9,IF($E$10=C57,$D$10,"")))</f>
        <v/>
      </c>
      <c r="C57" s="74" t="s">
        <v>28</v>
      </c>
      <c r="D57" s="69"/>
      <c r="E57" s="66"/>
      <c r="F57" s="67"/>
      <c r="G57" s="67"/>
      <c r="H57" s="67"/>
      <c r="I57" s="67"/>
      <c r="J57" s="67"/>
      <c r="K57" s="68"/>
      <c r="L57" s="365">
        <f>SUM(K58:K77)</f>
        <v>0</v>
      </c>
      <c r="M57"/>
      <c r="N57"/>
      <c r="O57"/>
      <c r="P57"/>
      <c r="Q57"/>
      <c r="R57"/>
      <c r="S57"/>
      <c r="T57"/>
      <c r="U57"/>
      <c r="V57"/>
      <c r="W57"/>
      <c r="X57"/>
    </row>
    <row r="58" spans="1:24">
      <c r="A58">
        <v>1</v>
      </c>
      <c r="B58" s="93"/>
      <c r="C58" s="75" t="str">
        <f>IF(D58="","",".")</f>
        <v/>
      </c>
      <c r="D58" s="109"/>
      <c r="E58" s="112"/>
      <c r="F58" s="113"/>
      <c r="G58" s="113"/>
      <c r="H58" s="113"/>
      <c r="I58" s="113"/>
      <c r="J58" s="113"/>
      <c r="K58" s="118" t="str">
        <f t="shared" si="2"/>
        <v/>
      </c>
      <c r="L58" s="33"/>
    </row>
    <row r="59" spans="1:24">
      <c r="A59">
        <v>2</v>
      </c>
      <c r="B59" s="93"/>
      <c r="C59" s="75" t="str">
        <f t="shared" ref="C59:C77" si="5">IF(D59="","",".")</f>
        <v/>
      </c>
      <c r="D59" s="110"/>
      <c r="E59" s="114"/>
      <c r="F59" s="115"/>
      <c r="G59" s="115"/>
      <c r="H59" s="115"/>
      <c r="I59" s="115"/>
      <c r="J59" s="115"/>
      <c r="K59" s="119" t="str">
        <f t="shared" si="2"/>
        <v/>
      </c>
      <c r="L59" s="33"/>
    </row>
    <row r="60" spans="1:24">
      <c r="A60">
        <v>3</v>
      </c>
      <c r="B60" s="93"/>
      <c r="C60" s="75" t="str">
        <f t="shared" si="5"/>
        <v/>
      </c>
      <c r="D60" s="110"/>
      <c r="E60" s="114"/>
      <c r="F60" s="115"/>
      <c r="G60" s="115"/>
      <c r="H60" s="115"/>
      <c r="I60" s="115"/>
      <c r="J60" s="115"/>
      <c r="K60" s="119" t="str">
        <f t="shared" si="2"/>
        <v/>
      </c>
      <c r="L60" s="33"/>
    </row>
    <row r="61" spans="1:24">
      <c r="A61">
        <v>4</v>
      </c>
      <c r="B61" s="93"/>
      <c r="C61" s="75" t="str">
        <f t="shared" si="5"/>
        <v/>
      </c>
      <c r="D61" s="110"/>
      <c r="E61" s="114"/>
      <c r="F61" s="115"/>
      <c r="G61" s="115"/>
      <c r="H61" s="115"/>
      <c r="I61" s="115"/>
      <c r="J61" s="115"/>
      <c r="K61" s="119" t="str">
        <f t="shared" si="2"/>
        <v/>
      </c>
      <c r="L61" s="33"/>
    </row>
    <row r="62" spans="1:24">
      <c r="A62">
        <v>5</v>
      </c>
      <c r="B62" s="93"/>
      <c r="C62" s="75" t="str">
        <f t="shared" si="5"/>
        <v/>
      </c>
      <c r="D62" s="110"/>
      <c r="E62" s="114"/>
      <c r="F62" s="115"/>
      <c r="G62" s="115"/>
      <c r="H62" s="115"/>
      <c r="I62" s="115"/>
      <c r="J62" s="115"/>
      <c r="K62" s="119" t="str">
        <f t="shared" si="2"/>
        <v/>
      </c>
      <c r="L62" s="33"/>
    </row>
    <row r="63" spans="1:24">
      <c r="A63">
        <v>6</v>
      </c>
      <c r="B63" s="93"/>
      <c r="C63" s="75" t="str">
        <f t="shared" si="5"/>
        <v/>
      </c>
      <c r="D63" s="110"/>
      <c r="E63" s="114"/>
      <c r="F63" s="115"/>
      <c r="G63" s="115"/>
      <c r="H63" s="115"/>
      <c r="I63" s="115"/>
      <c r="J63" s="115"/>
      <c r="K63" s="119" t="str">
        <f t="shared" si="2"/>
        <v/>
      </c>
      <c r="L63" s="33"/>
    </row>
    <row r="64" spans="1:24">
      <c r="A64">
        <v>7</v>
      </c>
      <c r="B64" s="93"/>
      <c r="C64" s="75" t="str">
        <f t="shared" si="5"/>
        <v/>
      </c>
      <c r="D64" s="110"/>
      <c r="E64" s="114"/>
      <c r="F64" s="115"/>
      <c r="G64" s="115"/>
      <c r="H64" s="115"/>
      <c r="I64" s="115"/>
      <c r="J64" s="115"/>
      <c r="K64" s="119" t="str">
        <f t="shared" si="2"/>
        <v/>
      </c>
      <c r="L64" s="33"/>
      <c r="M64" s="129"/>
      <c r="N64" s="378"/>
      <c r="O64" s="29"/>
      <c r="P64" s="29"/>
      <c r="Q64" s="29"/>
      <c r="R64" s="29"/>
      <c r="S64" s="29"/>
      <c r="T64" s="29"/>
      <c r="U64" s="29"/>
      <c r="V64" s="29"/>
      <c r="W64" s="29"/>
      <c r="X64" s="29"/>
    </row>
    <row r="65" spans="1:24">
      <c r="A65">
        <v>8</v>
      </c>
      <c r="B65" s="93"/>
      <c r="C65" s="75" t="str">
        <f t="shared" si="5"/>
        <v/>
      </c>
      <c r="D65" s="110"/>
      <c r="E65" s="114"/>
      <c r="F65" s="115"/>
      <c r="G65" s="115"/>
      <c r="H65" s="115"/>
      <c r="I65" s="115"/>
      <c r="J65" s="115"/>
      <c r="K65" s="119" t="str">
        <f t="shared" si="2"/>
        <v/>
      </c>
      <c r="L65" s="33"/>
      <c r="M65" s="378"/>
    </row>
    <row r="66" spans="1:24">
      <c r="A66">
        <v>9</v>
      </c>
      <c r="B66" s="93"/>
      <c r="C66" s="75" t="str">
        <f t="shared" si="5"/>
        <v/>
      </c>
      <c r="D66" s="110"/>
      <c r="E66" s="114"/>
      <c r="F66" s="115"/>
      <c r="G66" s="115"/>
      <c r="H66" s="115"/>
      <c r="I66" s="115"/>
      <c r="J66" s="115"/>
      <c r="K66" s="119" t="str">
        <f t="shared" si="2"/>
        <v/>
      </c>
      <c r="L66" s="33"/>
      <c r="M66" s="378"/>
    </row>
    <row r="67" spans="1:24">
      <c r="A67">
        <v>10</v>
      </c>
      <c r="B67" s="93"/>
      <c r="C67" s="75" t="str">
        <f t="shared" si="5"/>
        <v/>
      </c>
      <c r="D67" s="110"/>
      <c r="E67" s="114"/>
      <c r="F67" s="115"/>
      <c r="G67" s="115"/>
      <c r="H67" s="115"/>
      <c r="I67" s="115"/>
      <c r="J67" s="115"/>
      <c r="K67" s="119" t="str">
        <f t="shared" si="2"/>
        <v/>
      </c>
      <c r="L67" s="33"/>
      <c r="M67" s="378"/>
    </row>
    <row r="68" spans="1:24">
      <c r="A68">
        <v>11</v>
      </c>
      <c r="B68" s="93"/>
      <c r="C68" s="75" t="str">
        <f t="shared" si="5"/>
        <v/>
      </c>
      <c r="D68" s="110"/>
      <c r="E68" s="114"/>
      <c r="F68" s="115"/>
      <c r="G68" s="115"/>
      <c r="H68" s="115"/>
      <c r="I68" s="115"/>
      <c r="J68" s="115"/>
      <c r="K68" s="119" t="str">
        <f t="shared" si="2"/>
        <v/>
      </c>
      <c r="L68" s="33"/>
      <c r="M68" s="378"/>
    </row>
    <row r="69" spans="1:24">
      <c r="A69">
        <v>12</v>
      </c>
      <c r="B69" s="93"/>
      <c r="C69" s="75" t="str">
        <f t="shared" si="5"/>
        <v/>
      </c>
      <c r="D69" s="110"/>
      <c r="E69" s="114"/>
      <c r="F69" s="115"/>
      <c r="G69" s="115"/>
      <c r="H69" s="115"/>
      <c r="I69" s="115"/>
      <c r="J69" s="115"/>
      <c r="K69" s="119" t="str">
        <f t="shared" si="2"/>
        <v/>
      </c>
      <c r="L69" s="34"/>
    </row>
    <row r="70" spans="1:24">
      <c r="A70">
        <v>13</v>
      </c>
      <c r="B70" s="93"/>
      <c r="C70" s="75" t="str">
        <f t="shared" si="5"/>
        <v/>
      </c>
      <c r="D70" s="110"/>
      <c r="E70" s="114"/>
      <c r="F70" s="115"/>
      <c r="G70" s="115"/>
      <c r="H70" s="115"/>
      <c r="I70" s="115"/>
      <c r="J70" s="115"/>
      <c r="K70" s="119" t="str">
        <f t="shared" si="2"/>
        <v/>
      </c>
      <c r="L70" s="34"/>
    </row>
    <row r="71" spans="1:24">
      <c r="A71">
        <v>14</v>
      </c>
      <c r="B71" s="93"/>
      <c r="C71" s="75" t="str">
        <f t="shared" si="5"/>
        <v/>
      </c>
      <c r="D71" s="110"/>
      <c r="E71" s="114"/>
      <c r="F71" s="115"/>
      <c r="G71" s="115"/>
      <c r="H71" s="115"/>
      <c r="I71" s="115"/>
      <c r="J71" s="115"/>
      <c r="K71" s="119" t="str">
        <f t="shared" si="2"/>
        <v/>
      </c>
      <c r="L71" s="33"/>
    </row>
    <row r="72" spans="1:24">
      <c r="A72">
        <v>15</v>
      </c>
      <c r="B72" s="93"/>
      <c r="C72" s="75" t="str">
        <f t="shared" si="5"/>
        <v/>
      </c>
      <c r="D72" s="110"/>
      <c r="E72" s="114"/>
      <c r="F72" s="115"/>
      <c r="G72" s="115"/>
      <c r="H72" s="115"/>
      <c r="I72" s="115"/>
      <c r="J72" s="115"/>
      <c r="K72" s="119" t="str">
        <f t="shared" si="2"/>
        <v/>
      </c>
      <c r="L72" s="33"/>
    </row>
    <row r="73" spans="1:24">
      <c r="A73">
        <v>16</v>
      </c>
      <c r="B73" s="93"/>
      <c r="C73" s="75" t="str">
        <f t="shared" si="5"/>
        <v/>
      </c>
      <c r="D73" s="110"/>
      <c r="E73" s="114"/>
      <c r="F73" s="115"/>
      <c r="G73" s="115"/>
      <c r="H73" s="115"/>
      <c r="I73" s="115"/>
      <c r="J73" s="115"/>
      <c r="K73" s="119" t="str">
        <f t="shared" si="2"/>
        <v/>
      </c>
      <c r="L73" s="33"/>
    </row>
    <row r="74" spans="1:24">
      <c r="A74">
        <v>17</v>
      </c>
      <c r="B74" s="93"/>
      <c r="C74" s="75" t="str">
        <f t="shared" si="5"/>
        <v/>
      </c>
      <c r="D74" s="110"/>
      <c r="E74" s="114"/>
      <c r="F74" s="115"/>
      <c r="G74" s="115"/>
      <c r="H74" s="115"/>
      <c r="I74" s="115"/>
      <c r="J74" s="115"/>
      <c r="K74" s="119" t="str">
        <f t="shared" si="2"/>
        <v/>
      </c>
      <c r="L74" s="33"/>
    </row>
    <row r="75" spans="1:24">
      <c r="A75">
        <v>18</v>
      </c>
      <c r="B75" s="93"/>
      <c r="C75" s="75" t="str">
        <f t="shared" si="5"/>
        <v/>
      </c>
      <c r="D75" s="110"/>
      <c r="E75" s="114"/>
      <c r="F75" s="115"/>
      <c r="G75" s="115"/>
      <c r="H75" s="115"/>
      <c r="I75" s="115"/>
      <c r="J75" s="115"/>
      <c r="K75" s="119" t="str">
        <f t="shared" si="2"/>
        <v/>
      </c>
      <c r="L75" s="33"/>
    </row>
    <row r="76" spans="1:24">
      <c r="A76">
        <v>19</v>
      </c>
      <c r="B76" s="93"/>
      <c r="C76" s="75" t="str">
        <f t="shared" si="5"/>
        <v/>
      </c>
      <c r="D76" s="110"/>
      <c r="E76" s="114"/>
      <c r="F76" s="115"/>
      <c r="G76" s="115"/>
      <c r="H76" s="115"/>
      <c r="I76" s="115"/>
      <c r="J76" s="115"/>
      <c r="K76" s="119" t="str">
        <f t="shared" si="2"/>
        <v/>
      </c>
      <c r="L76" s="34"/>
    </row>
    <row r="77" spans="1:24" ht="19.5" thickBot="1">
      <c r="A77">
        <v>20</v>
      </c>
      <c r="B77" s="94"/>
      <c r="C77" s="76" t="str">
        <f t="shared" si="5"/>
        <v/>
      </c>
      <c r="D77" s="111"/>
      <c r="E77" s="116"/>
      <c r="F77" s="117"/>
      <c r="G77" s="117"/>
      <c r="H77" s="117"/>
      <c r="I77" s="117"/>
      <c r="J77" s="117"/>
      <c r="K77" s="120" t="str">
        <f t="shared" si="2"/>
        <v/>
      </c>
      <c r="L77" s="35"/>
    </row>
    <row r="78" spans="1:24" ht="24.75" thickBot="1">
      <c r="A78" s="55"/>
      <c r="B78" s="91"/>
      <c r="C78" s="71" t="s">
        <v>96</v>
      </c>
      <c r="D78" s="56" t="s">
        <v>95</v>
      </c>
      <c r="E78" s="60" t="s">
        <v>73</v>
      </c>
      <c r="F78" s="61" t="s">
        <v>57</v>
      </c>
      <c r="G78" s="97" t="s">
        <v>329</v>
      </c>
      <c r="H78" s="63" t="s">
        <v>330</v>
      </c>
      <c r="I78" s="62" t="s">
        <v>331</v>
      </c>
      <c r="J78" s="63" t="s">
        <v>332</v>
      </c>
      <c r="K78" s="61" t="s">
        <v>32</v>
      </c>
      <c r="L78" s="64" t="s">
        <v>242</v>
      </c>
    </row>
    <row r="79" spans="1:24" s="29" customFormat="1" ht="25.5">
      <c r="A79"/>
      <c r="B79" s="57" t="str">
        <f t="shared" ref="B79" si="6">IF($E$8=C79,$D$8,IF($E$9=C79,$D$9,IF($E$10=C79,$D$10,"")))</f>
        <v/>
      </c>
      <c r="C79" s="73" t="s">
        <v>169</v>
      </c>
      <c r="D79" s="65"/>
      <c r="E79" s="66"/>
      <c r="F79" s="67"/>
      <c r="G79" s="67"/>
      <c r="H79" s="67"/>
      <c r="I79" s="67"/>
      <c r="J79" s="67"/>
      <c r="K79" s="68"/>
      <c r="L79" s="365">
        <f>SUM(K80:K99)</f>
        <v>0</v>
      </c>
      <c r="M79"/>
      <c r="N79" s="1053" t="s">
        <v>323</v>
      </c>
      <c r="O79" s="1053"/>
      <c r="P79" s="1053"/>
      <c r="Q79" s="1053"/>
      <c r="R79" s="1053"/>
      <c r="S79" s="1053"/>
      <c r="T79" s="1053"/>
      <c r="U79" s="1053"/>
      <c r="V79" s="1053"/>
      <c r="W79" s="1053"/>
      <c r="X79"/>
    </row>
    <row r="80" spans="1:24">
      <c r="A80">
        <v>1</v>
      </c>
      <c r="B80" s="93"/>
      <c r="C80" s="75" t="str">
        <f>IF(D80="","",".")</f>
        <v/>
      </c>
      <c r="D80" s="109"/>
      <c r="E80" s="112"/>
      <c r="F80" s="113"/>
      <c r="G80" s="113"/>
      <c r="H80" s="113"/>
      <c r="I80" s="113"/>
      <c r="J80" s="113"/>
      <c r="K80" s="118" t="str">
        <f t="shared" ref="K80:K99" si="7">IF(ISNUMBER(F80),(PRODUCT(F80,G80,I80)),"")</f>
        <v/>
      </c>
      <c r="L80" s="33"/>
      <c r="N80" s="1053"/>
      <c r="O80" s="1053"/>
      <c r="P80" s="1053"/>
      <c r="Q80" s="1053"/>
      <c r="R80" s="1053"/>
      <c r="S80" s="1053"/>
      <c r="T80" s="1053"/>
      <c r="U80" s="1053"/>
      <c r="V80" s="1053"/>
      <c r="W80" s="1053"/>
    </row>
    <row r="81" spans="1:24">
      <c r="A81">
        <v>2</v>
      </c>
      <c r="B81" s="93"/>
      <c r="C81" s="75" t="str">
        <f t="shared" ref="C81:C99" si="8">IF(D81="","",".")</f>
        <v/>
      </c>
      <c r="D81" s="110"/>
      <c r="E81" s="114"/>
      <c r="F81" s="115"/>
      <c r="G81" s="115"/>
      <c r="H81" s="115"/>
      <c r="I81" s="115"/>
      <c r="J81" s="115"/>
      <c r="K81" s="119" t="str">
        <f t="shared" si="7"/>
        <v/>
      </c>
      <c r="L81" s="33"/>
      <c r="M81" s="29"/>
      <c r="N81" s="1053"/>
      <c r="O81" s="1053"/>
      <c r="P81" s="1053"/>
      <c r="Q81" s="1053"/>
      <c r="R81" s="1053"/>
      <c r="S81" s="1053"/>
      <c r="T81" s="1053"/>
      <c r="U81" s="1053"/>
      <c r="V81" s="1053"/>
      <c r="W81" s="1053"/>
      <c r="X81" s="29"/>
    </row>
    <row r="82" spans="1:24">
      <c r="A82">
        <v>3</v>
      </c>
      <c r="B82" s="93"/>
      <c r="C82" s="75" t="str">
        <f t="shared" si="8"/>
        <v/>
      </c>
      <c r="D82" s="110"/>
      <c r="E82" s="114"/>
      <c r="F82" s="115"/>
      <c r="G82" s="115"/>
      <c r="H82" s="115"/>
      <c r="I82" s="115"/>
      <c r="J82" s="115"/>
      <c r="K82" s="119" t="str">
        <f t="shared" si="7"/>
        <v/>
      </c>
      <c r="L82" s="33"/>
      <c r="M82" s="378"/>
      <c r="N82" s="1053"/>
      <c r="O82" s="1053"/>
      <c r="P82" s="1053"/>
      <c r="Q82" s="1053"/>
      <c r="R82" s="1053"/>
      <c r="S82" s="1053"/>
      <c r="T82" s="1053"/>
      <c r="U82" s="1053"/>
      <c r="V82" s="1053"/>
      <c r="W82" s="1053"/>
    </row>
    <row r="83" spans="1:24">
      <c r="A83">
        <v>4</v>
      </c>
      <c r="B83" s="93"/>
      <c r="C83" s="75" t="str">
        <f t="shared" si="8"/>
        <v/>
      </c>
      <c r="D83" s="110"/>
      <c r="E83" s="114"/>
      <c r="F83" s="115"/>
      <c r="G83" s="115"/>
      <c r="H83" s="115"/>
      <c r="I83" s="115"/>
      <c r="J83" s="115"/>
      <c r="K83" s="119" t="str">
        <f t="shared" si="7"/>
        <v/>
      </c>
      <c r="L83" s="33"/>
      <c r="M83" s="378"/>
    </row>
    <row r="84" spans="1:24">
      <c r="A84">
        <v>5</v>
      </c>
      <c r="B84" s="93"/>
      <c r="C84" s="75" t="str">
        <f t="shared" si="8"/>
        <v/>
      </c>
      <c r="D84" s="110"/>
      <c r="E84" s="114"/>
      <c r="F84" s="115"/>
      <c r="G84" s="115"/>
      <c r="H84" s="115"/>
      <c r="I84" s="115"/>
      <c r="J84" s="115"/>
      <c r="K84" s="119" t="str">
        <f t="shared" si="7"/>
        <v/>
      </c>
      <c r="L84" s="33"/>
      <c r="M84" s="378"/>
    </row>
    <row r="85" spans="1:24">
      <c r="A85">
        <v>6</v>
      </c>
      <c r="B85" s="93"/>
      <c r="C85" s="75" t="str">
        <f t="shared" si="8"/>
        <v/>
      </c>
      <c r="D85" s="110"/>
      <c r="E85" s="114"/>
      <c r="F85" s="115"/>
      <c r="G85" s="115"/>
      <c r="H85" s="115"/>
      <c r="I85" s="115"/>
      <c r="J85" s="115"/>
      <c r="K85" s="119" t="str">
        <f t="shared" si="7"/>
        <v/>
      </c>
      <c r="L85" s="33"/>
      <c r="M85" s="378"/>
    </row>
    <row r="86" spans="1:24">
      <c r="A86">
        <v>7</v>
      </c>
      <c r="B86" s="93"/>
      <c r="C86" s="75" t="str">
        <f t="shared" si="8"/>
        <v/>
      </c>
      <c r="D86" s="110"/>
      <c r="E86" s="114"/>
      <c r="F86" s="115"/>
      <c r="G86" s="115"/>
      <c r="H86" s="115"/>
      <c r="I86" s="115"/>
      <c r="J86" s="115"/>
      <c r="K86" s="119" t="str">
        <f t="shared" si="7"/>
        <v/>
      </c>
      <c r="L86" s="33"/>
    </row>
    <row r="87" spans="1:24">
      <c r="A87">
        <v>8</v>
      </c>
      <c r="B87" s="93"/>
      <c r="C87" s="75" t="str">
        <f t="shared" si="8"/>
        <v/>
      </c>
      <c r="D87" s="110"/>
      <c r="E87" s="114"/>
      <c r="F87" s="115"/>
      <c r="G87" s="115"/>
      <c r="H87" s="115"/>
      <c r="I87" s="115"/>
      <c r="J87" s="115"/>
      <c r="K87" s="119" t="str">
        <f t="shared" si="7"/>
        <v/>
      </c>
      <c r="L87" s="33"/>
    </row>
    <row r="88" spans="1:24">
      <c r="A88">
        <v>9</v>
      </c>
      <c r="B88" s="93"/>
      <c r="C88" s="75" t="str">
        <f t="shared" si="8"/>
        <v/>
      </c>
      <c r="D88" s="110"/>
      <c r="E88" s="114"/>
      <c r="F88" s="115"/>
      <c r="G88" s="115"/>
      <c r="H88" s="115"/>
      <c r="I88" s="115"/>
      <c r="J88" s="115"/>
      <c r="K88" s="119" t="str">
        <f t="shared" si="7"/>
        <v/>
      </c>
      <c r="L88" s="33"/>
    </row>
    <row r="89" spans="1:24">
      <c r="A89">
        <v>10</v>
      </c>
      <c r="B89" s="93"/>
      <c r="C89" s="75" t="str">
        <f t="shared" si="8"/>
        <v/>
      </c>
      <c r="D89" s="110"/>
      <c r="E89" s="114"/>
      <c r="F89" s="115"/>
      <c r="G89" s="115"/>
      <c r="H89" s="115"/>
      <c r="I89" s="115"/>
      <c r="J89" s="115"/>
      <c r="K89" s="119" t="str">
        <f t="shared" si="7"/>
        <v/>
      </c>
      <c r="L89" s="33"/>
    </row>
    <row r="90" spans="1:24">
      <c r="A90">
        <v>11</v>
      </c>
      <c r="B90" s="93"/>
      <c r="C90" s="75" t="str">
        <f t="shared" si="8"/>
        <v/>
      </c>
      <c r="D90" s="110"/>
      <c r="E90" s="114"/>
      <c r="F90" s="115"/>
      <c r="G90" s="115"/>
      <c r="H90" s="115"/>
      <c r="I90" s="115"/>
      <c r="J90" s="115"/>
      <c r="K90" s="119" t="str">
        <f t="shared" si="7"/>
        <v/>
      </c>
      <c r="L90" s="33"/>
    </row>
    <row r="91" spans="1:24">
      <c r="A91">
        <v>12</v>
      </c>
      <c r="B91" s="93"/>
      <c r="C91" s="75" t="str">
        <f t="shared" si="8"/>
        <v/>
      </c>
      <c r="D91" s="110"/>
      <c r="E91" s="114"/>
      <c r="F91" s="115"/>
      <c r="G91" s="115"/>
      <c r="H91" s="115"/>
      <c r="I91" s="115"/>
      <c r="J91" s="115"/>
      <c r="K91" s="119" t="str">
        <f t="shared" si="7"/>
        <v/>
      </c>
      <c r="L91" s="34"/>
    </row>
    <row r="92" spans="1:24">
      <c r="A92">
        <v>13</v>
      </c>
      <c r="B92" s="93"/>
      <c r="C92" s="75" t="str">
        <f t="shared" si="8"/>
        <v/>
      </c>
      <c r="D92" s="110"/>
      <c r="E92" s="114"/>
      <c r="F92" s="115"/>
      <c r="G92" s="115"/>
      <c r="H92" s="115"/>
      <c r="I92" s="115"/>
      <c r="J92" s="115"/>
      <c r="K92" s="119" t="str">
        <f t="shared" si="7"/>
        <v/>
      </c>
      <c r="L92" s="34"/>
    </row>
    <row r="93" spans="1:24">
      <c r="A93">
        <v>14</v>
      </c>
      <c r="B93" s="93"/>
      <c r="C93" s="75" t="str">
        <f t="shared" si="8"/>
        <v/>
      </c>
      <c r="D93" s="110"/>
      <c r="E93" s="114"/>
      <c r="F93" s="115"/>
      <c r="G93" s="115"/>
      <c r="H93" s="115"/>
      <c r="I93" s="115"/>
      <c r="J93" s="115"/>
      <c r="K93" s="119" t="str">
        <f t="shared" si="7"/>
        <v/>
      </c>
      <c r="L93" s="33"/>
    </row>
    <row r="94" spans="1:24">
      <c r="A94">
        <v>15</v>
      </c>
      <c r="B94" s="93"/>
      <c r="C94" s="75" t="str">
        <f t="shared" si="8"/>
        <v/>
      </c>
      <c r="D94" s="110"/>
      <c r="E94" s="114"/>
      <c r="F94" s="115"/>
      <c r="G94" s="115"/>
      <c r="H94" s="115"/>
      <c r="I94" s="115"/>
      <c r="J94" s="115"/>
      <c r="K94" s="119" t="str">
        <f t="shared" si="7"/>
        <v/>
      </c>
      <c r="L94" s="33"/>
    </row>
    <row r="95" spans="1:24">
      <c r="A95">
        <v>16</v>
      </c>
      <c r="B95" s="93"/>
      <c r="C95" s="75" t="str">
        <f t="shared" si="8"/>
        <v/>
      </c>
      <c r="D95" s="110"/>
      <c r="E95" s="114"/>
      <c r="F95" s="115"/>
      <c r="G95" s="115"/>
      <c r="H95" s="115"/>
      <c r="I95" s="115"/>
      <c r="J95" s="115"/>
      <c r="K95" s="119" t="str">
        <f t="shared" si="7"/>
        <v/>
      </c>
      <c r="L95" s="33"/>
    </row>
    <row r="96" spans="1:24">
      <c r="A96">
        <v>17</v>
      </c>
      <c r="B96" s="93"/>
      <c r="C96" s="75" t="str">
        <f t="shared" si="8"/>
        <v/>
      </c>
      <c r="D96" s="110"/>
      <c r="E96" s="114"/>
      <c r="F96" s="115"/>
      <c r="G96" s="115"/>
      <c r="H96" s="115"/>
      <c r="I96" s="115"/>
      <c r="J96" s="115"/>
      <c r="K96" s="119" t="str">
        <f t="shared" si="7"/>
        <v/>
      </c>
      <c r="L96" s="33"/>
    </row>
    <row r="97" spans="1:24">
      <c r="A97">
        <v>18</v>
      </c>
      <c r="B97" s="93"/>
      <c r="C97" s="75" t="str">
        <f t="shared" si="8"/>
        <v/>
      </c>
      <c r="D97" s="110"/>
      <c r="E97" s="114"/>
      <c r="F97" s="115"/>
      <c r="G97" s="115"/>
      <c r="H97" s="115"/>
      <c r="I97" s="115"/>
      <c r="J97" s="115"/>
      <c r="K97" s="119" t="str">
        <f t="shared" si="7"/>
        <v/>
      </c>
      <c r="L97" s="33"/>
    </row>
    <row r="98" spans="1:24">
      <c r="A98">
        <v>19</v>
      </c>
      <c r="B98" s="93"/>
      <c r="C98" s="75" t="str">
        <f t="shared" si="8"/>
        <v/>
      </c>
      <c r="D98" s="110"/>
      <c r="E98" s="114"/>
      <c r="F98" s="115"/>
      <c r="G98" s="115"/>
      <c r="H98" s="115"/>
      <c r="I98" s="115"/>
      <c r="J98" s="115"/>
      <c r="K98" s="119" t="str">
        <f t="shared" si="7"/>
        <v/>
      </c>
      <c r="L98" s="34"/>
      <c r="M98" s="29"/>
      <c r="N98" s="29"/>
      <c r="O98" s="29"/>
      <c r="P98" s="29"/>
      <c r="Q98" s="29"/>
      <c r="R98" s="29"/>
      <c r="S98" s="29"/>
      <c r="T98" s="29"/>
      <c r="U98" s="29"/>
      <c r="V98" s="29"/>
      <c r="W98" s="29"/>
      <c r="X98" s="29"/>
    </row>
    <row r="99" spans="1:24" ht="19.5" thickBot="1">
      <c r="A99">
        <v>20</v>
      </c>
      <c r="B99" s="94"/>
      <c r="C99" s="76" t="str">
        <f t="shared" si="8"/>
        <v/>
      </c>
      <c r="D99" s="111"/>
      <c r="E99" s="116"/>
      <c r="F99" s="117"/>
      <c r="G99" s="117"/>
      <c r="H99" s="117"/>
      <c r="I99" s="117"/>
      <c r="J99" s="117"/>
      <c r="K99" s="120" t="str">
        <f t="shared" si="7"/>
        <v/>
      </c>
      <c r="L99" s="35"/>
      <c r="M99" s="138"/>
      <c r="N99" s="138"/>
    </row>
    <row r="100" spans="1:24" ht="24.75" thickBot="1">
      <c r="A100" s="55"/>
      <c r="B100" s="91"/>
      <c r="C100" s="71" t="s">
        <v>96</v>
      </c>
      <c r="D100" s="56" t="s">
        <v>95</v>
      </c>
      <c r="E100" s="60" t="s">
        <v>73</v>
      </c>
      <c r="F100" s="61" t="s">
        <v>57</v>
      </c>
      <c r="G100" s="97" t="s">
        <v>329</v>
      </c>
      <c r="H100" s="63" t="s">
        <v>330</v>
      </c>
      <c r="I100" s="62" t="s">
        <v>331</v>
      </c>
      <c r="J100" s="63" t="s">
        <v>332</v>
      </c>
      <c r="K100" s="61" t="s">
        <v>32</v>
      </c>
      <c r="L100" s="64" t="s">
        <v>242</v>
      </c>
      <c r="M100" s="138"/>
      <c r="N100" s="138"/>
    </row>
    <row r="101" spans="1:24" s="29" customFormat="1" ht="25.5">
      <c r="A101"/>
      <c r="B101" s="57" t="str">
        <f t="shared" ref="B101" si="9">IF($E$8=C101,$D$8,IF($E$9=C101,$D$9,IF($E$10=C101,$D$10,"")))</f>
        <v/>
      </c>
      <c r="C101" s="73" t="s">
        <v>170</v>
      </c>
      <c r="D101" s="65"/>
      <c r="E101" s="66"/>
      <c r="F101" s="67"/>
      <c r="G101" s="67"/>
      <c r="H101" s="67"/>
      <c r="I101" s="67"/>
      <c r="J101" s="67"/>
      <c r="K101" s="70"/>
      <c r="L101" s="365">
        <f>SUM(K102:K121)</f>
        <v>0</v>
      </c>
      <c r="M101" s="138"/>
      <c r="N101" s="1055" t="s">
        <v>356</v>
      </c>
      <c r="O101" s="1055"/>
      <c r="P101" s="1055"/>
      <c r="Q101" s="1055"/>
      <c r="R101" s="1055"/>
      <c r="S101" s="1055"/>
      <c r="T101" s="1055"/>
      <c r="U101" s="1055"/>
      <c r="V101" s="1055"/>
      <c r="W101" s="1055"/>
      <c r="X101"/>
    </row>
    <row r="102" spans="1:24">
      <c r="A102">
        <v>1</v>
      </c>
      <c r="B102" s="93"/>
      <c r="C102" s="77" t="str">
        <f>IF(D102="","",".")</f>
        <v/>
      </c>
      <c r="D102" s="109"/>
      <c r="E102" s="112"/>
      <c r="F102" s="113"/>
      <c r="G102" s="113"/>
      <c r="H102" s="113"/>
      <c r="I102" s="113"/>
      <c r="J102" s="113"/>
      <c r="K102" s="118" t="str">
        <f t="shared" ref="K102:K143" si="10">IF(ISNUMBER(F102),(PRODUCT(F102,G102,I102)),"")</f>
        <v/>
      </c>
      <c r="L102" s="33"/>
      <c r="M102" s="138"/>
      <c r="N102" s="1055"/>
      <c r="O102" s="1055"/>
      <c r="P102" s="1055"/>
      <c r="Q102" s="1055"/>
      <c r="R102" s="1055"/>
      <c r="S102" s="1055"/>
      <c r="T102" s="1055"/>
      <c r="U102" s="1055"/>
      <c r="V102" s="1055"/>
      <c r="W102" s="1055"/>
    </row>
    <row r="103" spans="1:24">
      <c r="A103">
        <v>2</v>
      </c>
      <c r="B103" s="93"/>
      <c r="C103" s="77" t="str">
        <f t="shared" ref="C103:C121" si="11">IF(D103="","",".")</f>
        <v/>
      </c>
      <c r="D103" s="110"/>
      <c r="E103" s="114"/>
      <c r="F103" s="115"/>
      <c r="G103" s="115"/>
      <c r="H103" s="115"/>
      <c r="I103" s="115"/>
      <c r="J103" s="115"/>
      <c r="K103" s="119" t="str">
        <f t="shared" si="10"/>
        <v/>
      </c>
      <c r="L103" s="33"/>
      <c r="M103" s="138"/>
      <c r="N103" s="1055"/>
      <c r="O103" s="1055"/>
      <c r="P103" s="1055"/>
      <c r="Q103" s="1055"/>
      <c r="R103" s="1055"/>
      <c r="S103" s="1055"/>
      <c r="T103" s="1055"/>
      <c r="U103" s="1055"/>
      <c r="V103" s="1055"/>
      <c r="W103" s="1055"/>
    </row>
    <row r="104" spans="1:24">
      <c r="A104">
        <v>3</v>
      </c>
      <c r="B104" s="93"/>
      <c r="C104" s="77" t="str">
        <f t="shared" si="11"/>
        <v/>
      </c>
      <c r="D104" s="110"/>
      <c r="E104" s="114"/>
      <c r="F104" s="115"/>
      <c r="G104" s="115"/>
      <c r="H104" s="115"/>
      <c r="I104" s="115"/>
      <c r="J104" s="115"/>
      <c r="K104" s="119" t="str">
        <f t="shared" si="10"/>
        <v/>
      </c>
      <c r="L104" s="33"/>
      <c r="M104" s="378"/>
      <c r="N104" s="1055"/>
      <c r="O104" s="1055"/>
      <c r="P104" s="1055"/>
      <c r="Q104" s="1055"/>
      <c r="R104" s="1055"/>
      <c r="S104" s="1055"/>
      <c r="T104" s="1055"/>
      <c r="U104" s="1055"/>
      <c r="V104" s="1055"/>
      <c r="W104" s="1055"/>
    </row>
    <row r="105" spans="1:24">
      <c r="A105">
        <v>4</v>
      </c>
      <c r="B105" s="93"/>
      <c r="C105" s="77" t="str">
        <f t="shared" si="11"/>
        <v/>
      </c>
      <c r="D105" s="110"/>
      <c r="E105" s="114"/>
      <c r="F105" s="115"/>
      <c r="G105" s="115"/>
      <c r="H105" s="115"/>
      <c r="I105" s="115"/>
      <c r="J105" s="115"/>
      <c r="K105" s="119" t="str">
        <f t="shared" si="10"/>
        <v/>
      </c>
      <c r="L105" s="33"/>
      <c r="M105" s="378"/>
      <c r="N105" s="378"/>
    </row>
    <row r="106" spans="1:24">
      <c r="A106">
        <v>5</v>
      </c>
      <c r="B106" s="93"/>
      <c r="C106" s="77" t="str">
        <f t="shared" si="11"/>
        <v/>
      </c>
      <c r="D106" s="110"/>
      <c r="E106" s="114"/>
      <c r="F106" s="115"/>
      <c r="G106" s="115"/>
      <c r="H106" s="115"/>
      <c r="I106" s="115"/>
      <c r="J106" s="115"/>
      <c r="K106" s="119" t="str">
        <f t="shared" si="10"/>
        <v/>
      </c>
      <c r="L106" s="33"/>
      <c r="M106" s="378"/>
      <c r="N106" s="378"/>
    </row>
    <row r="107" spans="1:24">
      <c r="A107">
        <v>6</v>
      </c>
      <c r="B107" s="93"/>
      <c r="C107" s="77" t="str">
        <f t="shared" si="11"/>
        <v/>
      </c>
      <c r="D107" s="110"/>
      <c r="E107" s="114"/>
      <c r="F107" s="115"/>
      <c r="G107" s="115"/>
      <c r="H107" s="115"/>
      <c r="I107" s="115"/>
      <c r="J107" s="115"/>
      <c r="K107" s="119" t="str">
        <f t="shared" si="10"/>
        <v/>
      </c>
      <c r="L107" s="33"/>
    </row>
    <row r="108" spans="1:24">
      <c r="A108">
        <v>7</v>
      </c>
      <c r="B108" s="93"/>
      <c r="C108" s="77" t="str">
        <f t="shared" si="11"/>
        <v/>
      </c>
      <c r="D108" s="110"/>
      <c r="E108" s="114"/>
      <c r="F108" s="115"/>
      <c r="G108" s="115"/>
      <c r="H108" s="115"/>
      <c r="I108" s="115"/>
      <c r="J108" s="115"/>
      <c r="K108" s="119" t="str">
        <f t="shared" si="10"/>
        <v/>
      </c>
      <c r="L108" s="33"/>
    </row>
    <row r="109" spans="1:24">
      <c r="A109">
        <v>8</v>
      </c>
      <c r="B109" s="93"/>
      <c r="C109" s="77" t="str">
        <f t="shared" si="11"/>
        <v/>
      </c>
      <c r="D109" s="110"/>
      <c r="E109" s="114"/>
      <c r="F109" s="115"/>
      <c r="G109" s="115"/>
      <c r="H109" s="115"/>
      <c r="I109" s="115"/>
      <c r="J109" s="115"/>
      <c r="K109" s="119" t="str">
        <f t="shared" si="10"/>
        <v/>
      </c>
      <c r="L109" s="33"/>
    </row>
    <row r="110" spans="1:24">
      <c r="A110">
        <v>9</v>
      </c>
      <c r="B110" s="93"/>
      <c r="C110" s="77" t="str">
        <f t="shared" si="11"/>
        <v/>
      </c>
      <c r="D110" s="110"/>
      <c r="E110" s="114"/>
      <c r="F110" s="115"/>
      <c r="G110" s="115"/>
      <c r="H110" s="115"/>
      <c r="I110" s="115"/>
      <c r="J110" s="115"/>
      <c r="K110" s="119" t="str">
        <f t="shared" si="10"/>
        <v/>
      </c>
      <c r="L110" s="33"/>
    </row>
    <row r="111" spans="1:24">
      <c r="A111">
        <v>10</v>
      </c>
      <c r="B111" s="93"/>
      <c r="C111" s="77" t="str">
        <f t="shared" si="11"/>
        <v/>
      </c>
      <c r="D111" s="110"/>
      <c r="E111" s="114"/>
      <c r="F111" s="115"/>
      <c r="G111" s="115"/>
      <c r="H111" s="115"/>
      <c r="I111" s="115"/>
      <c r="J111" s="115"/>
      <c r="K111" s="119" t="str">
        <f t="shared" si="10"/>
        <v/>
      </c>
      <c r="L111" s="33"/>
    </row>
    <row r="112" spans="1:24">
      <c r="A112">
        <v>11</v>
      </c>
      <c r="B112" s="93"/>
      <c r="C112" s="77" t="str">
        <f t="shared" si="11"/>
        <v/>
      </c>
      <c r="D112" s="110"/>
      <c r="E112" s="114"/>
      <c r="F112" s="115"/>
      <c r="G112" s="115"/>
      <c r="H112" s="115"/>
      <c r="I112" s="115"/>
      <c r="J112" s="115"/>
      <c r="K112" s="119" t="str">
        <f t="shared" si="10"/>
        <v/>
      </c>
      <c r="L112" s="33"/>
    </row>
    <row r="113" spans="1:24">
      <c r="A113">
        <v>12</v>
      </c>
      <c r="B113" s="93"/>
      <c r="C113" s="77" t="str">
        <f t="shared" si="11"/>
        <v/>
      </c>
      <c r="D113" s="110"/>
      <c r="E113" s="114"/>
      <c r="F113" s="115"/>
      <c r="G113" s="115"/>
      <c r="H113" s="115"/>
      <c r="I113" s="115"/>
      <c r="J113" s="115"/>
      <c r="K113" s="119" t="str">
        <f t="shared" si="10"/>
        <v/>
      </c>
      <c r="L113" s="34"/>
    </row>
    <row r="114" spans="1:24">
      <c r="A114">
        <v>13</v>
      </c>
      <c r="B114" s="93"/>
      <c r="C114" s="77" t="str">
        <f t="shared" si="11"/>
        <v/>
      </c>
      <c r="D114" s="110"/>
      <c r="E114" s="114"/>
      <c r="F114" s="115"/>
      <c r="G114" s="115"/>
      <c r="H114" s="115"/>
      <c r="I114" s="115"/>
      <c r="J114" s="115"/>
      <c r="K114" s="119" t="str">
        <f t="shared" si="10"/>
        <v/>
      </c>
      <c r="L114" s="34"/>
    </row>
    <row r="115" spans="1:24">
      <c r="A115">
        <v>14</v>
      </c>
      <c r="B115" s="93"/>
      <c r="C115" s="77" t="str">
        <f t="shared" si="11"/>
        <v/>
      </c>
      <c r="D115" s="110"/>
      <c r="E115" s="114"/>
      <c r="F115" s="115"/>
      <c r="G115" s="115"/>
      <c r="H115" s="115"/>
      <c r="I115" s="115"/>
      <c r="J115" s="115"/>
      <c r="K115" s="119" t="str">
        <f t="shared" si="10"/>
        <v/>
      </c>
      <c r="L115" s="33"/>
      <c r="M115" s="29"/>
      <c r="N115" s="29"/>
      <c r="O115" s="29"/>
      <c r="P115" s="29"/>
      <c r="Q115" s="29"/>
      <c r="R115" s="29"/>
      <c r="S115" s="29"/>
      <c r="T115" s="29"/>
      <c r="U115" s="29"/>
      <c r="V115" s="29"/>
      <c r="W115" s="29"/>
      <c r="X115" s="29"/>
    </row>
    <row r="116" spans="1:24">
      <c r="A116">
        <v>15</v>
      </c>
      <c r="B116" s="93"/>
      <c r="C116" s="77" t="str">
        <f t="shared" si="11"/>
        <v/>
      </c>
      <c r="D116" s="110"/>
      <c r="E116" s="114"/>
      <c r="F116" s="115"/>
      <c r="G116" s="115"/>
      <c r="H116" s="115"/>
      <c r="I116" s="115"/>
      <c r="J116" s="115"/>
      <c r="K116" s="119" t="str">
        <f t="shared" si="10"/>
        <v/>
      </c>
      <c r="L116" s="33"/>
    </row>
    <row r="117" spans="1:24">
      <c r="A117">
        <v>16</v>
      </c>
      <c r="B117" s="93"/>
      <c r="C117" s="77" t="str">
        <f t="shared" si="11"/>
        <v/>
      </c>
      <c r="D117" s="110"/>
      <c r="E117" s="114"/>
      <c r="F117" s="115"/>
      <c r="G117" s="115"/>
      <c r="H117" s="115"/>
      <c r="I117" s="115"/>
      <c r="J117" s="115"/>
      <c r="K117" s="119" t="str">
        <f t="shared" si="10"/>
        <v/>
      </c>
      <c r="L117" s="33"/>
    </row>
    <row r="118" spans="1:24">
      <c r="A118">
        <v>17</v>
      </c>
      <c r="B118" s="93"/>
      <c r="C118" s="77" t="str">
        <f t="shared" si="11"/>
        <v/>
      </c>
      <c r="D118" s="110"/>
      <c r="E118" s="114"/>
      <c r="F118" s="115"/>
      <c r="G118" s="115"/>
      <c r="H118" s="115"/>
      <c r="I118" s="115"/>
      <c r="J118" s="115"/>
      <c r="K118" s="119" t="str">
        <f t="shared" si="10"/>
        <v/>
      </c>
      <c r="L118" s="34"/>
    </row>
    <row r="119" spans="1:24">
      <c r="A119">
        <v>18</v>
      </c>
      <c r="B119" s="93"/>
      <c r="C119" s="77" t="str">
        <f t="shared" si="11"/>
        <v/>
      </c>
      <c r="D119" s="110"/>
      <c r="E119" s="114"/>
      <c r="F119" s="115"/>
      <c r="G119" s="115"/>
      <c r="H119" s="115"/>
      <c r="I119" s="115"/>
      <c r="J119" s="115"/>
      <c r="K119" s="119" t="str">
        <f t="shared" si="10"/>
        <v/>
      </c>
      <c r="L119" s="34"/>
    </row>
    <row r="120" spans="1:24">
      <c r="A120">
        <v>19</v>
      </c>
      <c r="B120" s="93"/>
      <c r="C120" s="77" t="str">
        <f t="shared" si="11"/>
        <v/>
      </c>
      <c r="D120" s="110"/>
      <c r="E120" s="114"/>
      <c r="F120" s="115"/>
      <c r="G120" s="115"/>
      <c r="H120" s="115"/>
      <c r="I120" s="115"/>
      <c r="J120" s="115"/>
      <c r="K120" s="119" t="str">
        <f t="shared" si="10"/>
        <v/>
      </c>
      <c r="L120" s="34"/>
    </row>
    <row r="121" spans="1:24" ht="19.5" thickBot="1">
      <c r="A121">
        <v>20</v>
      </c>
      <c r="B121" s="94"/>
      <c r="C121" s="78" t="str">
        <f t="shared" si="11"/>
        <v/>
      </c>
      <c r="D121" s="111"/>
      <c r="E121" s="116"/>
      <c r="F121" s="117"/>
      <c r="G121" s="117"/>
      <c r="H121" s="117"/>
      <c r="I121" s="117"/>
      <c r="J121" s="117"/>
      <c r="K121" s="120" t="str">
        <f t="shared" si="10"/>
        <v/>
      </c>
      <c r="L121" s="35"/>
    </row>
    <row r="122" spans="1:24" ht="24.75" thickBot="1">
      <c r="A122" s="55"/>
      <c r="B122" s="91"/>
      <c r="C122" s="71" t="s">
        <v>96</v>
      </c>
      <c r="D122" s="56" t="s">
        <v>95</v>
      </c>
      <c r="E122" s="60" t="s">
        <v>73</v>
      </c>
      <c r="F122" s="61" t="s">
        <v>57</v>
      </c>
      <c r="G122" s="97" t="s">
        <v>329</v>
      </c>
      <c r="H122" s="63" t="s">
        <v>330</v>
      </c>
      <c r="I122" s="62" t="s">
        <v>331</v>
      </c>
      <c r="J122" s="63" t="s">
        <v>332</v>
      </c>
      <c r="K122" s="61" t="s">
        <v>32</v>
      </c>
      <c r="L122" s="64" t="s">
        <v>242</v>
      </c>
    </row>
    <row r="123" spans="1:24" s="29" customFormat="1" ht="25.5">
      <c r="A123"/>
      <c r="B123" s="57" t="str">
        <f t="shared" ref="B123" si="12">IF($E$8=C123,$D$8,IF($E$9=C123,$D$9,IF($E$10=C123,$D$10,"")))</f>
        <v/>
      </c>
      <c r="C123" s="73" t="s">
        <v>171</v>
      </c>
      <c r="D123" s="65"/>
      <c r="E123" s="66"/>
      <c r="F123" s="67"/>
      <c r="G123" s="67"/>
      <c r="H123" s="67"/>
      <c r="I123" s="67"/>
      <c r="J123" s="67"/>
      <c r="K123" s="70"/>
      <c r="L123" s="365">
        <f>SUM(K124:K143)</f>
        <v>0</v>
      </c>
      <c r="M123"/>
      <c r="N123"/>
      <c r="O123"/>
      <c r="P123"/>
      <c r="Q123"/>
      <c r="R123"/>
      <c r="S123"/>
      <c r="T123"/>
      <c r="U123"/>
      <c r="V123"/>
      <c r="W123"/>
      <c r="X123"/>
    </row>
    <row r="124" spans="1:24">
      <c r="A124">
        <v>1</v>
      </c>
      <c r="B124" s="93"/>
      <c r="C124" s="77" t="str">
        <f>IF(D124="","",".")</f>
        <v/>
      </c>
      <c r="D124" s="109"/>
      <c r="E124" s="112"/>
      <c r="F124" s="113"/>
      <c r="G124" s="113"/>
      <c r="H124" s="113"/>
      <c r="I124" s="113"/>
      <c r="J124" s="113"/>
      <c r="K124" s="118" t="str">
        <f t="shared" si="10"/>
        <v/>
      </c>
      <c r="L124" s="33"/>
    </row>
    <row r="125" spans="1:24">
      <c r="A125">
        <v>2</v>
      </c>
      <c r="B125" s="93"/>
      <c r="C125" s="77" t="str">
        <f t="shared" ref="C125:C143" si="13">IF(D125="","",".")</f>
        <v/>
      </c>
      <c r="D125" s="110"/>
      <c r="E125" s="114"/>
      <c r="F125" s="115"/>
      <c r="G125" s="115"/>
      <c r="H125" s="115"/>
      <c r="I125" s="115"/>
      <c r="J125" s="115"/>
      <c r="K125" s="119" t="str">
        <f t="shared" si="10"/>
        <v/>
      </c>
      <c r="L125" s="33"/>
    </row>
    <row r="126" spans="1:24">
      <c r="A126">
        <v>3</v>
      </c>
      <c r="B126" s="93"/>
      <c r="C126" s="77" t="str">
        <f t="shared" si="13"/>
        <v/>
      </c>
      <c r="D126" s="110"/>
      <c r="E126" s="114"/>
      <c r="F126" s="115"/>
      <c r="G126" s="115"/>
      <c r="H126" s="115"/>
      <c r="I126" s="115"/>
      <c r="J126" s="115"/>
      <c r="K126" s="119" t="str">
        <f t="shared" si="10"/>
        <v/>
      </c>
      <c r="L126" s="33"/>
    </row>
    <row r="127" spans="1:24">
      <c r="A127">
        <v>4</v>
      </c>
      <c r="B127" s="93"/>
      <c r="C127" s="77" t="str">
        <f t="shared" si="13"/>
        <v/>
      </c>
      <c r="D127" s="110"/>
      <c r="E127" s="114"/>
      <c r="F127" s="115"/>
      <c r="G127" s="115"/>
      <c r="H127" s="115"/>
      <c r="I127" s="115"/>
      <c r="J127" s="115"/>
      <c r="K127" s="119" t="str">
        <f t="shared" si="10"/>
        <v/>
      </c>
      <c r="L127" s="33"/>
    </row>
    <row r="128" spans="1:24">
      <c r="A128">
        <v>5</v>
      </c>
      <c r="B128" s="93"/>
      <c r="C128" s="77" t="str">
        <f t="shared" si="13"/>
        <v/>
      </c>
      <c r="D128" s="110"/>
      <c r="E128" s="114"/>
      <c r="F128" s="115"/>
      <c r="G128" s="115"/>
      <c r="H128" s="115"/>
      <c r="I128" s="115"/>
      <c r="J128" s="115"/>
      <c r="K128" s="119" t="str">
        <f t="shared" si="10"/>
        <v/>
      </c>
      <c r="L128" s="33"/>
    </row>
    <row r="129" spans="1:24">
      <c r="A129">
        <v>6</v>
      </c>
      <c r="B129" s="93"/>
      <c r="C129" s="77" t="str">
        <f t="shared" si="13"/>
        <v/>
      </c>
      <c r="D129" s="110"/>
      <c r="E129" s="114"/>
      <c r="F129" s="115"/>
      <c r="G129" s="115"/>
      <c r="H129" s="115"/>
      <c r="I129" s="115"/>
      <c r="J129" s="115"/>
      <c r="K129" s="119" t="str">
        <f t="shared" si="10"/>
        <v/>
      </c>
      <c r="L129" s="33"/>
    </row>
    <row r="130" spans="1:24">
      <c r="A130">
        <v>7</v>
      </c>
      <c r="B130" s="93"/>
      <c r="C130" s="77" t="str">
        <f t="shared" si="13"/>
        <v/>
      </c>
      <c r="D130" s="110"/>
      <c r="E130" s="114"/>
      <c r="F130" s="115"/>
      <c r="G130" s="115"/>
      <c r="H130" s="115"/>
      <c r="I130" s="115"/>
      <c r="J130" s="115"/>
      <c r="K130" s="119" t="str">
        <f t="shared" si="10"/>
        <v/>
      </c>
      <c r="L130" s="33"/>
    </row>
    <row r="131" spans="1:24">
      <c r="A131">
        <v>8</v>
      </c>
      <c r="B131" s="93"/>
      <c r="C131" s="77" t="str">
        <f t="shared" si="13"/>
        <v/>
      </c>
      <c r="D131" s="110"/>
      <c r="E131" s="114"/>
      <c r="F131" s="115"/>
      <c r="G131" s="115"/>
      <c r="H131" s="115"/>
      <c r="I131" s="115"/>
      <c r="J131" s="115"/>
      <c r="K131" s="119" t="str">
        <f t="shared" si="10"/>
        <v/>
      </c>
      <c r="L131" s="33"/>
    </row>
    <row r="132" spans="1:24">
      <c r="A132">
        <v>9</v>
      </c>
      <c r="B132" s="93"/>
      <c r="C132" s="77" t="str">
        <f t="shared" si="13"/>
        <v/>
      </c>
      <c r="D132" s="110"/>
      <c r="E132" s="114"/>
      <c r="F132" s="115"/>
      <c r="G132" s="115"/>
      <c r="H132" s="115"/>
      <c r="I132" s="115"/>
      <c r="J132" s="115"/>
      <c r="K132" s="119" t="str">
        <f t="shared" si="10"/>
        <v/>
      </c>
      <c r="L132" s="33"/>
      <c r="M132" s="29"/>
      <c r="N132" s="29"/>
      <c r="O132" s="29"/>
      <c r="P132" s="29"/>
      <c r="Q132" s="29"/>
      <c r="R132" s="29"/>
      <c r="S132" s="29"/>
      <c r="T132" s="29"/>
      <c r="U132" s="29"/>
      <c r="V132" s="29"/>
      <c r="W132" s="29"/>
      <c r="X132" s="29"/>
    </row>
    <row r="133" spans="1:24">
      <c r="A133">
        <v>10</v>
      </c>
      <c r="B133" s="93"/>
      <c r="C133" s="77" t="str">
        <f t="shared" si="13"/>
        <v/>
      </c>
      <c r="D133" s="110"/>
      <c r="E133" s="114"/>
      <c r="F133" s="115"/>
      <c r="G133" s="115"/>
      <c r="H133" s="115"/>
      <c r="I133" s="115"/>
      <c r="J133" s="115"/>
      <c r="K133" s="119" t="str">
        <f t="shared" si="10"/>
        <v/>
      </c>
      <c r="L133" s="33"/>
    </row>
    <row r="134" spans="1:24">
      <c r="A134">
        <v>11</v>
      </c>
      <c r="B134" s="93"/>
      <c r="C134" s="77" t="str">
        <f t="shared" si="13"/>
        <v/>
      </c>
      <c r="D134" s="110"/>
      <c r="E134" s="114"/>
      <c r="F134" s="115"/>
      <c r="G134" s="115"/>
      <c r="H134" s="115"/>
      <c r="I134" s="115"/>
      <c r="J134" s="115"/>
      <c r="K134" s="119" t="str">
        <f t="shared" si="10"/>
        <v/>
      </c>
      <c r="L134" s="33"/>
    </row>
    <row r="135" spans="1:24">
      <c r="A135">
        <v>12</v>
      </c>
      <c r="B135" s="93"/>
      <c r="C135" s="77" t="str">
        <f t="shared" si="13"/>
        <v/>
      </c>
      <c r="D135" s="110"/>
      <c r="E135" s="114"/>
      <c r="F135" s="115"/>
      <c r="G135" s="115"/>
      <c r="H135" s="115"/>
      <c r="I135" s="115"/>
      <c r="J135" s="115"/>
      <c r="K135" s="119" t="str">
        <f t="shared" si="10"/>
        <v/>
      </c>
      <c r="L135" s="33"/>
    </row>
    <row r="136" spans="1:24">
      <c r="A136">
        <v>13</v>
      </c>
      <c r="B136" s="93"/>
      <c r="C136" s="77" t="str">
        <f t="shared" si="13"/>
        <v/>
      </c>
      <c r="D136" s="110"/>
      <c r="E136" s="114"/>
      <c r="F136" s="115"/>
      <c r="G136" s="115"/>
      <c r="H136" s="115"/>
      <c r="I136" s="115"/>
      <c r="J136" s="115"/>
      <c r="K136" s="119" t="str">
        <f t="shared" si="10"/>
        <v/>
      </c>
      <c r="L136" s="33"/>
    </row>
    <row r="137" spans="1:24">
      <c r="A137">
        <v>14</v>
      </c>
      <c r="B137" s="93"/>
      <c r="C137" s="77" t="str">
        <f t="shared" si="13"/>
        <v/>
      </c>
      <c r="D137" s="110"/>
      <c r="E137" s="114"/>
      <c r="F137" s="115"/>
      <c r="G137" s="115"/>
      <c r="H137" s="115"/>
      <c r="I137" s="115"/>
      <c r="J137" s="115"/>
      <c r="K137" s="119" t="str">
        <f t="shared" si="10"/>
        <v/>
      </c>
      <c r="L137" s="33"/>
    </row>
    <row r="138" spans="1:24">
      <c r="A138">
        <v>15</v>
      </c>
      <c r="B138" s="93"/>
      <c r="C138" s="77" t="str">
        <f t="shared" si="13"/>
        <v/>
      </c>
      <c r="D138" s="110"/>
      <c r="E138" s="114"/>
      <c r="F138" s="115"/>
      <c r="G138" s="115"/>
      <c r="H138" s="115"/>
      <c r="I138" s="115"/>
      <c r="J138" s="115"/>
      <c r="K138" s="119" t="str">
        <f t="shared" si="10"/>
        <v/>
      </c>
      <c r="L138" s="33"/>
    </row>
    <row r="139" spans="1:24">
      <c r="A139">
        <v>16</v>
      </c>
      <c r="B139" s="93"/>
      <c r="C139" s="77" t="str">
        <f t="shared" si="13"/>
        <v/>
      </c>
      <c r="D139" s="110"/>
      <c r="E139" s="114"/>
      <c r="F139" s="115"/>
      <c r="G139" s="115"/>
      <c r="H139" s="115"/>
      <c r="I139" s="115"/>
      <c r="J139" s="115"/>
      <c r="K139" s="119" t="str">
        <f t="shared" si="10"/>
        <v/>
      </c>
      <c r="L139" s="33"/>
    </row>
    <row r="140" spans="1:24">
      <c r="A140">
        <v>17</v>
      </c>
      <c r="B140" s="93"/>
      <c r="C140" s="77" t="str">
        <f t="shared" si="13"/>
        <v/>
      </c>
      <c r="D140" s="110"/>
      <c r="E140" s="114"/>
      <c r="F140" s="115"/>
      <c r="G140" s="115"/>
      <c r="H140" s="115"/>
      <c r="I140" s="115"/>
      <c r="J140" s="115"/>
      <c r="K140" s="119" t="str">
        <f t="shared" si="10"/>
        <v/>
      </c>
      <c r="L140" s="34"/>
    </row>
    <row r="141" spans="1:24">
      <c r="A141">
        <v>18</v>
      </c>
      <c r="B141" s="93"/>
      <c r="C141" s="77" t="str">
        <f t="shared" si="13"/>
        <v/>
      </c>
      <c r="D141" s="110"/>
      <c r="E141" s="114"/>
      <c r="F141" s="115"/>
      <c r="G141" s="115"/>
      <c r="H141" s="115"/>
      <c r="I141" s="115"/>
      <c r="J141" s="115"/>
      <c r="K141" s="119" t="str">
        <f t="shared" si="10"/>
        <v/>
      </c>
      <c r="L141" s="34"/>
    </row>
    <row r="142" spans="1:24">
      <c r="A142">
        <v>19</v>
      </c>
      <c r="B142" s="93"/>
      <c r="C142" s="77" t="str">
        <f t="shared" si="13"/>
        <v/>
      </c>
      <c r="D142" s="110"/>
      <c r="E142" s="114"/>
      <c r="F142" s="115"/>
      <c r="G142" s="115"/>
      <c r="H142" s="115"/>
      <c r="I142" s="115"/>
      <c r="J142" s="115"/>
      <c r="K142" s="119" t="str">
        <f t="shared" si="10"/>
        <v/>
      </c>
      <c r="L142" s="34"/>
    </row>
    <row r="143" spans="1:24" ht="19.5" thickBot="1">
      <c r="A143">
        <v>20</v>
      </c>
      <c r="B143" s="94"/>
      <c r="C143" s="78" t="str">
        <f t="shared" si="13"/>
        <v/>
      </c>
      <c r="D143" s="111"/>
      <c r="E143" s="116"/>
      <c r="F143" s="117"/>
      <c r="G143" s="117"/>
      <c r="H143" s="117"/>
      <c r="I143" s="117"/>
      <c r="J143" s="117"/>
      <c r="K143" s="120" t="str">
        <f t="shared" si="10"/>
        <v/>
      </c>
      <c r="L143" s="35"/>
    </row>
    <row r="144" spans="1:24" ht="9.6" customHeight="1">
      <c r="B144" s="527"/>
      <c r="C144" s="527"/>
      <c r="D144" s="527"/>
      <c r="E144" s="527"/>
      <c r="F144" s="527"/>
      <c r="G144" s="527"/>
      <c r="H144" s="527"/>
      <c r="I144" s="527"/>
      <c r="J144" s="527"/>
      <c r="K144" s="527"/>
      <c r="L144" s="527"/>
    </row>
    <row r="145" spans="1:12" s="29" customFormat="1">
      <c r="A145"/>
      <c r="B145"/>
      <c r="C145"/>
      <c r="D145"/>
      <c r="E145"/>
      <c r="F145"/>
      <c r="G145"/>
      <c r="H145"/>
      <c r="I145"/>
      <c r="J145"/>
      <c r="K145"/>
      <c r="L145"/>
    </row>
    <row r="146" spans="1:12">
      <c r="B146"/>
      <c r="D146"/>
      <c r="E146"/>
      <c r="H146"/>
      <c r="I146"/>
      <c r="J146"/>
      <c r="K146"/>
      <c r="L146"/>
    </row>
    <row r="147" spans="1:12">
      <c r="B147"/>
      <c r="D147"/>
      <c r="E147"/>
      <c r="H147"/>
      <c r="I147"/>
      <c r="J147"/>
      <c r="K147"/>
      <c r="L147"/>
    </row>
    <row r="148" spans="1:12">
      <c r="B148"/>
      <c r="D148"/>
      <c r="E148"/>
      <c r="H148"/>
      <c r="I148"/>
      <c r="J148"/>
      <c r="K148"/>
      <c r="L148"/>
    </row>
    <row r="149" spans="1:12">
      <c r="B149"/>
      <c r="D149"/>
      <c r="E149"/>
      <c r="H149"/>
      <c r="I149"/>
      <c r="J149"/>
      <c r="K149"/>
      <c r="L149"/>
    </row>
    <row r="150" spans="1:12">
      <c r="B150"/>
      <c r="D150"/>
      <c r="E150"/>
      <c r="H150"/>
      <c r="I150"/>
      <c r="J150"/>
      <c r="K150"/>
      <c r="L150"/>
    </row>
    <row r="151" spans="1:12">
      <c r="B151"/>
      <c r="D151"/>
      <c r="E151"/>
      <c r="H151"/>
      <c r="I151"/>
      <c r="J151"/>
      <c r="K151"/>
      <c r="L151"/>
    </row>
    <row r="152" spans="1:12">
      <c r="B152"/>
      <c r="D152"/>
      <c r="E152"/>
      <c r="H152"/>
      <c r="I152"/>
      <c r="J152"/>
      <c r="K152"/>
      <c r="L152"/>
    </row>
    <row r="153" spans="1:12">
      <c r="B153"/>
      <c r="D153"/>
      <c r="E153"/>
      <c r="H153"/>
      <c r="I153"/>
      <c r="J153"/>
      <c r="K153"/>
      <c r="L153"/>
    </row>
    <row r="154" spans="1:12">
      <c r="B154"/>
      <c r="D154"/>
      <c r="E154"/>
      <c r="H154"/>
      <c r="I154"/>
      <c r="J154"/>
      <c r="K154"/>
      <c r="L154"/>
    </row>
    <row r="155" spans="1:12">
      <c r="B155"/>
      <c r="D155"/>
      <c r="E155"/>
      <c r="H155"/>
      <c r="I155"/>
      <c r="J155"/>
      <c r="K155"/>
      <c r="L155"/>
    </row>
    <row r="156" spans="1:12">
      <c r="B156"/>
      <c r="D156"/>
      <c r="E156"/>
      <c r="H156"/>
      <c r="I156"/>
      <c r="J156"/>
      <c r="K156"/>
      <c r="L156"/>
    </row>
    <row r="157" spans="1:12">
      <c r="B157"/>
      <c r="D157"/>
      <c r="E157"/>
      <c r="H157"/>
      <c r="I157"/>
      <c r="J157"/>
      <c r="K157"/>
      <c r="L157"/>
    </row>
    <row r="158" spans="1:12">
      <c r="B158"/>
      <c r="D158"/>
      <c r="E158"/>
      <c r="H158"/>
      <c r="I158"/>
      <c r="J158"/>
      <c r="K158"/>
      <c r="L158"/>
    </row>
    <row r="159" spans="1:12">
      <c r="B159"/>
      <c r="D159"/>
      <c r="E159"/>
      <c r="H159"/>
      <c r="I159"/>
      <c r="J159"/>
      <c r="K159"/>
      <c r="L159"/>
    </row>
    <row r="160" spans="1:12">
      <c r="B160"/>
      <c r="D160"/>
      <c r="E160"/>
      <c r="H160"/>
      <c r="I160"/>
      <c r="J160"/>
      <c r="K160"/>
      <c r="L160"/>
    </row>
    <row r="161" spans="2:12">
      <c r="B161"/>
      <c r="D161"/>
      <c r="E161"/>
      <c r="H161"/>
      <c r="I161"/>
      <c r="J161"/>
      <c r="K161"/>
      <c r="L161"/>
    </row>
    <row r="162" spans="2:12">
      <c r="B162"/>
      <c r="D162"/>
      <c r="E162"/>
      <c r="H162"/>
      <c r="I162"/>
      <c r="J162"/>
      <c r="K162"/>
      <c r="L162"/>
    </row>
    <row r="163" spans="2:12">
      <c r="B163"/>
      <c r="D163"/>
      <c r="E163"/>
      <c r="H163"/>
      <c r="I163"/>
      <c r="J163"/>
      <c r="K163"/>
      <c r="L163"/>
    </row>
    <row r="164" spans="2:12">
      <c r="B164"/>
      <c r="D164"/>
      <c r="E164"/>
      <c r="H164"/>
      <c r="I164"/>
      <c r="J164"/>
      <c r="K164"/>
      <c r="L164"/>
    </row>
    <row r="165" spans="2:12">
      <c r="B165"/>
      <c r="D165"/>
      <c r="E165"/>
      <c r="H165"/>
      <c r="I165"/>
      <c r="J165"/>
      <c r="K165"/>
      <c r="L165"/>
    </row>
    <row r="166" spans="2:12" ht="8.25" customHeight="1"/>
  </sheetData>
  <sheetProtection algorithmName="SHA-512" hashValue="AQsnTOjr8RCaOwggUKkiQIL4tAu8PlZCTyP5OgFnf/gWpdEebR6dMfkj2+bAVWcyqgcl1JTVlj61rQg5JRXflQ==" saltValue="gn25U/aKoLAftFsRtBmw8g==" spinCount="100000" sheet="1" autoFilter="0"/>
  <autoFilter ref="A12:L143" xr:uid="{00000000-0001-0000-0F00-000000000000}"/>
  <mergeCells count="22">
    <mergeCell ref="N101:W104"/>
    <mergeCell ref="B2:D2"/>
    <mergeCell ref="E2:L2"/>
    <mergeCell ref="B3:D3"/>
    <mergeCell ref="E3:L3"/>
    <mergeCell ref="F4:G4"/>
    <mergeCell ref="N8:W29"/>
    <mergeCell ref="N48:W51"/>
    <mergeCell ref="F6:G6"/>
    <mergeCell ref="F7:G7"/>
    <mergeCell ref="F8:G8"/>
    <mergeCell ref="F9:G9"/>
    <mergeCell ref="H4:J4"/>
    <mergeCell ref="H5:J5"/>
    <mergeCell ref="H7:J7"/>
    <mergeCell ref="F10:G10"/>
    <mergeCell ref="H6:J6"/>
    <mergeCell ref="H10:J10"/>
    <mergeCell ref="F5:G5"/>
    <mergeCell ref="N79:W82"/>
    <mergeCell ref="H8:J8"/>
    <mergeCell ref="H9:J9"/>
  </mergeCells>
  <phoneticPr fontId="22"/>
  <dataValidations count="12">
    <dataValidation type="custom" imeMode="halfAlpha" operator="greaterThanOrEqual" showInputMessage="1" showErrorMessage="1" errorTitle="単価未入力。" error="単価を入力してから記入してください。" sqref="I13:I33 I36:I55 I80:I99 I102:I121 I58:I77 I124:I143" xr:uid="{00000000-0002-0000-0F00-000000000000}">
      <formula1>F13&lt;&gt;""</formula1>
    </dataValidation>
    <dataValidation type="custom" imeMode="halfAlpha" operator="greaterThanOrEqual" showInputMessage="1" showErrorMessage="1" errorTitle="単価未入力。" error="単価を入力してから記入してください。" sqref="G13:G33 G36:G55 G80:G99 G102:G121 G58:G77 G124:G143" xr:uid="{00000000-0002-0000-0F00-000001000000}">
      <formula1>F13&lt;&gt;""</formula1>
    </dataValidation>
    <dataValidation type="custom" imeMode="halfAlpha" operator="greaterThanOrEqual" showInputMessage="1" showErrorMessage="1" errorTitle="細目未選択" error="細目を選択し入力してください。" sqref="F36:F56 F58:F78 F102:F122 F13:F34 F80:F100 F124:F143" xr:uid="{00000000-0002-0000-0F00-000002000000}">
      <formula1>D13&lt;&gt;""</formula1>
    </dataValidation>
    <dataValidation type="custom" showInputMessage="1" showErrorMessage="1" errorTitle="細目未選択" error="細目を選択し入力してください。" sqref="E36:E56 E58:E78 E102:E122 E80:E100 E14:E34 E124:E143" xr:uid="{00000000-0002-0000-0F00-000003000000}">
      <formula1>D14&lt;&gt;""</formula1>
    </dataValidation>
    <dataValidation type="textLength" operator="lessThanOrEqual" allowBlank="1" showInputMessage="1" showErrorMessage="1" errorTitle="文字数超過" error="30字以下で入力してください。" sqref="F166:G65580" xr:uid="{00000000-0002-0000-0F00-000004000000}">
      <formula1>30</formula1>
    </dataValidation>
    <dataValidation imeMode="halfAlpha" allowBlank="1" showInputMessage="1" showErrorMessage="1" sqref="K166:K65580 H166:I65580" xr:uid="{00000000-0002-0000-0F00-000005000000}"/>
    <dataValidation type="list" allowBlank="1" showInputMessage="1" showErrorMessage="1" sqref="D124:D143" xr:uid="{00000000-0002-0000-0F00-000007000000}">
      <formula1>"録画費,写真費,配信用録音録画・編集費,配信用機材借料,配信用サイト作成・利用料"</formula1>
    </dataValidation>
    <dataValidation type="list" allowBlank="1" showInputMessage="1" showErrorMessage="1" sqref="D102:D121" xr:uid="{00000000-0002-0000-0F00-000008000000}">
      <formula1>"宣伝物送付料,広告宣伝費,立看板費,ウェブサイト作成料,入場券販売手数料,各種デザイン料,チラシ印刷費,ポスター印刷費,入場券印刷費,アンケート用紙印刷費,図録製作費"</formula1>
    </dataValidation>
    <dataValidation type="list" allowBlank="1" showInputMessage="1" showErrorMessage="1" sqref="D80:D99" xr:uid="{00000000-0002-0000-0F00-000009000000}">
      <formula1>"交通費,宿泊費"</formula1>
    </dataValidation>
    <dataValidation type="list" allowBlank="1" showInputMessage="1" showErrorMessage="1" sqref="D58:D77" xr:uid="{00000000-0002-0000-0F00-00000A000000}">
      <formula1>"図録等編集謝金,図録等原稿執筆謝金,図録等翻訳謝金,各種翻訳謝金,会場監視員謝金,駐車場整理謝金,託児謝金,医師・看護師謝金,手話通訳謝金,要約筆記謝金,パフォーマンス等出演謝金,関連行事・ワークショップ講師謝金"</formula1>
    </dataValidation>
    <dataValidation type="list" allowBlank="1" showInputMessage="1" showErrorMessage="1" sqref="D36:D55" xr:uid="{00000000-0002-0000-0F00-00000B000000}">
      <formula1>"会場設営費,会場撤去費,会場設営・撤去補助人件費,字幕費・音声ガイド費,機材借料,作品梱包・運搬費,額装費,関連行事・ワークショップ材料費"</formula1>
    </dataValidation>
    <dataValidation type="list" allowBlank="1" showInputMessage="1" showErrorMessage="1" sqref="D14:D33" xr:uid="{00000000-0002-0000-0F00-00000C000000}">
      <formula1>"作品借料,作品保険料,著作権使用料,開催分担金,インスタレーション作品制作謝金,インスタレーション作品制作材料費"</formula1>
    </dataValidation>
  </dataValidations>
  <printOptions horizontalCentered="1"/>
  <pageMargins left="0.70866141732283472" right="0.70866141732283472" top="0.35433070866141736" bottom="0.35433070866141736" header="0.31496062992125984" footer="0.31496062992125984"/>
  <pageSetup paperSize="9" scale="2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rgb="FFF7C1D4"/>
    <pageSetUpPr fitToPage="1"/>
  </sheetPr>
  <dimension ref="B1:U166"/>
  <sheetViews>
    <sheetView view="pageBreakPreview" topLeftCell="A4" zoomScaleNormal="70" zoomScaleSheetLayoutView="100" workbookViewId="0">
      <selection activeCell="D14" sqref="D14:H14"/>
    </sheetView>
  </sheetViews>
  <sheetFormatPr defaultColWidth="9" defaultRowHeight="25.5"/>
  <cols>
    <col min="1" max="1" width="2.75" style="301" customWidth="1"/>
    <col min="2" max="2" width="5.25" style="307" customWidth="1"/>
    <col min="3" max="3" width="12.125" style="301" customWidth="1"/>
    <col min="4" max="4" width="18.75" style="301" customWidth="1"/>
    <col min="5" max="6" width="20" style="301" customWidth="1"/>
    <col min="7" max="7" width="12.125" style="301" customWidth="1"/>
    <col min="8" max="8" width="17.625" style="301" customWidth="1"/>
    <col min="9" max="9" width="2.75" style="301" customWidth="1"/>
    <col min="10" max="10" width="1.75" style="301" customWidth="1"/>
    <col min="11" max="16384" width="9" style="301"/>
  </cols>
  <sheetData>
    <row r="1" spans="2:21" s="280" customFormat="1">
      <c r="B1" s="1070" t="s">
        <v>413</v>
      </c>
      <c r="C1" s="1070"/>
      <c r="D1" s="1070"/>
      <c r="E1" s="1070"/>
      <c r="F1" s="1070"/>
      <c r="G1" s="1070"/>
      <c r="H1" s="1070"/>
      <c r="I1" s="281"/>
      <c r="J1" s="370"/>
      <c r="K1" s="493"/>
      <c r="L1" s="493"/>
      <c r="M1" s="493"/>
      <c r="N1" s="493"/>
      <c r="O1" s="493"/>
      <c r="P1" s="493"/>
      <c r="Q1" s="493"/>
      <c r="R1" s="493"/>
      <c r="S1" s="493"/>
      <c r="T1" s="493"/>
      <c r="U1" s="371"/>
    </row>
    <row r="2" spans="2:21" s="280" customFormat="1" ht="26.25" customHeight="1">
      <c r="B2" s="1070" t="s">
        <v>203</v>
      </c>
      <c r="C2" s="1070"/>
      <c r="D2" s="1070"/>
      <c r="E2" s="1070"/>
      <c r="F2" s="1070"/>
      <c r="G2" s="1070"/>
      <c r="H2" s="1070"/>
      <c r="I2" s="281"/>
      <c r="J2" s="370"/>
      <c r="K2" s="493"/>
      <c r="L2" s="493"/>
      <c r="M2" s="493"/>
      <c r="N2" s="493"/>
      <c r="O2" s="493"/>
      <c r="P2" s="493"/>
      <c r="Q2" s="493"/>
      <c r="R2" s="493"/>
      <c r="S2" s="493"/>
      <c r="T2" s="493"/>
      <c r="U2" s="371"/>
    </row>
    <row r="3" spans="2:21" s="280" customFormat="1" ht="6" customHeight="1">
      <c r="E3" s="294"/>
      <c r="F3" s="295"/>
      <c r="I3" s="281"/>
      <c r="J3" s="370"/>
      <c r="K3" s="493"/>
      <c r="L3" s="493"/>
      <c r="M3" s="493"/>
      <c r="N3" s="493"/>
      <c r="O3" s="493"/>
      <c r="P3" s="493"/>
      <c r="Q3" s="493"/>
      <c r="R3" s="493"/>
      <c r="S3" s="493"/>
      <c r="T3" s="493"/>
      <c r="U3" s="371"/>
    </row>
    <row r="4" spans="2:21" s="280" customFormat="1" ht="15" customHeight="1">
      <c r="B4" s="411"/>
      <c r="C4" s="411"/>
      <c r="G4" s="338"/>
      <c r="H4" s="1318"/>
      <c r="I4" s="1318"/>
      <c r="J4" s="366"/>
      <c r="K4" s="1317" t="s">
        <v>378</v>
      </c>
      <c r="L4" s="1317"/>
      <c r="M4" s="1317"/>
      <c r="N4" s="1317"/>
      <c r="O4" s="1317"/>
      <c r="P4" s="1317"/>
      <c r="Q4" s="1317"/>
      <c r="R4" s="1317"/>
      <c r="S4" s="493"/>
      <c r="T4" s="493"/>
      <c r="U4" s="371"/>
    </row>
    <row r="5" spans="2:21" s="280" customFormat="1" ht="15" customHeight="1">
      <c r="B5" s="582" t="s">
        <v>204</v>
      </c>
      <c r="C5" s="411"/>
      <c r="J5" s="371"/>
      <c r="K5" s="1317"/>
      <c r="L5" s="1317"/>
      <c r="M5" s="1317"/>
      <c r="N5" s="1317"/>
      <c r="O5" s="1317"/>
      <c r="P5" s="1317"/>
      <c r="Q5" s="1317"/>
      <c r="R5" s="1317"/>
      <c r="S5" s="493"/>
      <c r="T5" s="493"/>
      <c r="U5" s="371"/>
    </row>
    <row r="6" spans="2:21" s="280" customFormat="1" ht="15" customHeight="1">
      <c r="B6" s="411"/>
      <c r="C6" s="411"/>
      <c r="J6" s="371"/>
      <c r="K6" s="1317"/>
      <c r="L6" s="1317"/>
      <c r="M6" s="1317"/>
      <c r="N6" s="1317"/>
      <c r="O6" s="1317"/>
      <c r="P6" s="1317"/>
      <c r="Q6" s="1317"/>
      <c r="R6" s="1317"/>
      <c r="S6" s="493"/>
      <c r="T6" s="493"/>
      <c r="U6" s="371"/>
    </row>
    <row r="7" spans="2:21" s="297" customFormat="1" ht="18" customHeight="1">
      <c r="B7" s="582"/>
      <c r="C7" s="582"/>
      <c r="E7" s="298" t="s">
        <v>205</v>
      </c>
      <c r="F7" s="1319">
        <f>'5-1 総表'!C17</f>
        <v>0</v>
      </c>
      <c r="G7" s="1319"/>
      <c r="H7" s="1319"/>
      <c r="I7" s="1319"/>
      <c r="J7" s="374"/>
      <c r="K7" s="1317"/>
      <c r="L7" s="1317"/>
      <c r="M7" s="1317"/>
      <c r="N7" s="1317"/>
      <c r="O7" s="1317"/>
      <c r="P7" s="1317"/>
      <c r="Q7" s="1317"/>
      <c r="R7" s="1317"/>
      <c r="S7" s="493"/>
      <c r="T7" s="493"/>
      <c r="U7" s="375"/>
    </row>
    <row r="8" spans="2:21" s="297" customFormat="1" ht="31.15" customHeight="1">
      <c r="B8" s="582"/>
      <c r="C8" s="582"/>
      <c r="E8" s="298" t="s">
        <v>206</v>
      </c>
      <c r="F8" s="1069">
        <f>'5-1 総表'!C18</f>
        <v>0</v>
      </c>
      <c r="G8" s="1069"/>
      <c r="H8" s="1069"/>
      <c r="I8" s="1069"/>
      <c r="J8" s="374"/>
      <c r="K8" s="1317"/>
      <c r="L8" s="1317"/>
      <c r="M8" s="1317"/>
      <c r="N8" s="1317"/>
      <c r="O8" s="1317"/>
      <c r="P8" s="1317"/>
      <c r="Q8" s="1317"/>
      <c r="R8" s="1317"/>
      <c r="S8" s="493"/>
      <c r="T8" s="493"/>
      <c r="U8" s="375"/>
    </row>
    <row r="9" spans="2:21" s="297" customFormat="1" ht="18" customHeight="1">
      <c r="B9" s="582"/>
      <c r="C9" s="582"/>
      <c r="E9" s="298" t="s">
        <v>207</v>
      </c>
      <c r="F9" s="1069">
        <f>'5-1 総表'!C19</f>
        <v>0</v>
      </c>
      <c r="G9" s="1069"/>
      <c r="H9" s="1069"/>
      <c r="I9" s="1069"/>
      <c r="J9" s="374"/>
      <c r="K9" s="1317"/>
      <c r="L9" s="1317"/>
      <c r="M9" s="1317"/>
      <c r="N9" s="1317"/>
      <c r="O9" s="1317"/>
      <c r="P9" s="1317"/>
      <c r="Q9" s="1317"/>
      <c r="R9" s="1317"/>
      <c r="S9" s="493"/>
      <c r="T9" s="493"/>
      <c r="U9" s="375"/>
    </row>
    <row r="10" spans="2:21" ht="7.15" customHeight="1">
      <c r="B10" s="583"/>
      <c r="C10" s="584"/>
      <c r="D10" s="299"/>
      <c r="E10" s="299"/>
      <c r="F10" s="299"/>
      <c r="G10" s="299"/>
      <c r="H10" s="300"/>
      <c r="K10" s="1317"/>
      <c r="L10" s="1317"/>
      <c r="M10" s="1317"/>
      <c r="N10" s="1317"/>
      <c r="O10" s="1317"/>
      <c r="P10" s="1317"/>
      <c r="Q10" s="1317"/>
      <c r="R10" s="1317"/>
      <c r="S10" s="493"/>
      <c r="T10" s="493"/>
    </row>
    <row r="11" spans="2:21" ht="27" customHeight="1">
      <c r="B11" s="1072" t="s">
        <v>449</v>
      </c>
      <c r="C11" s="1072"/>
      <c r="D11" s="1073">
        <f>'5-1 総表'!C24</f>
        <v>0</v>
      </c>
      <c r="E11" s="1073"/>
      <c r="F11" s="1073"/>
      <c r="G11" s="1073"/>
      <c r="H11" s="1073"/>
      <c r="K11" s="493"/>
      <c r="L11" s="493"/>
      <c r="M11" s="493"/>
      <c r="N11" s="493"/>
      <c r="O11" s="493"/>
      <c r="P11" s="493"/>
      <c r="Q11" s="493"/>
      <c r="R11" s="493"/>
      <c r="S11" s="493"/>
      <c r="T11" s="493"/>
    </row>
    <row r="12" spans="2:21" ht="27" customHeight="1">
      <c r="B12" s="1072" t="s">
        <v>209</v>
      </c>
      <c r="C12" s="1072"/>
      <c r="D12" s="1320">
        <f>'5-1 総表'!C34</f>
        <v>0</v>
      </c>
      <c r="E12" s="1320"/>
      <c r="F12" s="1320"/>
      <c r="G12" s="1320"/>
      <c r="H12" s="1320"/>
      <c r="K12" s="1317" t="s">
        <v>443</v>
      </c>
      <c r="L12" s="1317"/>
      <c r="M12" s="1317"/>
      <c r="N12" s="1317"/>
      <c r="O12" s="1317"/>
      <c r="P12" s="1317"/>
      <c r="Q12" s="1317"/>
      <c r="R12" s="1317"/>
      <c r="S12" s="1317"/>
      <c r="T12" s="1317"/>
      <c r="U12" s="1317"/>
    </row>
    <row r="13" spans="2:21" ht="6.6" customHeight="1">
      <c r="B13" s="583"/>
      <c r="C13" s="584"/>
      <c r="D13" s="299"/>
      <c r="E13" s="299"/>
      <c r="F13" s="299"/>
      <c r="G13" s="302"/>
      <c r="H13" s="299"/>
      <c r="K13" s="1317"/>
      <c r="L13" s="1317"/>
      <c r="M13" s="1317"/>
      <c r="N13" s="1317"/>
      <c r="O13" s="1317"/>
      <c r="P13" s="1317"/>
      <c r="Q13" s="1317"/>
      <c r="R13" s="1317"/>
      <c r="S13" s="1317"/>
      <c r="T13" s="1317"/>
      <c r="U13" s="1317"/>
    </row>
    <row r="14" spans="2:21" ht="27" customHeight="1">
      <c r="B14" s="1074">
        <v>1</v>
      </c>
      <c r="C14" s="585" t="s">
        <v>210</v>
      </c>
      <c r="D14" s="1075"/>
      <c r="E14" s="1075"/>
      <c r="F14" s="1075"/>
      <c r="G14" s="1075"/>
      <c r="H14" s="1075"/>
      <c r="K14" s="1317"/>
      <c r="L14" s="1317"/>
      <c r="M14" s="1317"/>
      <c r="N14" s="1317"/>
      <c r="O14" s="1317"/>
      <c r="P14" s="1317"/>
      <c r="Q14" s="1317"/>
      <c r="R14" s="1317"/>
      <c r="S14" s="1317"/>
      <c r="T14" s="1317"/>
      <c r="U14" s="1317"/>
    </row>
    <row r="15" spans="2:21" ht="14.25" customHeight="1">
      <c r="B15" s="1074"/>
      <c r="C15" s="1076" t="s">
        <v>211</v>
      </c>
      <c r="D15" s="1075"/>
      <c r="E15" s="1075"/>
      <c r="F15" s="1075"/>
      <c r="G15" s="1075"/>
      <c r="H15" s="1075"/>
      <c r="K15" s="1317"/>
      <c r="L15" s="1317"/>
      <c r="M15" s="1317"/>
      <c r="N15" s="1317"/>
      <c r="O15" s="1317"/>
      <c r="P15" s="1317"/>
      <c r="Q15" s="1317"/>
      <c r="R15" s="1317"/>
      <c r="S15" s="1317"/>
      <c r="T15" s="1317"/>
      <c r="U15" s="1317"/>
    </row>
    <row r="16" spans="2:21" ht="14.25" customHeight="1">
      <c r="B16" s="1074"/>
      <c r="C16" s="1076"/>
      <c r="D16" s="1075"/>
      <c r="E16" s="1075"/>
      <c r="F16" s="1075"/>
      <c r="G16" s="1075"/>
      <c r="H16" s="1075"/>
      <c r="K16" s="1317"/>
      <c r="L16" s="1317"/>
      <c r="M16" s="1317"/>
      <c r="N16" s="1317"/>
      <c r="O16" s="1317"/>
      <c r="P16" s="1317"/>
      <c r="Q16" s="1317"/>
      <c r="R16" s="1317"/>
      <c r="S16" s="1317"/>
      <c r="T16" s="1317"/>
      <c r="U16" s="1317"/>
    </row>
    <row r="17" spans="2:21" ht="14.25" customHeight="1">
      <c r="B17" s="1074"/>
      <c r="C17" s="1076"/>
      <c r="D17" s="1075"/>
      <c r="E17" s="1075"/>
      <c r="F17" s="1075"/>
      <c r="G17" s="1075"/>
      <c r="H17" s="1075"/>
      <c r="K17" s="1317"/>
      <c r="L17" s="1317"/>
      <c r="M17" s="1317"/>
      <c r="N17" s="1317"/>
      <c r="O17" s="1317"/>
      <c r="P17" s="1317"/>
      <c r="Q17" s="1317"/>
      <c r="R17" s="1317"/>
      <c r="S17" s="1317"/>
      <c r="T17" s="1317"/>
      <c r="U17" s="1317"/>
    </row>
    <row r="18" spans="2:21" ht="14.25" customHeight="1">
      <c r="B18" s="1074"/>
      <c r="C18" s="1076"/>
      <c r="D18" s="1075"/>
      <c r="E18" s="1075"/>
      <c r="F18" s="1075"/>
      <c r="G18" s="1075"/>
      <c r="H18" s="1075"/>
      <c r="K18" s="1317"/>
      <c r="L18" s="1317"/>
      <c r="M18" s="1317"/>
      <c r="N18" s="1317"/>
      <c r="O18" s="1317"/>
      <c r="P18" s="1317"/>
      <c r="Q18" s="1317"/>
      <c r="R18" s="1317"/>
      <c r="S18" s="1317"/>
      <c r="T18" s="1317"/>
      <c r="U18" s="1317"/>
    </row>
    <row r="19" spans="2:21" ht="14.25" customHeight="1">
      <c r="B19" s="1074"/>
      <c r="C19" s="1076"/>
      <c r="D19" s="1075"/>
      <c r="E19" s="1075"/>
      <c r="F19" s="1075"/>
      <c r="G19" s="1075"/>
      <c r="H19" s="1075"/>
      <c r="K19" s="1317"/>
      <c r="L19" s="1317"/>
      <c r="M19" s="1317"/>
      <c r="N19" s="1317"/>
      <c r="O19" s="1317"/>
      <c r="P19" s="1317"/>
      <c r="Q19" s="1317"/>
      <c r="R19" s="1317"/>
      <c r="S19" s="1317"/>
      <c r="T19" s="1317"/>
      <c r="U19" s="1317"/>
    </row>
    <row r="20" spans="2:21" ht="14.25" customHeight="1">
      <c r="B20" s="1074"/>
      <c r="C20" s="1076" t="s">
        <v>212</v>
      </c>
      <c r="D20" s="1075"/>
      <c r="E20" s="1075"/>
      <c r="F20" s="1075"/>
      <c r="G20" s="1075"/>
      <c r="H20" s="1075"/>
      <c r="K20" s="1317"/>
      <c r="L20" s="1317"/>
      <c r="M20" s="1317"/>
      <c r="N20" s="1317"/>
      <c r="O20" s="1317"/>
      <c r="P20" s="1317"/>
      <c r="Q20" s="1317"/>
      <c r="R20" s="1317"/>
      <c r="S20" s="1317"/>
      <c r="T20" s="1317"/>
      <c r="U20" s="1317"/>
    </row>
    <row r="21" spans="2:21" ht="14.25" customHeight="1">
      <c r="B21" s="1074"/>
      <c r="C21" s="1076"/>
      <c r="D21" s="1075"/>
      <c r="E21" s="1075"/>
      <c r="F21" s="1075"/>
      <c r="G21" s="1075"/>
      <c r="H21" s="1075"/>
      <c r="K21" s="1317"/>
      <c r="L21" s="1317"/>
      <c r="M21" s="1317"/>
      <c r="N21" s="1317"/>
      <c r="O21" s="1317"/>
      <c r="P21" s="1317"/>
      <c r="Q21" s="1317"/>
      <c r="R21" s="1317"/>
      <c r="S21" s="1317"/>
      <c r="T21" s="1317"/>
      <c r="U21" s="1317"/>
    </row>
    <row r="22" spans="2:21" ht="14.25" customHeight="1">
      <c r="B22" s="1074"/>
      <c r="C22" s="1076"/>
      <c r="D22" s="1075"/>
      <c r="E22" s="1075"/>
      <c r="F22" s="1075"/>
      <c r="G22" s="1075"/>
      <c r="H22" s="1075"/>
      <c r="K22" s="1317"/>
      <c r="L22" s="1317"/>
      <c r="M22" s="1317"/>
      <c r="N22" s="1317"/>
      <c r="O22" s="1317"/>
      <c r="P22" s="1317"/>
      <c r="Q22" s="1317"/>
      <c r="R22" s="1317"/>
      <c r="S22" s="1317"/>
      <c r="T22" s="1317"/>
      <c r="U22" s="1317"/>
    </row>
    <row r="23" spans="2:21" ht="14.25" customHeight="1">
      <c r="B23" s="1074"/>
      <c r="C23" s="1076"/>
      <c r="D23" s="1075"/>
      <c r="E23" s="1075"/>
      <c r="F23" s="1075"/>
      <c r="G23" s="1075"/>
      <c r="H23" s="1075"/>
      <c r="K23" s="1317"/>
      <c r="L23" s="1317"/>
      <c r="M23" s="1317"/>
      <c r="N23" s="1317"/>
      <c r="O23" s="1317"/>
      <c r="P23" s="1317"/>
      <c r="Q23" s="1317"/>
      <c r="R23" s="1317"/>
      <c r="S23" s="1317"/>
      <c r="T23" s="1317"/>
      <c r="U23" s="1317"/>
    </row>
    <row r="24" spans="2:21" ht="14.25" customHeight="1">
      <c r="B24" s="1074"/>
      <c r="C24" s="1076"/>
      <c r="D24" s="1075"/>
      <c r="E24" s="1075"/>
      <c r="F24" s="1075"/>
      <c r="G24" s="1075"/>
      <c r="H24" s="1075"/>
      <c r="K24" s="1317"/>
      <c r="L24" s="1317"/>
      <c r="M24" s="1317"/>
      <c r="N24" s="1317"/>
      <c r="O24" s="1317"/>
      <c r="P24" s="1317"/>
      <c r="Q24" s="1317"/>
      <c r="R24" s="1317"/>
      <c r="S24" s="1317"/>
      <c r="T24" s="1317"/>
      <c r="U24" s="1317"/>
    </row>
    <row r="25" spans="2:21" ht="14.25" customHeight="1">
      <c r="B25" s="1074"/>
      <c r="C25" s="1076" t="s">
        <v>213</v>
      </c>
      <c r="D25" s="1075"/>
      <c r="E25" s="1075"/>
      <c r="F25" s="1075"/>
      <c r="G25" s="1075"/>
      <c r="H25" s="1075"/>
      <c r="K25" s="1317"/>
      <c r="L25" s="1317"/>
      <c r="M25" s="1317"/>
      <c r="N25" s="1317"/>
      <c r="O25" s="1317"/>
      <c r="P25" s="1317"/>
      <c r="Q25" s="1317"/>
      <c r="R25" s="1317"/>
      <c r="S25" s="1317"/>
      <c r="T25" s="1317"/>
      <c r="U25" s="1317"/>
    </row>
    <row r="26" spans="2:21" ht="14.25" customHeight="1">
      <c r="B26" s="1074"/>
      <c r="C26" s="1076"/>
      <c r="D26" s="1075"/>
      <c r="E26" s="1075"/>
      <c r="F26" s="1075"/>
      <c r="G26" s="1075"/>
      <c r="H26" s="1075"/>
      <c r="K26" s="1317"/>
      <c r="L26" s="1317"/>
      <c r="M26" s="1317"/>
      <c r="N26" s="1317"/>
      <c r="O26" s="1317"/>
      <c r="P26" s="1317"/>
      <c r="Q26" s="1317"/>
      <c r="R26" s="1317"/>
      <c r="S26" s="1317"/>
      <c r="T26" s="1317"/>
      <c r="U26" s="1317"/>
    </row>
    <row r="27" spans="2:21" ht="14.25" customHeight="1">
      <c r="B27" s="1074"/>
      <c r="C27" s="1076"/>
      <c r="D27" s="1075"/>
      <c r="E27" s="1075"/>
      <c r="F27" s="1075"/>
      <c r="G27" s="1075"/>
      <c r="H27" s="1075"/>
      <c r="K27" s="1317"/>
      <c r="L27" s="1317"/>
      <c r="M27" s="1317"/>
      <c r="N27" s="1317"/>
      <c r="O27" s="1317"/>
      <c r="P27" s="1317"/>
      <c r="Q27" s="1317"/>
      <c r="R27" s="1317"/>
      <c r="S27" s="1317"/>
      <c r="T27" s="1317"/>
      <c r="U27" s="1317"/>
    </row>
    <row r="28" spans="2:21" ht="14.25" customHeight="1">
      <c r="B28" s="1074"/>
      <c r="C28" s="1076"/>
      <c r="D28" s="1075"/>
      <c r="E28" s="1075"/>
      <c r="F28" s="1075"/>
      <c r="G28" s="1075"/>
      <c r="H28" s="1075"/>
      <c r="K28" s="1317"/>
      <c r="L28" s="1317"/>
      <c r="M28" s="1317"/>
      <c r="N28" s="1317"/>
      <c r="O28" s="1317"/>
      <c r="P28" s="1317"/>
      <c r="Q28" s="1317"/>
      <c r="R28" s="1317"/>
      <c r="S28" s="1317"/>
      <c r="T28" s="1317"/>
      <c r="U28" s="1317"/>
    </row>
    <row r="29" spans="2:21" ht="14.25" customHeight="1">
      <c r="B29" s="1074"/>
      <c r="C29" s="1076"/>
      <c r="D29" s="1075"/>
      <c r="E29" s="1075"/>
      <c r="F29" s="1075"/>
      <c r="G29" s="1075"/>
      <c r="H29" s="1075"/>
      <c r="K29" s="1317"/>
      <c r="L29" s="1317"/>
      <c r="M29" s="1317"/>
      <c r="N29" s="1317"/>
      <c r="O29" s="1317"/>
      <c r="P29" s="1317"/>
      <c r="Q29" s="1317"/>
      <c r="R29" s="1317"/>
      <c r="S29" s="1317"/>
      <c r="T29" s="1317"/>
      <c r="U29" s="1317"/>
    </row>
    <row r="30" spans="2:21" ht="4.1500000000000004" customHeight="1">
      <c r="B30" s="586"/>
      <c r="C30" s="587"/>
      <c r="D30" s="306"/>
      <c r="E30" s="306"/>
      <c r="F30" s="306"/>
      <c r="G30" s="306"/>
      <c r="H30" s="306"/>
      <c r="K30" s="1317"/>
      <c r="L30" s="1317"/>
      <c r="M30" s="1317"/>
      <c r="N30" s="1317"/>
      <c r="O30" s="1317"/>
      <c r="P30" s="1317"/>
      <c r="Q30" s="1317"/>
      <c r="R30" s="1317"/>
      <c r="S30" s="1317"/>
      <c r="T30" s="1317"/>
      <c r="U30" s="1317"/>
    </row>
    <row r="31" spans="2:21" ht="27" customHeight="1">
      <c r="B31" s="1074">
        <v>2</v>
      </c>
      <c r="C31" s="585" t="s">
        <v>210</v>
      </c>
      <c r="D31" s="1075"/>
      <c r="E31" s="1075"/>
      <c r="F31" s="1075"/>
      <c r="G31" s="1075"/>
      <c r="H31" s="1075"/>
      <c r="K31" s="1317"/>
      <c r="L31" s="1317"/>
      <c r="M31" s="1317"/>
      <c r="N31" s="1317"/>
      <c r="O31" s="1317"/>
      <c r="P31" s="1317"/>
      <c r="Q31" s="1317"/>
      <c r="R31" s="1317"/>
      <c r="S31" s="1317"/>
      <c r="T31" s="1317"/>
      <c r="U31" s="1317"/>
    </row>
    <row r="32" spans="2:21" ht="14.25" customHeight="1">
      <c r="B32" s="1074"/>
      <c r="C32" s="1076" t="s">
        <v>211</v>
      </c>
      <c r="D32" s="1075"/>
      <c r="E32" s="1075"/>
      <c r="F32" s="1075"/>
      <c r="G32" s="1075"/>
      <c r="H32" s="1075"/>
      <c r="K32" s="1317"/>
      <c r="L32" s="1317"/>
      <c r="M32" s="1317"/>
      <c r="N32" s="1317"/>
      <c r="O32" s="1317"/>
      <c r="P32" s="1317"/>
      <c r="Q32" s="1317"/>
      <c r="R32" s="1317"/>
      <c r="S32" s="1317"/>
      <c r="T32" s="1317"/>
      <c r="U32" s="1317"/>
    </row>
    <row r="33" spans="2:21" ht="14.25" customHeight="1">
      <c r="B33" s="1074"/>
      <c r="C33" s="1076"/>
      <c r="D33" s="1075"/>
      <c r="E33" s="1075"/>
      <c r="F33" s="1075"/>
      <c r="G33" s="1075"/>
      <c r="H33" s="1075"/>
      <c r="K33" s="1317"/>
      <c r="L33" s="1317"/>
      <c r="M33" s="1317"/>
      <c r="N33" s="1317"/>
      <c r="O33" s="1317"/>
      <c r="P33" s="1317"/>
      <c r="Q33" s="1317"/>
      <c r="R33" s="1317"/>
      <c r="S33" s="1317"/>
      <c r="T33" s="1317"/>
      <c r="U33" s="1317"/>
    </row>
    <row r="34" spans="2:21" ht="14.25" customHeight="1">
      <c r="B34" s="1074"/>
      <c r="C34" s="1076"/>
      <c r="D34" s="1075"/>
      <c r="E34" s="1075"/>
      <c r="F34" s="1075"/>
      <c r="G34" s="1075"/>
      <c r="H34" s="1075"/>
      <c r="K34" s="1317"/>
      <c r="L34" s="1317"/>
      <c r="M34" s="1317"/>
      <c r="N34" s="1317"/>
      <c r="O34" s="1317"/>
      <c r="P34" s="1317"/>
      <c r="Q34" s="1317"/>
      <c r="R34" s="1317"/>
      <c r="S34" s="1317"/>
      <c r="T34" s="1317"/>
      <c r="U34" s="1317"/>
    </row>
    <row r="35" spans="2:21" ht="14.25" customHeight="1">
      <c r="B35" s="1074"/>
      <c r="C35" s="1076"/>
      <c r="D35" s="1075"/>
      <c r="E35" s="1075"/>
      <c r="F35" s="1075"/>
      <c r="G35" s="1075"/>
      <c r="H35" s="1075"/>
      <c r="K35" s="1317"/>
      <c r="L35" s="1317"/>
      <c r="M35" s="1317"/>
      <c r="N35" s="1317"/>
      <c r="O35" s="1317"/>
      <c r="P35" s="1317"/>
      <c r="Q35" s="1317"/>
      <c r="R35" s="1317"/>
      <c r="S35" s="1317"/>
      <c r="T35" s="1317"/>
      <c r="U35" s="1317"/>
    </row>
    <row r="36" spans="2:21" ht="14.25" customHeight="1">
      <c r="B36" s="1074"/>
      <c r="C36" s="1076"/>
      <c r="D36" s="1075"/>
      <c r="E36" s="1075"/>
      <c r="F36" s="1075"/>
      <c r="G36" s="1075"/>
      <c r="H36" s="1075"/>
      <c r="K36" s="1317"/>
      <c r="L36" s="1317"/>
      <c r="M36" s="1317"/>
      <c r="N36" s="1317"/>
      <c r="O36" s="1317"/>
      <c r="P36" s="1317"/>
      <c r="Q36" s="1317"/>
      <c r="R36" s="1317"/>
      <c r="S36" s="1317"/>
      <c r="T36" s="1317"/>
      <c r="U36" s="1317"/>
    </row>
    <row r="37" spans="2:21" ht="14.25" customHeight="1">
      <c r="B37" s="1074"/>
      <c r="C37" s="1076" t="s">
        <v>212</v>
      </c>
      <c r="D37" s="1075"/>
      <c r="E37" s="1075"/>
      <c r="F37" s="1075"/>
      <c r="G37" s="1075"/>
      <c r="H37" s="1075"/>
      <c r="K37" s="1317"/>
      <c r="L37" s="1317"/>
      <c r="M37" s="1317"/>
      <c r="N37" s="1317"/>
      <c r="O37" s="1317"/>
      <c r="P37" s="1317"/>
      <c r="Q37" s="1317"/>
      <c r="R37" s="1317"/>
      <c r="S37" s="1317"/>
      <c r="T37" s="1317"/>
      <c r="U37" s="1317"/>
    </row>
    <row r="38" spans="2:21" ht="14.25" customHeight="1">
      <c r="B38" s="1074"/>
      <c r="C38" s="1076"/>
      <c r="D38" s="1075"/>
      <c r="E38" s="1075"/>
      <c r="F38" s="1075"/>
      <c r="G38" s="1075"/>
      <c r="H38" s="1075"/>
      <c r="K38" s="1317"/>
      <c r="L38" s="1317"/>
      <c r="M38" s="1317"/>
      <c r="N38" s="1317"/>
      <c r="O38" s="1317"/>
      <c r="P38" s="1317"/>
      <c r="Q38" s="1317"/>
      <c r="R38" s="1317"/>
      <c r="S38" s="1317"/>
      <c r="T38" s="1317"/>
      <c r="U38" s="1317"/>
    </row>
    <row r="39" spans="2:21" ht="14.25" customHeight="1">
      <c r="B39" s="1074"/>
      <c r="C39" s="1076"/>
      <c r="D39" s="1075"/>
      <c r="E39" s="1075"/>
      <c r="F39" s="1075"/>
      <c r="G39" s="1075"/>
      <c r="H39" s="1075"/>
      <c r="K39" s="1317"/>
      <c r="L39" s="1317"/>
      <c r="M39" s="1317"/>
      <c r="N39" s="1317"/>
      <c r="O39" s="1317"/>
      <c r="P39" s="1317"/>
      <c r="Q39" s="1317"/>
      <c r="R39" s="1317"/>
      <c r="S39" s="1317"/>
      <c r="T39" s="1317"/>
      <c r="U39" s="1317"/>
    </row>
    <row r="40" spans="2:21" ht="14.25" customHeight="1">
      <c r="B40" s="1074"/>
      <c r="C40" s="1076"/>
      <c r="D40" s="1075"/>
      <c r="E40" s="1075"/>
      <c r="F40" s="1075"/>
      <c r="G40" s="1075"/>
      <c r="H40" s="1075"/>
      <c r="K40" s="1317"/>
      <c r="L40" s="1317"/>
      <c r="M40" s="1317"/>
      <c r="N40" s="1317"/>
      <c r="O40" s="1317"/>
      <c r="P40" s="1317"/>
      <c r="Q40" s="1317"/>
      <c r="R40" s="1317"/>
      <c r="S40" s="1317"/>
      <c r="T40" s="1317"/>
      <c r="U40" s="1317"/>
    </row>
    <row r="41" spans="2:21" ht="14.25" customHeight="1">
      <c r="B41" s="1074"/>
      <c r="C41" s="1076"/>
      <c r="D41" s="1075"/>
      <c r="E41" s="1075"/>
      <c r="F41" s="1075"/>
      <c r="G41" s="1075"/>
      <c r="H41" s="1075"/>
      <c r="K41" s="1317"/>
      <c r="L41" s="1317"/>
      <c r="M41" s="1317"/>
      <c r="N41" s="1317"/>
      <c r="O41" s="1317"/>
      <c r="P41" s="1317"/>
      <c r="Q41" s="1317"/>
      <c r="R41" s="1317"/>
      <c r="S41" s="1317"/>
      <c r="T41" s="1317"/>
      <c r="U41" s="1317"/>
    </row>
    <row r="42" spans="2:21" ht="14.25" customHeight="1">
      <c r="B42" s="1074"/>
      <c r="C42" s="1076" t="s">
        <v>213</v>
      </c>
      <c r="D42" s="1075"/>
      <c r="E42" s="1075"/>
      <c r="F42" s="1075"/>
      <c r="G42" s="1075"/>
      <c r="H42" s="1075"/>
    </row>
    <row r="43" spans="2:21" ht="14.25" customHeight="1">
      <c r="B43" s="1074"/>
      <c r="C43" s="1076"/>
      <c r="D43" s="1075"/>
      <c r="E43" s="1075"/>
      <c r="F43" s="1075"/>
      <c r="G43" s="1075"/>
      <c r="H43" s="1075"/>
    </row>
    <row r="44" spans="2:21" ht="14.25" customHeight="1">
      <c r="B44" s="1074"/>
      <c r="C44" s="1076"/>
      <c r="D44" s="1075"/>
      <c r="E44" s="1075"/>
      <c r="F44" s="1075"/>
      <c r="G44" s="1075"/>
      <c r="H44" s="1075"/>
    </row>
    <row r="45" spans="2:21" ht="14.25" customHeight="1">
      <c r="B45" s="1074"/>
      <c r="C45" s="1076"/>
      <c r="D45" s="1075"/>
      <c r="E45" s="1075"/>
      <c r="F45" s="1075"/>
      <c r="G45" s="1075"/>
      <c r="H45" s="1075"/>
    </row>
    <row r="46" spans="2:21" ht="14.25" customHeight="1">
      <c r="B46" s="1074"/>
      <c r="C46" s="1076"/>
      <c r="D46" s="1075"/>
      <c r="E46" s="1075"/>
      <c r="F46" s="1075"/>
      <c r="G46" s="1075"/>
      <c r="H46" s="1075"/>
    </row>
    <row r="47" spans="2:21" ht="4.1500000000000004" customHeight="1">
      <c r="B47" s="586"/>
      <c r="C47" s="587"/>
      <c r="D47" s="306"/>
      <c r="E47" s="306"/>
      <c r="F47" s="306"/>
      <c r="G47" s="306"/>
      <c r="H47" s="306"/>
    </row>
    <row r="48" spans="2:21" ht="27" customHeight="1">
      <c r="B48" s="1074">
        <v>3</v>
      </c>
      <c r="C48" s="585" t="s">
        <v>210</v>
      </c>
      <c r="D48" s="1075"/>
      <c r="E48" s="1075"/>
      <c r="F48" s="1075"/>
      <c r="G48" s="1075"/>
      <c r="H48" s="1075"/>
    </row>
    <row r="49" spans="2:8" ht="14.25" customHeight="1">
      <c r="B49" s="1074"/>
      <c r="C49" s="1076" t="s">
        <v>211</v>
      </c>
      <c r="D49" s="1075"/>
      <c r="E49" s="1075"/>
      <c r="F49" s="1075"/>
      <c r="G49" s="1075"/>
      <c r="H49" s="1075"/>
    </row>
    <row r="50" spans="2:8" ht="14.25" customHeight="1">
      <c r="B50" s="1074"/>
      <c r="C50" s="1076"/>
      <c r="D50" s="1075"/>
      <c r="E50" s="1075"/>
      <c r="F50" s="1075"/>
      <c r="G50" s="1075"/>
      <c r="H50" s="1075"/>
    </row>
    <row r="51" spans="2:8" ht="14.25" customHeight="1">
      <c r="B51" s="1074"/>
      <c r="C51" s="1076"/>
      <c r="D51" s="1075"/>
      <c r="E51" s="1075"/>
      <c r="F51" s="1075"/>
      <c r="G51" s="1075"/>
      <c r="H51" s="1075"/>
    </row>
    <row r="52" spans="2:8" ht="14.25" customHeight="1">
      <c r="B52" s="1074"/>
      <c r="C52" s="1076"/>
      <c r="D52" s="1075"/>
      <c r="E52" s="1075"/>
      <c r="F52" s="1075"/>
      <c r="G52" s="1075"/>
      <c r="H52" s="1075"/>
    </row>
    <row r="53" spans="2:8" ht="14.25" customHeight="1">
      <c r="B53" s="1074"/>
      <c r="C53" s="1076"/>
      <c r="D53" s="1075"/>
      <c r="E53" s="1075"/>
      <c r="F53" s="1075"/>
      <c r="G53" s="1075"/>
      <c r="H53" s="1075"/>
    </row>
    <row r="54" spans="2:8" ht="14.25" customHeight="1">
      <c r="B54" s="1074"/>
      <c r="C54" s="1076" t="s">
        <v>212</v>
      </c>
      <c r="D54" s="1075"/>
      <c r="E54" s="1075"/>
      <c r="F54" s="1075"/>
      <c r="G54" s="1075"/>
      <c r="H54" s="1075"/>
    </row>
    <row r="55" spans="2:8" ht="14.25" customHeight="1">
      <c r="B55" s="1074"/>
      <c r="C55" s="1076"/>
      <c r="D55" s="1075"/>
      <c r="E55" s="1075"/>
      <c r="F55" s="1075"/>
      <c r="G55" s="1075"/>
      <c r="H55" s="1075"/>
    </row>
    <row r="56" spans="2:8" ht="14.25" customHeight="1">
      <c r="B56" s="1074"/>
      <c r="C56" s="1076"/>
      <c r="D56" s="1075"/>
      <c r="E56" s="1075"/>
      <c r="F56" s="1075"/>
      <c r="G56" s="1075"/>
      <c r="H56" s="1075"/>
    </row>
    <row r="57" spans="2:8" ht="14.25" customHeight="1">
      <c r="B57" s="1074"/>
      <c r="C57" s="1076"/>
      <c r="D57" s="1075"/>
      <c r="E57" s="1075"/>
      <c r="F57" s="1075"/>
      <c r="G57" s="1075"/>
      <c r="H57" s="1075"/>
    </row>
    <row r="58" spans="2:8" ht="14.25" customHeight="1">
      <c r="B58" s="1074"/>
      <c r="C58" s="1076"/>
      <c r="D58" s="1075"/>
      <c r="E58" s="1075"/>
      <c r="F58" s="1075"/>
      <c r="G58" s="1075"/>
      <c r="H58" s="1075"/>
    </row>
    <row r="59" spans="2:8" ht="14.25" customHeight="1">
      <c r="B59" s="1074"/>
      <c r="C59" s="1076" t="s">
        <v>213</v>
      </c>
      <c r="D59" s="1075"/>
      <c r="E59" s="1075"/>
      <c r="F59" s="1075"/>
      <c r="G59" s="1075"/>
      <c r="H59" s="1075"/>
    </row>
    <row r="60" spans="2:8" ht="14.25" customHeight="1">
      <c r="B60" s="1074"/>
      <c r="C60" s="1076"/>
      <c r="D60" s="1075"/>
      <c r="E60" s="1075"/>
      <c r="F60" s="1075"/>
      <c r="G60" s="1075"/>
      <c r="H60" s="1075"/>
    </row>
    <row r="61" spans="2:8" ht="14.25" customHeight="1">
      <c r="B61" s="1074"/>
      <c r="C61" s="1076"/>
      <c r="D61" s="1075"/>
      <c r="E61" s="1075"/>
      <c r="F61" s="1075"/>
      <c r="G61" s="1075"/>
      <c r="H61" s="1075"/>
    </row>
    <row r="62" spans="2:8" ht="14.25" customHeight="1">
      <c r="B62" s="1074"/>
      <c r="C62" s="1076"/>
      <c r="D62" s="1075"/>
      <c r="E62" s="1075"/>
      <c r="F62" s="1075"/>
      <c r="G62" s="1075"/>
      <c r="H62" s="1075"/>
    </row>
    <row r="63" spans="2:8" ht="14.25" customHeight="1">
      <c r="B63" s="1074"/>
      <c r="C63" s="1076"/>
      <c r="D63" s="1075"/>
      <c r="E63" s="1075"/>
      <c r="F63" s="1075"/>
      <c r="G63" s="1075"/>
      <c r="H63" s="1075"/>
    </row>
    <row r="64" spans="2:8" ht="4.1500000000000004" customHeight="1">
      <c r="B64" s="586"/>
      <c r="C64" s="587"/>
      <c r="D64" s="306"/>
      <c r="E64" s="306"/>
      <c r="F64" s="306"/>
      <c r="G64" s="306"/>
      <c r="H64" s="306"/>
    </row>
    <row r="65" spans="2:8" ht="27" customHeight="1">
      <c r="B65" s="1074">
        <v>4</v>
      </c>
      <c r="C65" s="585" t="s">
        <v>210</v>
      </c>
      <c r="D65" s="1075"/>
      <c r="E65" s="1075"/>
      <c r="F65" s="1075"/>
      <c r="G65" s="1075"/>
      <c r="H65" s="1075"/>
    </row>
    <row r="66" spans="2:8" ht="14.25" customHeight="1">
      <c r="B66" s="1074"/>
      <c r="C66" s="1076" t="s">
        <v>211</v>
      </c>
      <c r="D66" s="1075"/>
      <c r="E66" s="1075"/>
      <c r="F66" s="1075"/>
      <c r="G66" s="1075"/>
      <c r="H66" s="1075"/>
    </row>
    <row r="67" spans="2:8" ht="14.25" customHeight="1">
      <c r="B67" s="1074"/>
      <c r="C67" s="1076"/>
      <c r="D67" s="1075"/>
      <c r="E67" s="1075"/>
      <c r="F67" s="1075"/>
      <c r="G67" s="1075"/>
      <c r="H67" s="1075"/>
    </row>
    <row r="68" spans="2:8" ht="14.25" customHeight="1">
      <c r="B68" s="1074"/>
      <c r="C68" s="1076"/>
      <c r="D68" s="1075"/>
      <c r="E68" s="1075"/>
      <c r="F68" s="1075"/>
      <c r="G68" s="1075"/>
      <c r="H68" s="1075"/>
    </row>
    <row r="69" spans="2:8" ht="14.25" customHeight="1">
      <c r="B69" s="1074"/>
      <c r="C69" s="1076"/>
      <c r="D69" s="1075"/>
      <c r="E69" s="1075"/>
      <c r="F69" s="1075"/>
      <c r="G69" s="1075"/>
      <c r="H69" s="1075"/>
    </row>
    <row r="70" spans="2:8" ht="14.25" customHeight="1">
      <c r="B70" s="1074"/>
      <c r="C70" s="1076"/>
      <c r="D70" s="1075"/>
      <c r="E70" s="1075"/>
      <c r="F70" s="1075"/>
      <c r="G70" s="1075"/>
      <c r="H70" s="1075"/>
    </row>
    <row r="71" spans="2:8" ht="14.25" customHeight="1">
      <c r="B71" s="1074"/>
      <c r="C71" s="1076" t="s">
        <v>212</v>
      </c>
      <c r="D71" s="1075"/>
      <c r="E71" s="1075"/>
      <c r="F71" s="1075"/>
      <c r="G71" s="1075"/>
      <c r="H71" s="1075"/>
    </row>
    <row r="72" spans="2:8" ht="14.25" customHeight="1">
      <c r="B72" s="1074"/>
      <c r="C72" s="1076"/>
      <c r="D72" s="1075"/>
      <c r="E72" s="1075"/>
      <c r="F72" s="1075"/>
      <c r="G72" s="1075"/>
      <c r="H72" s="1075"/>
    </row>
    <row r="73" spans="2:8" ht="14.25" customHeight="1">
      <c r="B73" s="1074"/>
      <c r="C73" s="1076"/>
      <c r="D73" s="1075"/>
      <c r="E73" s="1075"/>
      <c r="F73" s="1075"/>
      <c r="G73" s="1075"/>
      <c r="H73" s="1075"/>
    </row>
    <row r="74" spans="2:8" ht="14.25" customHeight="1">
      <c r="B74" s="1074"/>
      <c r="C74" s="1076"/>
      <c r="D74" s="1075"/>
      <c r="E74" s="1075"/>
      <c r="F74" s="1075"/>
      <c r="G74" s="1075"/>
      <c r="H74" s="1075"/>
    </row>
    <row r="75" spans="2:8" ht="14.25" customHeight="1">
      <c r="B75" s="1074"/>
      <c r="C75" s="1076"/>
      <c r="D75" s="1075"/>
      <c r="E75" s="1075"/>
      <c r="F75" s="1075"/>
      <c r="G75" s="1075"/>
      <c r="H75" s="1075"/>
    </row>
    <row r="76" spans="2:8" ht="14.25" customHeight="1">
      <c r="B76" s="1074"/>
      <c r="C76" s="1076" t="s">
        <v>213</v>
      </c>
      <c r="D76" s="1075"/>
      <c r="E76" s="1075"/>
      <c r="F76" s="1075"/>
      <c r="G76" s="1075"/>
      <c r="H76" s="1075"/>
    </row>
    <row r="77" spans="2:8" ht="14.25" customHeight="1">
      <c r="B77" s="1074"/>
      <c r="C77" s="1076"/>
      <c r="D77" s="1075"/>
      <c r="E77" s="1075"/>
      <c r="F77" s="1075"/>
      <c r="G77" s="1075"/>
      <c r="H77" s="1075"/>
    </row>
    <row r="78" spans="2:8" ht="14.25" customHeight="1">
      <c r="B78" s="1074"/>
      <c r="C78" s="1076"/>
      <c r="D78" s="1075"/>
      <c r="E78" s="1075"/>
      <c r="F78" s="1075"/>
      <c r="G78" s="1075"/>
      <c r="H78" s="1075"/>
    </row>
    <row r="79" spans="2:8" ht="14.25" customHeight="1">
      <c r="B79" s="1074"/>
      <c r="C79" s="1076"/>
      <c r="D79" s="1075"/>
      <c r="E79" s="1075"/>
      <c r="F79" s="1075"/>
      <c r="G79" s="1075"/>
      <c r="H79" s="1075"/>
    </row>
    <row r="80" spans="2:8" ht="13.9" customHeight="1">
      <c r="B80" s="1074"/>
      <c r="C80" s="1076"/>
      <c r="D80" s="1075"/>
      <c r="E80" s="1075"/>
      <c r="F80" s="1075"/>
      <c r="G80" s="1075"/>
      <c r="H80" s="1075"/>
    </row>
    <row r="81" spans="2:8" ht="4.1500000000000004" customHeight="1">
      <c r="B81" s="586"/>
      <c r="C81" s="587"/>
      <c r="D81" s="306"/>
      <c r="E81" s="306"/>
      <c r="F81" s="306"/>
      <c r="G81" s="306"/>
      <c r="H81" s="306"/>
    </row>
    <row r="82" spans="2:8" ht="27" customHeight="1">
      <c r="B82" s="1074">
        <v>5</v>
      </c>
      <c r="C82" s="585" t="s">
        <v>210</v>
      </c>
      <c r="D82" s="1075"/>
      <c r="E82" s="1075"/>
      <c r="F82" s="1075"/>
      <c r="G82" s="1075"/>
      <c r="H82" s="1075"/>
    </row>
    <row r="83" spans="2:8" ht="14.25" customHeight="1">
      <c r="B83" s="1074"/>
      <c r="C83" s="1076" t="s">
        <v>211</v>
      </c>
      <c r="D83" s="1075"/>
      <c r="E83" s="1075"/>
      <c r="F83" s="1075"/>
      <c r="G83" s="1075"/>
      <c r="H83" s="1075"/>
    </row>
    <row r="84" spans="2:8" ht="14.25" customHeight="1">
      <c r="B84" s="1074"/>
      <c r="C84" s="1076"/>
      <c r="D84" s="1075"/>
      <c r="E84" s="1075"/>
      <c r="F84" s="1075"/>
      <c r="G84" s="1075"/>
      <c r="H84" s="1075"/>
    </row>
    <row r="85" spans="2:8" ht="14.25" customHeight="1">
      <c r="B85" s="1074"/>
      <c r="C85" s="1076"/>
      <c r="D85" s="1075"/>
      <c r="E85" s="1075"/>
      <c r="F85" s="1075"/>
      <c r="G85" s="1075"/>
      <c r="H85" s="1075"/>
    </row>
    <row r="86" spans="2:8" ht="14.25" customHeight="1">
      <c r="B86" s="1074"/>
      <c r="C86" s="1076"/>
      <c r="D86" s="1075"/>
      <c r="E86" s="1075"/>
      <c r="F86" s="1075"/>
      <c r="G86" s="1075"/>
      <c r="H86" s="1075"/>
    </row>
    <row r="87" spans="2:8" ht="14.25" customHeight="1">
      <c r="B87" s="1074"/>
      <c r="C87" s="1076"/>
      <c r="D87" s="1075"/>
      <c r="E87" s="1075"/>
      <c r="F87" s="1075"/>
      <c r="G87" s="1075"/>
      <c r="H87" s="1075"/>
    </row>
    <row r="88" spans="2:8" ht="14.25" customHeight="1">
      <c r="B88" s="1074"/>
      <c r="C88" s="1076" t="s">
        <v>212</v>
      </c>
      <c r="D88" s="1075"/>
      <c r="E88" s="1075"/>
      <c r="F88" s="1075"/>
      <c r="G88" s="1075"/>
      <c r="H88" s="1075"/>
    </row>
    <row r="89" spans="2:8" ht="14.25" customHeight="1">
      <c r="B89" s="1074"/>
      <c r="C89" s="1076"/>
      <c r="D89" s="1075"/>
      <c r="E89" s="1075"/>
      <c r="F89" s="1075"/>
      <c r="G89" s="1075"/>
      <c r="H89" s="1075"/>
    </row>
    <row r="90" spans="2:8" ht="14.25" customHeight="1">
      <c r="B90" s="1074"/>
      <c r="C90" s="1076"/>
      <c r="D90" s="1075"/>
      <c r="E90" s="1075"/>
      <c r="F90" s="1075"/>
      <c r="G90" s="1075"/>
      <c r="H90" s="1075"/>
    </row>
    <row r="91" spans="2:8" ht="14.25" customHeight="1">
      <c r="B91" s="1074"/>
      <c r="C91" s="1076"/>
      <c r="D91" s="1075"/>
      <c r="E91" s="1075"/>
      <c r="F91" s="1075"/>
      <c r="G91" s="1075"/>
      <c r="H91" s="1075"/>
    </row>
    <row r="92" spans="2:8" ht="14.25" customHeight="1">
      <c r="B92" s="1074"/>
      <c r="C92" s="1076"/>
      <c r="D92" s="1075"/>
      <c r="E92" s="1075"/>
      <c r="F92" s="1075"/>
      <c r="G92" s="1075"/>
      <c r="H92" s="1075"/>
    </row>
    <row r="93" spans="2:8" ht="14.25" customHeight="1">
      <c r="B93" s="1074"/>
      <c r="C93" s="1076" t="s">
        <v>213</v>
      </c>
      <c r="D93" s="1075"/>
      <c r="E93" s="1075"/>
      <c r="F93" s="1075"/>
      <c r="G93" s="1075"/>
      <c r="H93" s="1075"/>
    </row>
    <row r="94" spans="2:8" ht="14.25" customHeight="1">
      <c r="B94" s="1074"/>
      <c r="C94" s="1077"/>
      <c r="D94" s="1075"/>
      <c r="E94" s="1075"/>
      <c r="F94" s="1075"/>
      <c r="G94" s="1075"/>
      <c r="H94" s="1075"/>
    </row>
    <row r="95" spans="2:8" ht="14.25" customHeight="1">
      <c r="B95" s="1074"/>
      <c r="C95" s="1077"/>
      <c r="D95" s="1075"/>
      <c r="E95" s="1075"/>
      <c r="F95" s="1075"/>
      <c r="G95" s="1075"/>
      <c r="H95" s="1075"/>
    </row>
    <row r="96" spans="2:8" ht="14.25" customHeight="1">
      <c r="B96" s="1074"/>
      <c r="C96" s="1077"/>
      <c r="D96" s="1075"/>
      <c r="E96" s="1075"/>
      <c r="F96" s="1075"/>
      <c r="G96" s="1075"/>
      <c r="H96" s="1075"/>
    </row>
    <row r="97" spans="2:8" ht="6.6" customHeight="1">
      <c r="B97" s="583"/>
      <c r="C97" s="587"/>
      <c r="D97" s="364"/>
      <c r="E97" s="364"/>
      <c r="F97" s="364"/>
      <c r="G97" s="364"/>
      <c r="H97" s="364"/>
    </row>
    <row r="98" spans="2:8" ht="27" customHeight="1">
      <c r="B98" s="1074">
        <v>6</v>
      </c>
      <c r="C98" s="585" t="s">
        <v>210</v>
      </c>
      <c r="D98" s="1075"/>
      <c r="E98" s="1075"/>
      <c r="F98" s="1075"/>
      <c r="G98" s="1075"/>
      <c r="H98" s="1075"/>
    </row>
    <row r="99" spans="2:8" ht="14.25" customHeight="1">
      <c r="B99" s="1074"/>
      <c r="C99" s="1076" t="s">
        <v>211</v>
      </c>
      <c r="D99" s="1075"/>
      <c r="E99" s="1075"/>
      <c r="F99" s="1075"/>
      <c r="G99" s="1075"/>
      <c r="H99" s="1075"/>
    </row>
    <row r="100" spans="2:8" ht="14.25" customHeight="1">
      <c r="B100" s="1074"/>
      <c r="C100" s="1076"/>
      <c r="D100" s="1075"/>
      <c r="E100" s="1075"/>
      <c r="F100" s="1075"/>
      <c r="G100" s="1075"/>
      <c r="H100" s="1075"/>
    </row>
    <row r="101" spans="2:8" ht="14.25" customHeight="1">
      <c r="B101" s="1074"/>
      <c r="C101" s="1076"/>
      <c r="D101" s="1075"/>
      <c r="E101" s="1075"/>
      <c r="F101" s="1075"/>
      <c r="G101" s="1075"/>
      <c r="H101" s="1075"/>
    </row>
    <row r="102" spans="2:8" ht="14.25" customHeight="1">
      <c r="B102" s="1074"/>
      <c r="C102" s="1076"/>
      <c r="D102" s="1075"/>
      <c r="E102" s="1075"/>
      <c r="F102" s="1075"/>
      <c r="G102" s="1075"/>
      <c r="H102" s="1075"/>
    </row>
    <row r="103" spans="2:8" ht="14.25" customHeight="1">
      <c r="B103" s="1074"/>
      <c r="C103" s="1076"/>
      <c r="D103" s="1075"/>
      <c r="E103" s="1075"/>
      <c r="F103" s="1075"/>
      <c r="G103" s="1075"/>
      <c r="H103" s="1075"/>
    </row>
    <row r="104" spans="2:8" ht="14.25" customHeight="1">
      <c r="B104" s="1074"/>
      <c r="C104" s="1076" t="s">
        <v>212</v>
      </c>
      <c r="D104" s="1075"/>
      <c r="E104" s="1075"/>
      <c r="F104" s="1075"/>
      <c r="G104" s="1075"/>
      <c r="H104" s="1075"/>
    </row>
    <row r="105" spans="2:8" ht="14.25" customHeight="1">
      <c r="B105" s="1074"/>
      <c r="C105" s="1076"/>
      <c r="D105" s="1075"/>
      <c r="E105" s="1075"/>
      <c r="F105" s="1075"/>
      <c r="G105" s="1075"/>
      <c r="H105" s="1075"/>
    </row>
    <row r="106" spans="2:8" ht="14.25" customHeight="1">
      <c r="B106" s="1074"/>
      <c r="C106" s="1076"/>
      <c r="D106" s="1075"/>
      <c r="E106" s="1075"/>
      <c r="F106" s="1075"/>
      <c r="G106" s="1075"/>
      <c r="H106" s="1075"/>
    </row>
    <row r="107" spans="2:8" ht="14.25" customHeight="1">
      <c r="B107" s="1074"/>
      <c r="C107" s="1076"/>
      <c r="D107" s="1075"/>
      <c r="E107" s="1075"/>
      <c r="F107" s="1075"/>
      <c r="G107" s="1075"/>
      <c r="H107" s="1075"/>
    </row>
    <row r="108" spans="2:8" ht="14.25" customHeight="1">
      <c r="B108" s="1074"/>
      <c r="C108" s="1076"/>
      <c r="D108" s="1075"/>
      <c r="E108" s="1075"/>
      <c r="F108" s="1075"/>
      <c r="G108" s="1075"/>
      <c r="H108" s="1075"/>
    </row>
    <row r="109" spans="2:8" ht="14.25" customHeight="1">
      <c r="B109" s="1074"/>
      <c r="C109" s="1076" t="s">
        <v>213</v>
      </c>
      <c r="D109" s="1075"/>
      <c r="E109" s="1075"/>
      <c r="F109" s="1075"/>
      <c r="G109" s="1075"/>
      <c r="H109" s="1075"/>
    </row>
    <row r="110" spans="2:8" ht="14.25" customHeight="1">
      <c r="B110" s="1074"/>
      <c r="C110" s="1076"/>
      <c r="D110" s="1075"/>
      <c r="E110" s="1075"/>
      <c r="F110" s="1075"/>
      <c r="G110" s="1075"/>
      <c r="H110" s="1075"/>
    </row>
    <row r="111" spans="2:8" ht="14.25" customHeight="1">
      <c r="B111" s="1074"/>
      <c r="C111" s="1076"/>
      <c r="D111" s="1075"/>
      <c r="E111" s="1075"/>
      <c r="F111" s="1075"/>
      <c r="G111" s="1075"/>
      <c r="H111" s="1075"/>
    </row>
    <row r="112" spans="2:8" ht="14.25" customHeight="1">
      <c r="B112" s="1074"/>
      <c r="C112" s="1076"/>
      <c r="D112" s="1075"/>
      <c r="E112" s="1075"/>
      <c r="F112" s="1075"/>
      <c r="G112" s="1075"/>
      <c r="H112" s="1075"/>
    </row>
    <row r="113" spans="2:8" ht="14.25" customHeight="1">
      <c r="B113" s="1074"/>
      <c r="C113" s="1076"/>
      <c r="D113" s="1075"/>
      <c r="E113" s="1075"/>
      <c r="F113" s="1075"/>
      <c r="G113" s="1075"/>
      <c r="H113" s="1075"/>
    </row>
    <row r="114" spans="2:8" ht="4.1500000000000004" customHeight="1">
      <c r="B114" s="586"/>
      <c r="C114" s="587"/>
      <c r="D114" s="306"/>
      <c r="E114" s="306"/>
      <c r="F114" s="306"/>
      <c r="G114" s="306"/>
      <c r="H114" s="306"/>
    </row>
    <row r="115" spans="2:8" ht="27" customHeight="1">
      <c r="B115" s="1074">
        <v>7</v>
      </c>
      <c r="C115" s="585" t="s">
        <v>210</v>
      </c>
      <c r="D115" s="1075"/>
      <c r="E115" s="1075"/>
      <c r="F115" s="1075"/>
      <c r="G115" s="1075"/>
      <c r="H115" s="1075"/>
    </row>
    <row r="116" spans="2:8" ht="14.25" customHeight="1">
      <c r="B116" s="1074"/>
      <c r="C116" s="1076" t="s">
        <v>211</v>
      </c>
      <c r="D116" s="1075"/>
      <c r="E116" s="1075"/>
      <c r="F116" s="1075"/>
      <c r="G116" s="1075"/>
      <c r="H116" s="1075"/>
    </row>
    <row r="117" spans="2:8" ht="14.25" customHeight="1">
      <c r="B117" s="1074"/>
      <c r="C117" s="1076"/>
      <c r="D117" s="1075"/>
      <c r="E117" s="1075"/>
      <c r="F117" s="1075"/>
      <c r="G117" s="1075"/>
      <c r="H117" s="1075"/>
    </row>
    <row r="118" spans="2:8" ht="14.25" customHeight="1">
      <c r="B118" s="1074"/>
      <c r="C118" s="1076"/>
      <c r="D118" s="1075"/>
      <c r="E118" s="1075"/>
      <c r="F118" s="1075"/>
      <c r="G118" s="1075"/>
      <c r="H118" s="1075"/>
    </row>
    <row r="119" spans="2:8" ht="14.25" customHeight="1">
      <c r="B119" s="1074"/>
      <c r="C119" s="1076"/>
      <c r="D119" s="1075"/>
      <c r="E119" s="1075"/>
      <c r="F119" s="1075"/>
      <c r="G119" s="1075"/>
      <c r="H119" s="1075"/>
    </row>
    <row r="120" spans="2:8" ht="14.25" customHeight="1">
      <c r="B120" s="1074"/>
      <c r="C120" s="1076"/>
      <c r="D120" s="1075"/>
      <c r="E120" s="1075"/>
      <c r="F120" s="1075"/>
      <c r="G120" s="1075"/>
      <c r="H120" s="1075"/>
    </row>
    <row r="121" spans="2:8" ht="14.25" customHeight="1">
      <c r="B121" s="1074"/>
      <c r="C121" s="1076" t="s">
        <v>212</v>
      </c>
      <c r="D121" s="1075"/>
      <c r="E121" s="1075"/>
      <c r="F121" s="1075"/>
      <c r="G121" s="1075"/>
      <c r="H121" s="1075"/>
    </row>
    <row r="122" spans="2:8" ht="14.25" customHeight="1">
      <c r="B122" s="1074"/>
      <c r="C122" s="1076"/>
      <c r="D122" s="1075"/>
      <c r="E122" s="1075"/>
      <c r="F122" s="1075"/>
      <c r="G122" s="1075"/>
      <c r="H122" s="1075"/>
    </row>
    <row r="123" spans="2:8" ht="14.25" customHeight="1">
      <c r="B123" s="1074"/>
      <c r="C123" s="1076"/>
      <c r="D123" s="1075"/>
      <c r="E123" s="1075"/>
      <c r="F123" s="1075"/>
      <c r="G123" s="1075"/>
      <c r="H123" s="1075"/>
    </row>
    <row r="124" spans="2:8" ht="14.25" customHeight="1">
      <c r="B124" s="1074"/>
      <c r="C124" s="1076"/>
      <c r="D124" s="1075"/>
      <c r="E124" s="1075"/>
      <c r="F124" s="1075"/>
      <c r="G124" s="1075"/>
      <c r="H124" s="1075"/>
    </row>
    <row r="125" spans="2:8" ht="14.25" customHeight="1">
      <c r="B125" s="1074"/>
      <c r="C125" s="1076"/>
      <c r="D125" s="1075"/>
      <c r="E125" s="1075"/>
      <c r="F125" s="1075"/>
      <c r="G125" s="1075"/>
      <c r="H125" s="1075"/>
    </row>
    <row r="126" spans="2:8" ht="14.25" customHeight="1">
      <c r="B126" s="1074"/>
      <c r="C126" s="1076" t="s">
        <v>213</v>
      </c>
      <c r="D126" s="1075"/>
      <c r="E126" s="1075"/>
      <c r="F126" s="1075"/>
      <c r="G126" s="1075"/>
      <c r="H126" s="1075"/>
    </row>
    <row r="127" spans="2:8" ht="14.25" customHeight="1">
      <c r="B127" s="1074"/>
      <c r="C127" s="1076"/>
      <c r="D127" s="1075"/>
      <c r="E127" s="1075"/>
      <c r="F127" s="1075"/>
      <c r="G127" s="1075"/>
      <c r="H127" s="1075"/>
    </row>
    <row r="128" spans="2:8" ht="14.25" customHeight="1">
      <c r="B128" s="1074"/>
      <c r="C128" s="1076"/>
      <c r="D128" s="1075"/>
      <c r="E128" s="1075"/>
      <c r="F128" s="1075"/>
      <c r="G128" s="1075"/>
      <c r="H128" s="1075"/>
    </row>
    <row r="129" spans="2:8" ht="14.25" customHeight="1">
      <c r="B129" s="1074"/>
      <c r="C129" s="1076"/>
      <c r="D129" s="1075"/>
      <c r="E129" s="1075"/>
      <c r="F129" s="1075"/>
      <c r="G129" s="1075"/>
      <c r="H129" s="1075"/>
    </row>
    <row r="130" spans="2:8" ht="14.25" customHeight="1">
      <c r="B130" s="1074"/>
      <c r="C130" s="1076"/>
      <c r="D130" s="1075"/>
      <c r="E130" s="1075"/>
      <c r="F130" s="1075"/>
      <c r="G130" s="1075"/>
      <c r="H130" s="1075"/>
    </row>
    <row r="131" spans="2:8" ht="4.1500000000000004" customHeight="1">
      <c r="B131" s="586"/>
      <c r="C131" s="587"/>
      <c r="D131" s="306"/>
      <c r="E131" s="306"/>
      <c r="F131" s="306"/>
      <c r="G131" s="306"/>
      <c r="H131" s="306"/>
    </row>
    <row r="132" spans="2:8">
      <c r="C132" s="308"/>
    </row>
    <row r="133" spans="2:8">
      <c r="C133" s="308"/>
    </row>
    <row r="134" spans="2:8">
      <c r="C134" s="308"/>
    </row>
    <row r="135" spans="2:8">
      <c r="C135" s="308"/>
    </row>
    <row r="136" spans="2:8">
      <c r="C136" s="308"/>
    </row>
    <row r="137" spans="2:8">
      <c r="C137" s="308"/>
    </row>
    <row r="138" spans="2:8">
      <c r="C138" s="308"/>
    </row>
    <row r="139" spans="2:8">
      <c r="C139" s="308"/>
    </row>
    <row r="140" spans="2:8">
      <c r="C140" s="308"/>
    </row>
    <row r="141" spans="2:8">
      <c r="C141" s="308"/>
    </row>
    <row r="142" spans="2:8">
      <c r="C142" s="308"/>
    </row>
    <row r="143" spans="2:8">
      <c r="C143" s="308"/>
    </row>
    <row r="144" spans="2:8">
      <c r="C144" s="308"/>
    </row>
    <row r="145" spans="3:3">
      <c r="C145" s="308"/>
    </row>
    <row r="146" spans="3:3">
      <c r="C146" s="308"/>
    </row>
    <row r="147" spans="3:3">
      <c r="C147" s="308"/>
    </row>
    <row r="148" spans="3:3">
      <c r="C148" s="308"/>
    </row>
    <row r="149" spans="3:3">
      <c r="C149" s="308"/>
    </row>
    <row r="150" spans="3:3">
      <c r="C150" s="308"/>
    </row>
    <row r="151" spans="3:3">
      <c r="C151" s="308"/>
    </row>
    <row r="152" spans="3:3">
      <c r="C152" s="308"/>
    </row>
    <row r="153" spans="3:3">
      <c r="C153" s="308"/>
    </row>
    <row r="154" spans="3:3">
      <c r="C154" s="308"/>
    </row>
    <row r="155" spans="3:3">
      <c r="C155" s="308"/>
    </row>
    <row r="156" spans="3:3">
      <c r="C156" s="308"/>
    </row>
    <row r="157" spans="3:3">
      <c r="C157" s="308"/>
    </row>
    <row r="158" spans="3:3">
      <c r="C158" s="308"/>
    </row>
    <row r="159" spans="3:3">
      <c r="C159" s="308"/>
    </row>
    <row r="160" spans="3:3">
      <c r="C160" s="308"/>
    </row>
    <row r="161" spans="3:3">
      <c r="C161" s="308"/>
    </row>
    <row r="162" spans="3:3">
      <c r="C162" s="308"/>
    </row>
    <row r="163" spans="3:3">
      <c r="C163" s="308"/>
    </row>
    <row r="164" spans="3:3">
      <c r="C164" s="308"/>
    </row>
    <row r="165" spans="3:3">
      <c r="C165" s="308"/>
    </row>
    <row r="166" spans="3:3">
      <c r="C166" s="308"/>
    </row>
  </sheetData>
  <sheetProtection algorithmName="SHA-512" hashValue="YY7Ct/ixGgaTPPoQd7jPTkWk0cCpkzhrWKwj9IHqAawDUDajl8V6bqsgfy5kMmk/jHvMWMjMANmi7svZVUnoOg==" saltValue="LNMus0uA4Flu0OFSm1LYYg==" spinCount="100000" sheet="1" formatRows="0"/>
  <mergeCells count="68">
    <mergeCell ref="K12:U41"/>
    <mergeCell ref="B115:B130"/>
    <mergeCell ref="D115:H115"/>
    <mergeCell ref="C116:C120"/>
    <mergeCell ref="D116:H120"/>
    <mergeCell ref="C121:C125"/>
    <mergeCell ref="D121:H125"/>
    <mergeCell ref="C126:C130"/>
    <mergeCell ref="D126:H130"/>
    <mergeCell ref="B98:B113"/>
    <mergeCell ref="D98:H98"/>
    <mergeCell ref="C99:C103"/>
    <mergeCell ref="D99:H103"/>
    <mergeCell ref="C104:C108"/>
    <mergeCell ref="D104:H108"/>
    <mergeCell ref="C109:C113"/>
    <mergeCell ref="D109:H113"/>
    <mergeCell ref="B82:B96"/>
    <mergeCell ref="D82:H82"/>
    <mergeCell ref="C83:C87"/>
    <mergeCell ref="D83:H87"/>
    <mergeCell ref="C88:C92"/>
    <mergeCell ref="D88:H92"/>
    <mergeCell ref="D93:H96"/>
    <mergeCell ref="C93:C96"/>
    <mergeCell ref="B65:B80"/>
    <mergeCell ref="D65:H65"/>
    <mergeCell ref="C66:C70"/>
    <mergeCell ref="D66:H70"/>
    <mergeCell ref="C71:C75"/>
    <mergeCell ref="D71:H75"/>
    <mergeCell ref="C76:C80"/>
    <mergeCell ref="D76:H80"/>
    <mergeCell ref="B48:B63"/>
    <mergeCell ref="D48:H48"/>
    <mergeCell ref="C49:C53"/>
    <mergeCell ref="D49:H53"/>
    <mergeCell ref="C54:C58"/>
    <mergeCell ref="D54:H58"/>
    <mergeCell ref="C59:C63"/>
    <mergeCell ref="D59:H63"/>
    <mergeCell ref="B31:B46"/>
    <mergeCell ref="D31:H31"/>
    <mergeCell ref="C32:C36"/>
    <mergeCell ref="D32:H36"/>
    <mergeCell ref="C37:C41"/>
    <mergeCell ref="D37:H41"/>
    <mergeCell ref="C42:C46"/>
    <mergeCell ref="D42:H46"/>
    <mergeCell ref="B11:C11"/>
    <mergeCell ref="D11:H11"/>
    <mergeCell ref="B12:C12"/>
    <mergeCell ref="D12:H12"/>
    <mergeCell ref="B14:B29"/>
    <mergeCell ref="D14:H14"/>
    <mergeCell ref="C15:C19"/>
    <mergeCell ref="D15:H19"/>
    <mergeCell ref="C20:C24"/>
    <mergeCell ref="D20:H24"/>
    <mergeCell ref="C25:C29"/>
    <mergeCell ref="D25:H29"/>
    <mergeCell ref="K4:R10"/>
    <mergeCell ref="F9:I9"/>
    <mergeCell ref="B1:H1"/>
    <mergeCell ref="B2:H2"/>
    <mergeCell ref="H4:I4"/>
    <mergeCell ref="F7:I7"/>
    <mergeCell ref="F8:I8"/>
  </mergeCells>
  <phoneticPr fontId="22"/>
  <conditionalFormatting sqref="F3">
    <cfRule type="containsText" dxfId="0" priority="2" operator="containsText" text="要入力">
      <formula>NOT(ISERROR(SEARCH("要入力",F3)))</formula>
    </cfRule>
  </conditionalFormatting>
  <dataValidations count="1">
    <dataValidation type="list" allowBlank="1" showInputMessage="1" showErrorMessage="1" sqref="F3" xr:uid="{00000000-0002-0000-1000-000000000000}">
      <formula1>"有,無"</formula1>
    </dataValidation>
  </dataValidations>
  <printOptions horizontalCentered="1"/>
  <pageMargins left="0.70866141732283472" right="0.70866141732283472" top="0.74803149606299213" bottom="0.74803149606299213" header="0.31496062992125984" footer="0.31496062992125984"/>
  <pageSetup paperSize="9" scale="72" fitToHeight="0" orientation="portrait" blackAndWhite="1" r:id="rId1"/>
  <rowBreaks count="1" manualBreakCount="1">
    <brk id="64" max="1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rgb="FFF7C1D4"/>
  </sheetPr>
  <dimension ref="A1:AD37"/>
  <sheetViews>
    <sheetView view="pageBreakPreview" zoomScaleNormal="100" zoomScaleSheetLayoutView="100" workbookViewId="0">
      <selection activeCell="D14" sqref="D14:H14"/>
    </sheetView>
  </sheetViews>
  <sheetFormatPr defaultColWidth="9" defaultRowHeight="25.5"/>
  <cols>
    <col min="1" max="1" width="4.625" customWidth="1"/>
    <col min="2" max="2" width="17" customWidth="1"/>
    <col min="3" max="3" width="14.25" customWidth="1"/>
    <col min="4" max="4" width="5.5" customWidth="1"/>
    <col min="5" max="5" width="18.125" customWidth="1"/>
    <col min="6" max="6" width="5.5" customWidth="1"/>
    <col min="7" max="7" width="18.125" customWidth="1"/>
    <col min="8" max="8" width="5.5" customWidth="1"/>
    <col min="9" max="9" width="18.125" customWidth="1"/>
    <col min="10" max="10" width="5" customWidth="1"/>
    <col min="11" max="11" width="21.75" customWidth="1"/>
    <col min="12" max="12" width="5" customWidth="1"/>
    <col min="13" max="13" width="3.75" customWidth="1"/>
    <col min="14" max="14" width="8.75" style="344" customWidth="1"/>
    <col min="28" max="28" width="40.625" style="344" customWidth="1"/>
  </cols>
  <sheetData>
    <row r="1" spans="1:30" ht="30" customHeight="1">
      <c r="A1" s="1322" t="s">
        <v>244</v>
      </c>
      <c r="B1" s="1322"/>
      <c r="C1" s="1322"/>
      <c r="D1" s="339"/>
      <c r="E1" s="45"/>
      <c r="F1" s="45"/>
      <c r="G1" s="45"/>
      <c r="H1" s="45"/>
      <c r="I1" s="45"/>
      <c r="J1" s="45"/>
      <c r="K1" s="45"/>
      <c r="L1" s="45"/>
      <c r="M1" s="45"/>
      <c r="N1" s="379"/>
      <c r="O1" s="379"/>
      <c r="P1" s="379"/>
      <c r="AB1" s="1323"/>
      <c r="AC1" s="1323"/>
      <c r="AD1" s="1323"/>
    </row>
    <row r="2" spans="1:30" ht="9.75" customHeight="1">
      <c r="A2" s="339"/>
      <c r="B2" s="339"/>
      <c r="C2" s="339"/>
      <c r="D2" s="339"/>
      <c r="E2" s="45"/>
      <c r="F2" s="45"/>
      <c r="G2" s="45"/>
      <c r="H2" s="45"/>
      <c r="I2" s="45"/>
      <c r="J2" s="45"/>
      <c r="K2" s="45"/>
      <c r="L2" s="45"/>
      <c r="M2" s="45"/>
      <c r="N2" s="379"/>
      <c r="O2" s="379"/>
      <c r="P2" s="379"/>
      <c r="AB2" s="1323"/>
      <c r="AC2" s="1323"/>
      <c r="AD2" s="1323"/>
    </row>
    <row r="3" spans="1:30" ht="39.75" customHeight="1">
      <c r="A3" s="340"/>
      <c r="B3" s="340"/>
      <c r="C3" s="1324" t="s">
        <v>424</v>
      </c>
      <c r="D3" s="1324"/>
      <c r="E3" s="1324"/>
      <c r="F3" s="1324"/>
      <c r="G3" s="1324"/>
      <c r="H3" s="1324"/>
      <c r="I3" s="1324"/>
      <c r="J3" s="1324"/>
      <c r="K3" s="340"/>
      <c r="L3" s="340"/>
      <c r="M3" s="340"/>
      <c r="N3" s="1345"/>
      <c r="O3" s="1345"/>
      <c r="P3" s="1345"/>
      <c r="Q3" s="1345"/>
      <c r="R3" s="1345"/>
      <c r="S3" s="1345"/>
      <c r="T3" s="1345"/>
      <c r="U3" s="1345"/>
      <c r="V3" s="1345"/>
      <c r="W3" s="1345"/>
      <c r="X3" s="1345"/>
      <c r="Y3" s="1345"/>
      <c r="Z3" s="1345"/>
      <c r="AA3" s="1345"/>
      <c r="AB3" s="1323"/>
      <c r="AC3" s="1323"/>
      <c r="AD3" s="1323"/>
    </row>
    <row r="4" spans="1:30" ht="34.5" customHeight="1">
      <c r="A4" s="341"/>
      <c r="B4" s="341"/>
      <c r="C4" s="1325" t="s">
        <v>245</v>
      </c>
      <c r="D4" s="1325"/>
      <c r="E4" s="1324"/>
      <c r="F4" s="1324"/>
      <c r="G4" s="1324"/>
      <c r="H4" s="1324"/>
      <c r="I4" s="1324"/>
      <c r="J4" s="1324"/>
      <c r="K4" s="341"/>
      <c r="L4" s="341"/>
      <c r="M4" s="341"/>
      <c r="N4" s="1345"/>
      <c r="O4" s="1345"/>
      <c r="P4" s="1345"/>
      <c r="Q4" s="1345"/>
      <c r="R4" s="1345"/>
      <c r="S4" s="1345"/>
      <c r="T4" s="1345"/>
      <c r="U4" s="1345"/>
      <c r="V4" s="1345"/>
      <c r="W4" s="1345"/>
      <c r="X4" s="1345"/>
      <c r="Y4" s="1345"/>
      <c r="Z4" s="1345"/>
      <c r="AA4" s="1345"/>
      <c r="AB4" s="1323"/>
      <c r="AC4" s="1323"/>
      <c r="AD4" s="1323"/>
    </row>
    <row r="5" spans="1:30" ht="39.75" customHeight="1">
      <c r="A5" s="341"/>
      <c r="B5" s="341"/>
      <c r="C5" s="1326" t="s">
        <v>234</v>
      </c>
      <c r="D5" s="1326"/>
      <c r="E5" s="1326"/>
      <c r="F5" s="1326"/>
      <c r="G5" s="1326"/>
      <c r="H5" s="1326"/>
      <c r="I5" s="1326"/>
      <c r="J5" s="1326"/>
      <c r="K5" s="341"/>
      <c r="L5" s="341"/>
      <c r="M5" s="341"/>
      <c r="N5" s="379"/>
      <c r="O5" s="379"/>
      <c r="P5" s="379"/>
      <c r="AB5" s="1323"/>
      <c r="AC5" s="1323"/>
      <c r="AD5" s="1323"/>
    </row>
    <row r="6" spans="1:30" ht="11.25" customHeight="1">
      <c r="A6" s="341"/>
      <c r="B6" s="341"/>
      <c r="C6" s="341"/>
      <c r="D6" s="341"/>
      <c r="E6" s="341"/>
      <c r="F6" s="341"/>
      <c r="G6" s="341"/>
      <c r="H6" s="341"/>
      <c r="I6" s="1327" t="s">
        <v>246</v>
      </c>
      <c r="J6" s="1327"/>
      <c r="K6" s="1327"/>
      <c r="L6" s="341"/>
      <c r="M6" s="341"/>
      <c r="N6" s="379"/>
      <c r="O6" s="379"/>
      <c r="P6" s="379"/>
      <c r="AB6" s="1323"/>
      <c r="AC6" s="1323"/>
      <c r="AD6" s="1323"/>
    </row>
    <row r="7" spans="1:30" ht="30.75" customHeight="1">
      <c r="A7" s="45"/>
      <c r="B7" s="55"/>
      <c r="C7" s="55"/>
      <c r="D7" s="55"/>
      <c r="E7" s="55"/>
      <c r="F7" s="55"/>
      <c r="G7" s="55"/>
      <c r="H7" s="55"/>
      <c r="I7" s="1328">
        <f>'5-1 総表'!C10</f>
        <v>0</v>
      </c>
      <c r="J7" s="1328"/>
      <c r="K7" s="1328"/>
      <c r="L7" s="55"/>
      <c r="M7" s="55"/>
      <c r="N7" s="432"/>
      <c r="O7" s="432"/>
      <c r="P7" s="432"/>
      <c r="Q7" s="432"/>
      <c r="R7" s="432"/>
      <c r="S7" s="432"/>
      <c r="T7" s="432"/>
      <c r="U7" s="432"/>
      <c r="V7" s="432"/>
      <c r="W7" s="432"/>
      <c r="X7" s="432"/>
      <c r="Y7" s="432"/>
      <c r="Z7" s="432"/>
      <c r="AA7" s="432"/>
      <c r="AB7" s="1323"/>
      <c r="AC7" s="1323"/>
      <c r="AD7" s="1323"/>
    </row>
    <row r="8" spans="1:30" ht="21" customHeight="1">
      <c r="A8" s="45"/>
      <c r="B8" s="55"/>
      <c r="C8" s="55"/>
      <c r="D8" s="55"/>
      <c r="E8" s="55"/>
      <c r="F8" s="55"/>
      <c r="G8" s="55"/>
      <c r="H8" s="55"/>
      <c r="I8" s="342"/>
      <c r="J8" s="342"/>
      <c r="K8" s="342"/>
      <c r="L8" s="55"/>
      <c r="M8" s="55"/>
      <c r="N8" s="432"/>
      <c r="O8" s="432"/>
      <c r="P8" s="432"/>
      <c r="Q8" s="432"/>
      <c r="R8" s="432"/>
      <c r="S8" s="432"/>
      <c r="T8" s="432"/>
      <c r="U8" s="432"/>
      <c r="V8" s="432"/>
      <c r="W8" s="432"/>
      <c r="X8" s="432"/>
      <c r="Y8" s="432"/>
      <c r="Z8" s="432"/>
      <c r="AA8" s="432"/>
      <c r="AB8" s="1323"/>
      <c r="AC8" s="1323"/>
      <c r="AD8" s="1323"/>
    </row>
    <row r="9" spans="1:30" ht="35.25" customHeight="1">
      <c r="A9" s="45"/>
      <c r="B9" s="1329" t="s">
        <v>216</v>
      </c>
      <c r="C9" s="1329"/>
      <c r="D9" s="1329"/>
      <c r="E9" s="1329"/>
      <c r="F9" s="1329"/>
      <c r="G9" s="1329"/>
      <c r="H9" s="1329"/>
      <c r="I9" s="1329"/>
      <c r="J9" s="1329"/>
      <c r="K9" s="1329"/>
      <c r="L9" s="55"/>
      <c r="M9" s="55"/>
      <c r="N9" s="432"/>
      <c r="O9" s="432"/>
      <c r="P9" s="432"/>
      <c r="Q9" s="432"/>
      <c r="R9" s="432"/>
      <c r="S9" s="432"/>
      <c r="T9" s="432"/>
      <c r="U9" s="432"/>
      <c r="V9" s="432"/>
      <c r="W9" s="432"/>
      <c r="X9" s="432"/>
      <c r="Y9" s="432"/>
      <c r="Z9" s="432"/>
      <c r="AA9" s="432"/>
      <c r="AB9" s="1323"/>
      <c r="AC9" s="1323"/>
      <c r="AD9" s="1323"/>
    </row>
    <row r="10" spans="1:30" ht="17.25" customHeight="1">
      <c r="A10" s="45"/>
      <c r="B10" s="45"/>
      <c r="C10" s="45"/>
      <c r="D10" s="45"/>
      <c r="E10" s="45"/>
      <c r="F10" s="45"/>
      <c r="G10" s="45"/>
      <c r="H10" s="45"/>
      <c r="I10" s="45"/>
      <c r="J10" s="55"/>
      <c r="K10" s="55"/>
      <c r="L10" s="55"/>
      <c r="M10" s="55"/>
      <c r="N10" s="432"/>
      <c r="O10" s="432"/>
      <c r="P10" s="432"/>
      <c r="Q10" s="432"/>
      <c r="R10" s="432"/>
      <c r="S10" s="432"/>
      <c r="T10" s="432"/>
      <c r="U10" s="432"/>
      <c r="V10" s="432"/>
      <c r="W10" s="432"/>
      <c r="X10" s="432"/>
      <c r="Y10" s="432"/>
      <c r="Z10" s="432"/>
      <c r="AA10" s="432"/>
      <c r="AB10" s="1323"/>
      <c r="AC10" s="1323"/>
      <c r="AD10" s="1323"/>
    </row>
    <row r="11" spans="1:30" ht="36.75" customHeight="1">
      <c r="A11" s="45"/>
      <c r="B11" s="45"/>
      <c r="C11" s="45"/>
      <c r="D11" s="45"/>
      <c r="E11" s="343" t="s">
        <v>217</v>
      </c>
      <c r="F11" s="344"/>
      <c r="G11" s="383">
        <f>'5-1 総表'!C13</f>
        <v>0</v>
      </c>
      <c r="H11" s="345" t="s">
        <v>85</v>
      </c>
      <c r="I11" s="384">
        <f>'5-1 総表'!E13</f>
        <v>0</v>
      </c>
      <c r="J11" s="345"/>
      <c r="K11" s="344"/>
      <c r="L11" s="345"/>
      <c r="M11" s="345"/>
      <c r="N11" s="490"/>
      <c r="O11" s="490"/>
      <c r="P11" s="490"/>
      <c r="Q11" s="490"/>
      <c r="R11" s="490"/>
      <c r="S11" s="490"/>
      <c r="T11" s="490"/>
      <c r="U11" s="490"/>
      <c r="V11" s="490"/>
      <c r="W11" s="490"/>
      <c r="X11" s="490"/>
      <c r="Y11" s="490"/>
      <c r="Z11" s="490"/>
      <c r="AA11" s="490"/>
      <c r="AB11" s="1323"/>
      <c r="AC11" s="1323"/>
      <c r="AD11" s="1323"/>
    </row>
    <row r="12" spans="1:30" ht="54" customHeight="1">
      <c r="A12" s="45"/>
      <c r="B12" s="45"/>
      <c r="C12" s="45"/>
      <c r="D12" s="45"/>
      <c r="E12" s="346" t="s">
        <v>219</v>
      </c>
      <c r="F12" s="344"/>
      <c r="G12" s="1321" t="str">
        <f>'5-1 総表'!C15&amp;'5-1 総表'!D15&amp;'5-1 総表'!G15</f>
        <v>選択してください。00</v>
      </c>
      <c r="H12" s="1321"/>
      <c r="I12" s="1321"/>
      <c r="J12" s="1321"/>
      <c r="K12" s="1321"/>
      <c r="L12" s="1321"/>
      <c r="M12" s="367"/>
      <c r="N12" s="490"/>
      <c r="O12" s="490"/>
      <c r="P12" s="490"/>
      <c r="Q12" s="490"/>
      <c r="R12" s="490"/>
      <c r="S12" s="490"/>
      <c r="T12" s="490"/>
      <c r="U12" s="490"/>
      <c r="V12" s="490"/>
      <c r="W12" s="490"/>
      <c r="X12" s="490"/>
      <c r="Y12" s="490"/>
      <c r="Z12" s="490"/>
      <c r="AA12" s="490"/>
      <c r="AB12" s="1323"/>
      <c r="AC12" s="1323"/>
      <c r="AD12" s="1323"/>
    </row>
    <row r="13" spans="1:30" ht="54" customHeight="1">
      <c r="A13" s="45"/>
      <c r="B13" s="45"/>
      <c r="C13" s="45"/>
      <c r="D13" s="45"/>
      <c r="E13" s="346" t="s">
        <v>220</v>
      </c>
      <c r="F13" s="344"/>
      <c r="G13" s="1321">
        <f>'5-1 総表'!C17</f>
        <v>0</v>
      </c>
      <c r="H13" s="1321"/>
      <c r="I13" s="1321"/>
      <c r="J13" s="1321"/>
      <c r="K13" s="1321"/>
      <c r="L13" s="1321"/>
      <c r="M13" s="367"/>
      <c r="N13" s="490"/>
      <c r="O13" s="490"/>
      <c r="P13" s="490"/>
      <c r="Q13" s="490"/>
      <c r="R13" s="490"/>
      <c r="S13" s="490"/>
      <c r="T13" s="490"/>
      <c r="U13" s="490"/>
      <c r="V13" s="490"/>
      <c r="W13" s="490"/>
      <c r="X13" s="490"/>
      <c r="Y13" s="490"/>
      <c r="Z13" s="490"/>
      <c r="AA13" s="490"/>
      <c r="AB13" s="1323"/>
      <c r="AC13" s="1323"/>
      <c r="AD13" s="1323"/>
    </row>
    <row r="14" spans="1:30" ht="54" customHeight="1">
      <c r="A14" s="45"/>
      <c r="B14" s="45"/>
      <c r="C14" s="45"/>
      <c r="D14" s="45"/>
      <c r="E14" s="347" t="s">
        <v>100</v>
      </c>
      <c r="F14" s="344"/>
      <c r="G14" s="1321">
        <f>'5-1 総表'!C18</f>
        <v>0</v>
      </c>
      <c r="H14" s="1321"/>
      <c r="I14" s="1321"/>
      <c r="J14" s="1321"/>
      <c r="K14" s="1321"/>
      <c r="L14" s="1321"/>
      <c r="M14" s="367"/>
      <c r="N14" s="490"/>
      <c r="O14" s="490"/>
      <c r="P14" s="490"/>
      <c r="Q14" s="490"/>
      <c r="R14" s="490"/>
      <c r="S14" s="490"/>
      <c r="T14" s="490"/>
      <c r="U14" s="490"/>
      <c r="V14" s="490"/>
      <c r="W14" s="490"/>
      <c r="X14" s="490"/>
      <c r="Y14" s="490"/>
      <c r="Z14" s="490"/>
      <c r="AA14" s="490"/>
      <c r="AB14" s="1323"/>
      <c r="AC14" s="1323"/>
      <c r="AD14" s="1323"/>
    </row>
    <row r="15" spans="1:30" ht="54" customHeight="1">
      <c r="A15" s="45"/>
      <c r="B15" s="45"/>
      <c r="C15" s="45"/>
      <c r="D15" s="45"/>
      <c r="E15" s="347" t="s">
        <v>221</v>
      </c>
      <c r="F15" s="344"/>
      <c r="G15" s="1321">
        <f>'5-1 総表'!C19</f>
        <v>0</v>
      </c>
      <c r="H15" s="1321"/>
      <c r="I15" s="1321"/>
      <c r="J15" s="348"/>
      <c r="K15" s="348"/>
      <c r="L15" s="348"/>
      <c r="M15" s="348"/>
      <c r="N15" s="490"/>
      <c r="O15" s="490"/>
      <c r="P15" s="490"/>
      <c r="Q15" s="490"/>
      <c r="R15" s="490"/>
      <c r="S15" s="490"/>
      <c r="T15" s="490"/>
      <c r="U15" s="490"/>
      <c r="V15" s="490"/>
      <c r="W15" s="490"/>
      <c r="X15" s="490"/>
      <c r="Y15" s="490"/>
      <c r="Z15" s="490"/>
      <c r="AA15" s="490"/>
      <c r="AB15" s="1323"/>
      <c r="AC15" s="1323"/>
      <c r="AD15" s="1323"/>
    </row>
    <row r="16" spans="1:30" ht="54" customHeight="1">
      <c r="A16" s="45"/>
      <c r="B16" s="45"/>
      <c r="C16" s="45"/>
      <c r="D16" s="45"/>
      <c r="E16" s="347" t="s">
        <v>45</v>
      </c>
      <c r="F16" s="344"/>
      <c r="G16" s="1321">
        <f>'5-1 総表'!C24</f>
        <v>0</v>
      </c>
      <c r="H16" s="1321"/>
      <c r="I16" s="1321"/>
      <c r="J16" s="1321"/>
      <c r="K16" s="1321"/>
      <c r="L16" s="1321"/>
      <c r="M16" s="349"/>
      <c r="N16" s="379"/>
      <c r="O16" s="379"/>
      <c r="P16" s="379"/>
      <c r="AB16" s="1323"/>
      <c r="AC16" s="1323"/>
      <c r="AD16" s="1323"/>
    </row>
    <row r="17" spans="1:30" ht="9.75" customHeight="1">
      <c r="A17" s="45"/>
      <c r="B17" s="45"/>
      <c r="C17" s="45"/>
      <c r="D17" s="45"/>
      <c r="E17" s="45"/>
      <c r="F17" s="45"/>
      <c r="G17" s="45"/>
      <c r="H17" s="45"/>
      <c r="I17" s="45"/>
      <c r="J17" s="55"/>
      <c r="K17" s="55"/>
      <c r="L17" s="55"/>
      <c r="M17" s="55"/>
      <c r="N17" s="379"/>
      <c r="O17" s="379"/>
      <c r="P17" s="379"/>
      <c r="AB17" s="1323"/>
      <c r="AC17" s="1323"/>
      <c r="AD17" s="1323"/>
    </row>
    <row r="18" spans="1:30" ht="69.75" customHeight="1">
      <c r="A18" s="45"/>
      <c r="B18" s="1330" t="s">
        <v>247</v>
      </c>
      <c r="C18" s="1330"/>
      <c r="D18" s="1330"/>
      <c r="E18" s="1330"/>
      <c r="F18" s="1330"/>
      <c r="G18" s="1330"/>
      <c r="H18" s="1330"/>
      <c r="I18" s="1330"/>
      <c r="J18" s="1330"/>
      <c r="K18" s="1330"/>
      <c r="L18" s="55"/>
      <c r="M18" s="55"/>
      <c r="N18" s="379"/>
      <c r="O18" s="379"/>
      <c r="P18" s="379"/>
      <c r="AB18" s="1323"/>
      <c r="AC18" s="1323"/>
      <c r="AD18" s="1323"/>
    </row>
    <row r="19" spans="1:30" ht="4.5" customHeight="1">
      <c r="A19" s="45"/>
      <c r="B19" s="349"/>
      <c r="C19" s="349"/>
      <c r="D19" s="349"/>
      <c r="E19" s="349"/>
      <c r="F19" s="349"/>
      <c r="G19" s="349"/>
      <c r="H19" s="349"/>
      <c r="I19" s="349"/>
      <c r="J19" s="349"/>
      <c r="K19" s="349"/>
      <c r="L19" s="55"/>
      <c r="M19" s="55"/>
      <c r="N19" s="379"/>
      <c r="O19" s="379"/>
      <c r="P19" s="379"/>
      <c r="AB19" s="1323"/>
      <c r="AC19" s="1323"/>
      <c r="AD19" s="1323"/>
    </row>
    <row r="20" spans="1:30" ht="28.9" customHeight="1">
      <c r="A20" s="45"/>
      <c r="B20" s="1331" t="s">
        <v>224</v>
      </c>
      <c r="C20" s="1331"/>
      <c r="D20" s="1331"/>
      <c r="E20" s="1331"/>
      <c r="F20" s="1331"/>
      <c r="G20" s="1331"/>
      <c r="H20" s="1331"/>
      <c r="I20" s="1331"/>
      <c r="J20" s="1331"/>
      <c r="K20" s="1331"/>
      <c r="L20" s="55"/>
      <c r="M20" s="55"/>
      <c r="N20" s="379"/>
      <c r="O20" s="379"/>
      <c r="P20" s="379"/>
      <c r="AB20" s="1323"/>
      <c r="AC20" s="1323"/>
      <c r="AD20" s="1323"/>
    </row>
    <row r="21" spans="1:30" ht="3.75" customHeight="1">
      <c r="A21" s="45"/>
      <c r="B21" s="350"/>
      <c r="C21" s="350"/>
      <c r="D21" s="350"/>
      <c r="E21" s="350"/>
      <c r="F21" s="350"/>
      <c r="G21" s="350"/>
      <c r="H21" s="350"/>
      <c r="I21" s="350"/>
      <c r="J21" s="350"/>
      <c r="K21" s="350"/>
      <c r="L21" s="55"/>
      <c r="M21" s="55"/>
      <c r="N21" s="379"/>
      <c r="O21" s="379"/>
      <c r="P21" s="379"/>
      <c r="AB21" s="1323"/>
      <c r="AC21" s="1323"/>
      <c r="AD21" s="1323"/>
    </row>
    <row r="22" spans="1:30" ht="79.900000000000006" customHeight="1">
      <c r="A22" s="45"/>
      <c r="B22" s="1329" t="s">
        <v>248</v>
      </c>
      <c r="C22" s="1329"/>
      <c r="D22" s="351"/>
      <c r="E22" s="1321">
        <f>'5-1 総表'!C34</f>
        <v>0</v>
      </c>
      <c r="F22" s="1321"/>
      <c r="G22" s="1321"/>
      <c r="H22" s="1321"/>
      <c r="I22" s="1321"/>
      <c r="J22" s="1321"/>
      <c r="K22" s="1321"/>
      <c r="L22" s="45"/>
      <c r="M22" s="45"/>
      <c r="N22" s="1346"/>
      <c r="O22" s="1346"/>
      <c r="P22" s="1346"/>
      <c r="Q22" s="1346"/>
      <c r="R22" s="1346"/>
      <c r="S22" s="1346"/>
      <c r="T22" s="1346"/>
      <c r="U22" s="1346"/>
      <c r="V22" s="1346"/>
      <c r="W22" s="1346"/>
      <c r="X22" s="1346"/>
      <c r="Y22" s="1346"/>
      <c r="Z22" s="1346"/>
      <c r="AA22" s="1346"/>
      <c r="AB22" s="1323"/>
      <c r="AC22" s="1323"/>
      <c r="AD22" s="1323"/>
    </row>
    <row r="23" spans="1:30" ht="64.5" customHeight="1">
      <c r="A23" s="344"/>
      <c r="B23" s="1329" t="s">
        <v>249</v>
      </c>
      <c r="C23" s="1329"/>
      <c r="D23" s="351"/>
      <c r="E23" s="1361">
        <f>'5-1 総表'!F46</f>
        <v>0</v>
      </c>
      <c r="F23" s="1361"/>
      <c r="G23" s="1361"/>
      <c r="H23" s="352"/>
      <c r="I23" s="344"/>
      <c r="J23" s="344"/>
      <c r="K23" s="344"/>
      <c r="L23" s="45"/>
      <c r="M23" s="45"/>
      <c r="N23" s="1347"/>
      <c r="O23" s="1347"/>
      <c r="P23" s="1347"/>
      <c r="Q23" s="1347"/>
      <c r="R23" s="1347"/>
      <c r="S23" s="1347"/>
      <c r="T23" s="1347"/>
      <c r="U23" s="1347"/>
      <c r="V23" s="1347"/>
      <c r="W23" s="1347"/>
      <c r="X23" s="1347"/>
      <c r="Y23" s="1347"/>
      <c r="Z23" s="1347"/>
      <c r="AA23" s="1347"/>
      <c r="AB23" s="1323"/>
      <c r="AC23" s="1323"/>
      <c r="AD23" s="1323"/>
    </row>
    <row r="24" spans="1:30" ht="64.5" customHeight="1">
      <c r="A24" s="344"/>
      <c r="B24" s="1329" t="s">
        <v>250</v>
      </c>
      <c r="C24" s="1329"/>
      <c r="D24" s="351"/>
      <c r="E24" s="431"/>
      <c r="F24" s="431"/>
      <c r="G24" s="431"/>
      <c r="H24" s="431"/>
      <c r="I24" s="431"/>
      <c r="J24" s="431"/>
      <c r="K24" s="348"/>
      <c r="L24" s="45"/>
      <c r="M24" s="45"/>
      <c r="N24" s="1346" t="s">
        <v>289</v>
      </c>
      <c r="O24" s="1346"/>
      <c r="P24" s="1346"/>
      <c r="Q24" s="1346"/>
      <c r="R24" s="1346"/>
      <c r="S24" s="1346"/>
      <c r="T24" s="1346"/>
      <c r="U24" s="1346"/>
      <c r="V24" s="1346"/>
      <c r="W24" s="1346"/>
      <c r="X24" s="1346"/>
      <c r="Y24" s="1346"/>
      <c r="Z24" s="1346"/>
      <c r="AA24" s="1346"/>
      <c r="AB24" s="1323"/>
      <c r="AC24" s="1323"/>
      <c r="AD24" s="1323"/>
    </row>
    <row r="25" spans="1:30" ht="55.5" customHeight="1">
      <c r="B25" s="1332" t="s">
        <v>251</v>
      </c>
      <c r="C25" s="1333"/>
      <c r="D25" s="1334"/>
      <c r="E25" s="1335"/>
      <c r="F25" s="1335"/>
      <c r="G25" s="1336"/>
      <c r="H25" s="1337" t="s">
        <v>252</v>
      </c>
      <c r="I25" s="1338"/>
      <c r="J25" s="1339"/>
      <c r="K25" s="1340"/>
      <c r="L25" s="344"/>
      <c r="M25" s="344"/>
      <c r="N25" s="1346"/>
      <c r="O25" s="1346"/>
      <c r="P25" s="1346"/>
      <c r="Q25" s="1346"/>
      <c r="R25" s="1346"/>
      <c r="S25" s="1346"/>
      <c r="T25" s="1346"/>
      <c r="U25" s="1346"/>
      <c r="V25" s="1346"/>
      <c r="W25" s="1346"/>
      <c r="X25" s="1346"/>
      <c r="Y25" s="1346"/>
      <c r="Z25" s="1346"/>
      <c r="AA25" s="1346"/>
      <c r="AB25" s="1323"/>
      <c r="AC25" s="1323"/>
      <c r="AD25" s="1323"/>
    </row>
    <row r="26" spans="1:30" ht="55.5" customHeight="1">
      <c r="B26" s="1332" t="s">
        <v>253</v>
      </c>
      <c r="C26" s="1333"/>
      <c r="D26" s="1334"/>
      <c r="E26" s="1335"/>
      <c r="F26" s="1335"/>
      <c r="G26" s="1335"/>
      <c r="H26" s="1341" t="s">
        <v>254</v>
      </c>
      <c r="I26" s="1342"/>
      <c r="J26" s="1343"/>
      <c r="K26" s="1344"/>
      <c r="L26" s="344"/>
      <c r="M26" s="344"/>
      <c r="N26" s="1346"/>
      <c r="O26" s="1346"/>
      <c r="P26" s="1346"/>
      <c r="Q26" s="1346"/>
      <c r="R26" s="1346"/>
      <c r="S26" s="1346"/>
      <c r="T26" s="1346"/>
      <c r="U26" s="1346"/>
      <c r="V26" s="1346"/>
      <c r="W26" s="1346"/>
      <c r="X26" s="1346"/>
      <c r="Y26" s="1346"/>
      <c r="Z26" s="1346"/>
      <c r="AA26" s="1346"/>
      <c r="AB26" s="1323"/>
      <c r="AC26" s="1323"/>
      <c r="AD26" s="1323"/>
    </row>
    <row r="27" spans="1:30" ht="55.5" customHeight="1">
      <c r="B27" s="1332" t="s">
        <v>255</v>
      </c>
      <c r="C27" s="1356"/>
      <c r="D27" s="1357" t="s">
        <v>226</v>
      </c>
      <c r="E27" s="1358"/>
      <c r="F27" s="1358"/>
      <c r="G27" s="1359"/>
      <c r="H27" s="1360"/>
      <c r="I27" s="1335"/>
      <c r="J27" s="1335"/>
      <c r="K27" s="1336"/>
      <c r="L27" s="344"/>
      <c r="M27" s="344"/>
      <c r="N27" s="1346"/>
      <c r="O27" s="1346"/>
      <c r="P27" s="1346"/>
      <c r="Q27" s="1346"/>
      <c r="R27" s="1346"/>
      <c r="S27" s="1346"/>
      <c r="T27" s="1346"/>
      <c r="U27" s="1346"/>
      <c r="V27" s="1346"/>
      <c r="W27" s="1346"/>
      <c r="X27" s="1346"/>
      <c r="Y27" s="1346"/>
      <c r="Z27" s="1346"/>
      <c r="AA27" s="1346"/>
      <c r="AB27" s="1323"/>
      <c r="AC27" s="1323"/>
      <c r="AD27" s="1323"/>
    </row>
    <row r="28" spans="1:30" ht="55.5" customHeight="1">
      <c r="B28" s="1332" t="s">
        <v>256</v>
      </c>
      <c r="C28" s="1333"/>
      <c r="D28" s="1351"/>
      <c r="E28" s="1352"/>
      <c r="F28" s="1352"/>
      <c r="G28" s="1352"/>
      <c r="H28" s="1352"/>
      <c r="I28" s="1352"/>
      <c r="J28" s="1352"/>
      <c r="K28" s="1353"/>
      <c r="L28" s="344"/>
      <c r="M28" s="344"/>
      <c r="N28" s="1346"/>
      <c r="O28" s="1346"/>
      <c r="P28" s="1346"/>
      <c r="Q28" s="1346"/>
      <c r="R28" s="1346"/>
      <c r="S28" s="1346"/>
      <c r="T28" s="1346"/>
      <c r="U28" s="1346"/>
      <c r="V28" s="1346"/>
      <c r="W28" s="1346"/>
      <c r="X28" s="1346"/>
      <c r="Y28" s="1346"/>
      <c r="Z28" s="1346"/>
      <c r="AA28" s="1346"/>
      <c r="AB28" s="1323"/>
      <c r="AC28" s="1323"/>
      <c r="AD28" s="1323"/>
    </row>
    <row r="29" spans="1:30" ht="73.5" customHeight="1">
      <c r="B29" s="1354" t="s">
        <v>257</v>
      </c>
      <c r="C29" s="1355"/>
      <c r="D29" s="1348"/>
      <c r="E29" s="1349"/>
      <c r="F29" s="1349"/>
      <c r="G29" s="1349"/>
      <c r="H29" s="1349"/>
      <c r="I29" s="1349"/>
      <c r="J29" s="1349"/>
      <c r="K29" s="1350"/>
      <c r="L29" s="344"/>
      <c r="M29" s="344"/>
      <c r="N29" s="1346"/>
      <c r="O29" s="1346"/>
      <c r="P29" s="1346"/>
      <c r="Q29" s="1346"/>
      <c r="R29" s="1346"/>
      <c r="S29" s="1346"/>
      <c r="T29" s="1346"/>
      <c r="U29" s="1346"/>
      <c r="V29" s="1346"/>
      <c r="W29" s="1346"/>
      <c r="X29" s="1346"/>
      <c r="Y29" s="1346"/>
      <c r="Z29" s="1346"/>
      <c r="AA29" s="1346"/>
      <c r="AB29" s="1323"/>
      <c r="AC29" s="1323"/>
      <c r="AD29" s="1323"/>
    </row>
    <row r="30" spans="1:30" ht="73.5" customHeight="1">
      <c r="B30" s="1332" t="s">
        <v>258</v>
      </c>
      <c r="C30" s="1333"/>
      <c r="D30" s="1348"/>
      <c r="E30" s="1349"/>
      <c r="F30" s="1349"/>
      <c r="G30" s="1349"/>
      <c r="H30" s="1349"/>
      <c r="I30" s="1349"/>
      <c r="J30" s="1349"/>
      <c r="K30" s="1350"/>
      <c r="L30" s="344"/>
      <c r="M30" s="344"/>
      <c r="N30" s="1347"/>
      <c r="O30" s="1347"/>
      <c r="P30" s="1347"/>
      <c r="Q30" s="1347"/>
      <c r="R30" s="1347"/>
      <c r="S30" s="1347"/>
      <c r="T30" s="1347"/>
      <c r="U30" s="1347"/>
      <c r="V30" s="1347"/>
      <c r="W30" s="1347"/>
      <c r="X30" s="1347"/>
      <c r="Y30" s="1347"/>
      <c r="Z30" s="1347"/>
      <c r="AA30" s="1347"/>
      <c r="AB30" s="1323"/>
      <c r="AC30" s="1323"/>
      <c r="AD30" s="1323"/>
    </row>
    <row r="31" spans="1:30" ht="53.65" customHeight="1">
      <c r="N31" s="432"/>
      <c r="O31" s="432"/>
      <c r="P31" s="432"/>
      <c r="Q31" s="432"/>
      <c r="R31" s="432"/>
      <c r="S31" s="432"/>
      <c r="T31" s="432"/>
      <c r="U31" s="432"/>
      <c r="V31" s="432"/>
      <c r="W31" s="432"/>
      <c r="X31" s="432"/>
      <c r="Y31" s="432"/>
      <c r="Z31" s="432"/>
      <c r="AA31" s="432"/>
      <c r="AB31" s="353"/>
    </row>
    <row r="32" spans="1:30" ht="25.5" customHeight="1">
      <c r="N32" s="432"/>
      <c r="O32" s="432"/>
      <c r="P32" s="432"/>
      <c r="Q32" s="432"/>
      <c r="R32" s="432"/>
      <c r="S32" s="432"/>
      <c r="T32" s="432"/>
      <c r="U32" s="432"/>
      <c r="V32" s="432"/>
      <c r="W32" s="432"/>
      <c r="X32" s="432"/>
      <c r="Y32" s="432"/>
      <c r="Z32" s="432"/>
      <c r="AA32" s="432"/>
      <c r="AB32" s="353"/>
    </row>
    <row r="33" spans="14:28" ht="19.149999999999999" customHeight="1">
      <c r="N33" s="432"/>
      <c r="O33" s="432"/>
      <c r="P33" s="432"/>
      <c r="Q33" s="432"/>
      <c r="R33" s="432"/>
      <c r="S33" s="432"/>
      <c r="T33" s="432"/>
      <c r="U33" s="432"/>
      <c r="V33" s="432"/>
      <c r="W33" s="432"/>
      <c r="X33" s="432"/>
      <c r="Y33" s="432"/>
      <c r="Z33" s="432"/>
      <c r="AA33" s="432"/>
      <c r="AB33" s="353"/>
    </row>
    <row r="34" spans="14:28" ht="19.149999999999999" customHeight="1">
      <c r="N34" s="432"/>
      <c r="O34" s="432"/>
      <c r="P34" s="432"/>
      <c r="Q34" s="432"/>
      <c r="R34" s="432"/>
      <c r="S34" s="432"/>
      <c r="T34" s="432"/>
      <c r="U34" s="432"/>
      <c r="V34" s="432"/>
      <c r="W34" s="432"/>
      <c r="X34" s="432"/>
      <c r="Y34" s="432"/>
      <c r="Z34" s="432"/>
      <c r="AA34" s="432"/>
      <c r="AB34" s="353"/>
    </row>
    <row r="35" spans="14:28" ht="19.149999999999999" customHeight="1">
      <c r="N35" s="432"/>
      <c r="O35" s="432"/>
      <c r="P35" s="432"/>
      <c r="Q35" s="432"/>
      <c r="R35" s="432"/>
      <c r="S35" s="432"/>
      <c r="T35" s="432"/>
      <c r="U35" s="432"/>
      <c r="V35" s="432"/>
      <c r="W35" s="432"/>
      <c r="X35" s="432"/>
      <c r="Y35" s="432"/>
      <c r="Z35" s="432"/>
      <c r="AA35" s="432"/>
      <c r="AB35" s="353"/>
    </row>
    <row r="36" spans="14:28">
      <c r="N36" s="432"/>
      <c r="O36" s="432"/>
      <c r="P36" s="432"/>
      <c r="Q36" s="432"/>
      <c r="R36" s="432"/>
      <c r="S36" s="432"/>
      <c r="T36" s="432"/>
      <c r="U36" s="432"/>
      <c r="V36" s="432"/>
      <c r="W36" s="432"/>
      <c r="X36" s="432"/>
      <c r="Y36" s="432"/>
      <c r="Z36" s="432"/>
      <c r="AA36" s="432"/>
    </row>
    <row r="37" spans="14:28">
      <c r="N37" s="432"/>
      <c r="O37" s="432"/>
      <c r="P37" s="432"/>
      <c r="Q37" s="432"/>
      <c r="R37" s="432"/>
      <c r="S37" s="432"/>
      <c r="T37" s="432"/>
      <c r="U37" s="432"/>
      <c r="V37" s="432"/>
      <c r="W37" s="432"/>
      <c r="X37" s="432"/>
      <c r="Y37" s="432"/>
      <c r="Z37" s="432"/>
      <c r="AA37" s="432"/>
    </row>
  </sheetData>
  <sheetProtection algorithmName="SHA-512" hashValue="T1az/OPNyKR5kct7s/iLKt28KiWuoyXdT9QzeZT7ueolxqHgrI+JMZ36wXwOEY+2AJF5eOV1U7igD4Lk/6SxGg==" saltValue="qPbdZtEF9YrSkyV9KokHgA==" spinCount="100000" sheet="1" objects="1" scenarios="1"/>
  <mergeCells count="40">
    <mergeCell ref="N3:AA4"/>
    <mergeCell ref="N22:AA23"/>
    <mergeCell ref="N24:AA30"/>
    <mergeCell ref="B30:C30"/>
    <mergeCell ref="D30:K30"/>
    <mergeCell ref="B22:C22"/>
    <mergeCell ref="B28:C28"/>
    <mergeCell ref="D28:K28"/>
    <mergeCell ref="B29:C29"/>
    <mergeCell ref="D29:K29"/>
    <mergeCell ref="B27:C27"/>
    <mergeCell ref="D27:G27"/>
    <mergeCell ref="H27:K27"/>
    <mergeCell ref="B23:C23"/>
    <mergeCell ref="E23:G23"/>
    <mergeCell ref="B24:C24"/>
    <mergeCell ref="B25:C25"/>
    <mergeCell ref="D25:G25"/>
    <mergeCell ref="H25:I25"/>
    <mergeCell ref="J25:K25"/>
    <mergeCell ref="B26:C26"/>
    <mergeCell ref="D26:G26"/>
    <mergeCell ref="H26:I26"/>
    <mergeCell ref="J26:K26"/>
    <mergeCell ref="E22:K22"/>
    <mergeCell ref="A1:C1"/>
    <mergeCell ref="AB1:AD30"/>
    <mergeCell ref="C3:J3"/>
    <mergeCell ref="C4:J4"/>
    <mergeCell ref="C5:J5"/>
    <mergeCell ref="I6:K6"/>
    <mergeCell ref="I7:K7"/>
    <mergeCell ref="B9:K9"/>
    <mergeCell ref="G12:L12"/>
    <mergeCell ref="G13:L13"/>
    <mergeCell ref="G14:L14"/>
    <mergeCell ref="G15:I15"/>
    <mergeCell ref="G16:L16"/>
    <mergeCell ref="B18:K18"/>
    <mergeCell ref="B20:K20"/>
  </mergeCells>
  <phoneticPr fontId="22"/>
  <dataValidations count="2">
    <dataValidation type="list" allowBlank="1" showInputMessage="1" showErrorMessage="1" sqref="D27:G27" xr:uid="{00000000-0002-0000-1100-000000000000}">
      <formula1>"普通,当座,その他,　　"</formula1>
    </dataValidation>
    <dataValidation imeMode="fullKatakana" allowBlank="1" showInputMessage="1" showErrorMessage="1" sqref="D29:K29" xr:uid="{D7281CC2-3C1C-412C-9A1E-51828528D4AD}"/>
  </dataValidations>
  <printOptions horizontalCentered="1"/>
  <pageMargins left="0.70866141732283472" right="0.70866141732283472" top="0.74803149606299213" bottom="0.74803149606299213" header="0.31496062992125984" footer="0.31496062992125984"/>
  <pageSetup paperSize="9" scale="56" fitToHeight="0" orientation="portrait" blackAndWhite="1" r:id="rId1"/>
  <headerFooter>
    <oddHeader xml:space="preserve">&amp;L
</oddHead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CCFF99"/>
  </sheetPr>
  <dimension ref="A1:N36"/>
  <sheetViews>
    <sheetView view="pageBreakPreview" zoomScaleNormal="100" zoomScaleSheetLayoutView="100" workbookViewId="0">
      <selection activeCell="D14" sqref="D14:H14"/>
    </sheetView>
  </sheetViews>
  <sheetFormatPr defaultColWidth="9" defaultRowHeight="13.5"/>
  <cols>
    <col min="1" max="1" width="4.625" style="15" customWidth="1"/>
    <col min="2" max="2" width="6.5" style="15" customWidth="1"/>
    <col min="3" max="3" width="26" style="15" customWidth="1"/>
    <col min="4" max="4" width="19.5" style="15" customWidth="1"/>
    <col min="5" max="5" width="17.75" style="15" customWidth="1"/>
    <col min="6" max="6" width="1.75" style="15" customWidth="1"/>
    <col min="7" max="7" width="10.5" style="15" customWidth="1"/>
    <col min="8" max="8" width="5.5" style="15" customWidth="1"/>
    <col min="9" max="9" width="10.5" style="15" customWidth="1"/>
    <col min="10" max="10" width="16.25" style="15" customWidth="1"/>
    <col min="11" max="11" width="13.75" style="15" customWidth="1"/>
    <col min="12" max="12" width="7.5" style="15" customWidth="1"/>
    <col min="13" max="13" width="60.625" style="15" customWidth="1"/>
    <col min="14" max="14" width="9.25" style="15" customWidth="1"/>
    <col min="15" max="16384" width="9" style="15"/>
  </cols>
  <sheetData>
    <row r="1" spans="1:14" ht="36.75" customHeight="1">
      <c r="A1" s="1365" t="s">
        <v>214</v>
      </c>
      <c r="B1" s="1365"/>
      <c r="C1" s="1365"/>
      <c r="D1" s="1365"/>
      <c r="E1" s="1365"/>
      <c r="F1" s="309"/>
      <c r="G1" s="309"/>
      <c r="H1" s="309"/>
      <c r="I1" s="309"/>
      <c r="J1" s="309"/>
      <c r="K1" s="309"/>
      <c r="L1" s="309"/>
      <c r="M1" s="1364" t="s">
        <v>335</v>
      </c>
      <c r="N1" s="1364"/>
    </row>
    <row r="2" spans="1:14" ht="15.75" customHeight="1">
      <c r="A2" s="310"/>
      <c r="B2" s="310"/>
      <c r="C2" s="310"/>
      <c r="D2" s="310"/>
      <c r="E2" s="309"/>
      <c r="F2" s="309"/>
      <c r="G2" s="309"/>
      <c r="H2" s="309"/>
      <c r="I2" s="309"/>
      <c r="J2" s="309"/>
      <c r="K2" s="309"/>
      <c r="L2" s="309"/>
      <c r="M2" s="1364"/>
      <c r="N2" s="1364"/>
    </row>
    <row r="3" spans="1:14" ht="31.5" customHeight="1">
      <c r="A3" s="311"/>
      <c r="C3" s="1366" t="s">
        <v>424</v>
      </c>
      <c r="D3" s="1366"/>
      <c r="E3" s="1366"/>
      <c r="F3" s="1366"/>
      <c r="G3" s="1366"/>
      <c r="H3" s="1366"/>
      <c r="I3" s="1366"/>
      <c r="J3" s="1366"/>
      <c r="K3" s="312"/>
      <c r="L3" s="311"/>
      <c r="M3" s="1364"/>
      <c r="N3" s="1364"/>
    </row>
    <row r="4" spans="1:14" ht="31.5" customHeight="1">
      <c r="A4" s="313"/>
      <c r="C4" s="1367" t="s">
        <v>215</v>
      </c>
      <c r="D4" s="1367"/>
      <c r="E4" s="1367"/>
      <c r="F4" s="1367"/>
      <c r="G4" s="1367"/>
      <c r="H4" s="1367"/>
      <c r="I4" s="1367"/>
      <c r="J4" s="1367"/>
      <c r="K4" s="314"/>
      <c r="L4" s="313"/>
      <c r="M4" s="1364"/>
      <c r="N4" s="1364"/>
    </row>
    <row r="5" spans="1:14" ht="33" customHeight="1">
      <c r="A5" s="313"/>
      <c r="C5" s="1368" t="s">
        <v>234</v>
      </c>
      <c r="D5" s="1368"/>
      <c r="E5" s="1368"/>
      <c r="F5" s="1368"/>
      <c r="G5" s="1368"/>
      <c r="H5" s="1368"/>
      <c r="I5" s="1368"/>
      <c r="J5" s="1368"/>
      <c r="K5" s="315"/>
      <c r="L5" s="313"/>
      <c r="M5" s="1364"/>
      <c r="N5" s="1364"/>
    </row>
    <row r="6" spans="1:14" ht="22.5" customHeight="1">
      <c r="A6" s="313"/>
      <c r="B6" s="313"/>
      <c r="C6" s="313"/>
      <c r="D6" s="313"/>
      <c r="E6" s="313"/>
      <c r="F6" s="313"/>
      <c r="G6" s="313"/>
      <c r="H6" s="313"/>
      <c r="I6" s="1369"/>
      <c r="J6" s="1369"/>
      <c r="K6" s="1369"/>
      <c r="L6" s="313"/>
      <c r="M6" s="1364"/>
      <c r="N6" s="1364"/>
    </row>
    <row r="7" spans="1:14" ht="30.75" customHeight="1">
      <c r="A7" s="309"/>
      <c r="B7" s="316"/>
      <c r="C7" s="316"/>
      <c r="D7" s="316"/>
      <c r="E7" s="316"/>
      <c r="F7" s="316"/>
      <c r="G7" s="316"/>
      <c r="H7" s="316"/>
      <c r="I7" s="317"/>
      <c r="J7" s="1362"/>
      <c r="K7" s="1362"/>
      <c r="L7" s="316"/>
      <c r="M7" s="1364"/>
      <c r="N7" s="1364"/>
    </row>
    <row r="8" spans="1:14" ht="12.75" customHeight="1">
      <c r="A8" s="309"/>
      <c r="B8" s="316"/>
      <c r="C8" s="316"/>
      <c r="D8" s="316"/>
      <c r="E8" s="316"/>
      <c r="F8" s="316"/>
      <c r="G8" s="316"/>
      <c r="H8" s="316"/>
      <c r="I8" s="318"/>
      <c r="J8" s="318"/>
      <c r="K8" s="318"/>
      <c r="L8" s="316"/>
      <c r="M8" s="1364"/>
      <c r="N8" s="1364"/>
    </row>
    <row r="9" spans="1:14" ht="45" customHeight="1">
      <c r="A9" s="309"/>
      <c r="B9" s="1363" t="s">
        <v>216</v>
      </c>
      <c r="C9" s="1363"/>
      <c r="D9" s="1363"/>
      <c r="E9" s="1363"/>
      <c r="F9" s="1363"/>
      <c r="G9" s="1363"/>
      <c r="H9" s="1363"/>
      <c r="I9" s="1363"/>
      <c r="J9" s="1363"/>
      <c r="K9" s="1363"/>
      <c r="L9" s="316"/>
      <c r="M9" s="1364"/>
      <c r="N9" s="1364"/>
    </row>
    <row r="10" spans="1:14" ht="12.75" customHeight="1">
      <c r="A10" s="309"/>
      <c r="B10" s="309"/>
      <c r="C10" s="309"/>
      <c r="D10" s="309"/>
      <c r="E10" s="309"/>
      <c r="F10" s="309"/>
      <c r="G10" s="309"/>
      <c r="H10" s="309"/>
      <c r="I10" s="309"/>
      <c r="J10" s="316"/>
      <c r="K10" s="316"/>
      <c r="L10" s="316"/>
      <c r="M10" s="319"/>
      <c r="N10" s="319"/>
    </row>
    <row r="11" spans="1:14" ht="33.75" customHeight="1">
      <c r="A11" s="309"/>
      <c r="B11" s="309"/>
      <c r="C11" s="309"/>
      <c r="D11" s="309"/>
      <c r="E11" s="320" t="s">
        <v>217</v>
      </c>
      <c r="F11" s="321"/>
      <c r="G11" s="381">
        <f>'1-1 総表'!C10</f>
        <v>0</v>
      </c>
      <c r="H11" s="322" t="s">
        <v>218</v>
      </c>
      <c r="I11" s="382">
        <f>'1-1 総表'!E10</f>
        <v>0</v>
      </c>
      <c r="J11" s="322"/>
      <c r="K11" s="321"/>
      <c r="L11" s="322"/>
    </row>
    <row r="12" spans="1:14" ht="54.75" customHeight="1">
      <c r="A12" s="309"/>
      <c r="B12" s="309"/>
      <c r="C12" s="309"/>
      <c r="D12" s="309"/>
      <c r="E12" s="323" t="s">
        <v>219</v>
      </c>
      <c r="F12" s="321"/>
      <c r="G12" s="1371" t="str">
        <f>'1-1 総表'!C12&amp;'1-1 総表'!D12&amp;'1-1 総表'!F12</f>
        <v>選択してください。</v>
      </c>
      <c r="H12" s="1371"/>
      <c r="I12" s="1371"/>
      <c r="J12" s="1371"/>
      <c r="K12" s="1371"/>
      <c r="L12" s="1371"/>
    </row>
    <row r="13" spans="1:14" ht="54.75" customHeight="1">
      <c r="A13" s="309"/>
      <c r="B13" s="309"/>
      <c r="C13" s="309"/>
      <c r="D13" s="309"/>
      <c r="E13" s="323" t="s">
        <v>220</v>
      </c>
      <c r="F13" s="321"/>
      <c r="G13" s="1371">
        <f>'1-1 総表'!C14</f>
        <v>0</v>
      </c>
      <c r="H13" s="1371"/>
      <c r="I13" s="1371"/>
      <c r="J13" s="1371"/>
      <c r="K13" s="1371"/>
      <c r="L13" s="1371"/>
    </row>
    <row r="14" spans="1:14" ht="46.5" customHeight="1">
      <c r="A14" s="309"/>
      <c r="B14" s="309"/>
      <c r="C14" s="309"/>
      <c r="D14" s="309"/>
      <c r="E14" s="324" t="s">
        <v>100</v>
      </c>
      <c r="F14" s="321"/>
      <c r="G14" s="1371">
        <f>'1-1 総表'!C15</f>
        <v>0</v>
      </c>
      <c r="H14" s="1371"/>
      <c r="I14" s="1371"/>
      <c r="J14" s="1371"/>
      <c r="K14" s="1371"/>
      <c r="L14" s="1371"/>
    </row>
    <row r="15" spans="1:14" ht="46.5" customHeight="1">
      <c r="A15" s="309"/>
      <c r="B15" s="309"/>
      <c r="C15" s="309"/>
      <c r="D15" s="309"/>
      <c r="E15" s="324" t="s">
        <v>221</v>
      </c>
      <c r="F15" s="321"/>
      <c r="G15" s="1371">
        <f>'1-1 総表'!C16</f>
        <v>0</v>
      </c>
      <c r="H15" s="1371"/>
      <c r="I15" s="1371"/>
      <c r="J15" s="1371"/>
      <c r="K15" s="1371"/>
      <c r="L15" s="1371"/>
    </row>
    <row r="16" spans="1:14" ht="46.5" customHeight="1">
      <c r="A16" s="309"/>
      <c r="B16" s="309"/>
      <c r="C16" s="309"/>
      <c r="D16" s="309"/>
      <c r="E16" s="324" t="s">
        <v>45</v>
      </c>
      <c r="F16" s="321"/>
      <c r="G16" s="1371">
        <f>'1-1 総表'!C21</f>
        <v>0</v>
      </c>
      <c r="H16" s="1371"/>
      <c r="I16" s="1371"/>
      <c r="J16" s="1371"/>
      <c r="K16" s="1371"/>
      <c r="L16" s="1371"/>
      <c r="M16" s="491"/>
    </row>
    <row r="17" spans="1:12" ht="19.5" customHeight="1">
      <c r="A17" s="309"/>
      <c r="B17" s="309"/>
      <c r="C17" s="309"/>
      <c r="D17" s="309"/>
      <c r="E17" s="309"/>
      <c r="F17" s="309"/>
      <c r="G17" s="309"/>
      <c r="H17" s="309"/>
      <c r="I17" s="309"/>
      <c r="J17" s="316"/>
      <c r="K17" s="316"/>
      <c r="L17" s="316"/>
    </row>
    <row r="18" spans="1:12" ht="22.5" customHeight="1">
      <c r="A18" s="309"/>
      <c r="B18" s="325"/>
      <c r="C18" s="362">
        <f>'5-1 総表'!C11</f>
        <v>0</v>
      </c>
      <c r="D18" s="363">
        <f>'5-1 総表'!G11</f>
        <v>0</v>
      </c>
      <c r="E18" s="1363" t="s">
        <v>222</v>
      </c>
      <c r="F18" s="1363"/>
      <c r="G18" s="1363"/>
      <c r="H18" s="1363"/>
      <c r="I18" s="1363"/>
      <c r="J18" s="1363"/>
      <c r="K18" s="1363"/>
      <c r="L18" s="316"/>
    </row>
    <row r="19" spans="1:12" ht="42" customHeight="1">
      <c r="A19" s="309"/>
      <c r="B19" s="326"/>
      <c r="C19" s="1371" t="s">
        <v>223</v>
      </c>
      <c r="D19" s="1371"/>
      <c r="E19" s="1371"/>
      <c r="F19" s="1371"/>
      <c r="G19" s="1371"/>
      <c r="H19" s="1371"/>
      <c r="I19" s="1371"/>
      <c r="J19" s="1371"/>
      <c r="K19" s="1371"/>
      <c r="L19" s="316"/>
    </row>
    <row r="20" spans="1:12" ht="25.5" customHeight="1">
      <c r="A20" s="309"/>
      <c r="B20" s="326"/>
      <c r="C20" s="327"/>
      <c r="D20" s="326"/>
      <c r="E20" s="326"/>
      <c r="F20" s="326"/>
      <c r="G20" s="326"/>
      <c r="H20" s="326"/>
      <c r="I20" s="326"/>
      <c r="J20" s="326"/>
      <c r="K20" s="326"/>
      <c r="L20" s="316"/>
    </row>
    <row r="21" spans="1:12" ht="30.75" customHeight="1">
      <c r="A21" s="309"/>
      <c r="B21" s="1372" t="s">
        <v>224</v>
      </c>
      <c r="C21" s="1372"/>
      <c r="D21" s="1372"/>
      <c r="E21" s="1372"/>
      <c r="F21" s="1372"/>
      <c r="G21" s="1372"/>
      <c r="H21" s="1372"/>
      <c r="I21" s="1372"/>
      <c r="J21" s="1372"/>
      <c r="K21" s="1372"/>
      <c r="L21" s="316"/>
    </row>
    <row r="22" spans="1:12" ht="25.5" customHeight="1">
      <c r="A22" s="309"/>
      <c r="B22" s="328"/>
      <c r="C22" s="328"/>
      <c r="D22" s="328"/>
      <c r="E22" s="328"/>
      <c r="F22" s="328"/>
      <c r="G22" s="328"/>
      <c r="H22" s="328"/>
      <c r="I22" s="328"/>
      <c r="J22" s="328"/>
      <c r="K22" s="328"/>
      <c r="L22" s="316"/>
    </row>
    <row r="23" spans="1:12" ht="27" customHeight="1">
      <c r="A23" s="309"/>
      <c r="B23" s="1363" t="s">
        <v>225</v>
      </c>
      <c r="C23" s="1363"/>
      <c r="D23" s="1363"/>
      <c r="E23" s="1363"/>
      <c r="F23" s="309"/>
      <c r="G23" s="309"/>
      <c r="H23" s="309"/>
      <c r="I23" s="309"/>
      <c r="J23" s="309"/>
      <c r="K23" s="309"/>
      <c r="L23" s="309"/>
    </row>
    <row r="24" spans="1:12" ht="42.75" customHeight="1">
      <c r="B24" s="329" t="s">
        <v>226</v>
      </c>
      <c r="C24" s="1371">
        <f>'1-1 総表'!C31</f>
        <v>0</v>
      </c>
      <c r="D24" s="1371"/>
      <c r="E24" s="1371"/>
      <c r="F24" s="1371"/>
      <c r="G24" s="1371"/>
      <c r="H24" s="1371"/>
      <c r="I24" s="1371"/>
      <c r="J24" s="1371"/>
      <c r="K24" s="1371"/>
    </row>
    <row r="25" spans="1:12" ht="27" customHeight="1">
      <c r="B25" s="329"/>
    </row>
    <row r="26" spans="1:12" ht="27" customHeight="1">
      <c r="B26" s="327" t="s">
        <v>227</v>
      </c>
      <c r="C26" s="330"/>
      <c r="D26" s="330"/>
      <c r="E26" s="331"/>
    </row>
    <row r="27" spans="1:12" ht="42.75" customHeight="1">
      <c r="B27" s="329" t="s">
        <v>226</v>
      </c>
      <c r="C27" s="1373"/>
      <c r="D27" s="1373"/>
      <c r="E27" s="1373"/>
    </row>
    <row r="28" spans="1:12" ht="27" customHeight="1">
      <c r="B28" s="329" t="s">
        <v>226</v>
      </c>
    </row>
    <row r="29" spans="1:12" ht="27" customHeight="1">
      <c r="B29" s="327" t="s">
        <v>228</v>
      </c>
      <c r="C29" s="330"/>
      <c r="D29" s="330"/>
      <c r="E29" s="331"/>
    </row>
    <row r="30" spans="1:12" ht="30.75" customHeight="1">
      <c r="C30" s="1370"/>
      <c r="D30" s="1370"/>
      <c r="E30" s="1370"/>
      <c r="F30" s="1370"/>
      <c r="G30" s="1370"/>
      <c r="H30" s="1370"/>
      <c r="I30" s="1370"/>
      <c r="J30" s="1370"/>
      <c r="K30" s="1370"/>
    </row>
    <row r="31" spans="1:12" ht="30.75" customHeight="1">
      <c r="C31" s="1370"/>
      <c r="D31" s="1370"/>
      <c r="E31" s="1370"/>
      <c r="F31" s="1370"/>
      <c r="G31" s="1370"/>
      <c r="H31" s="1370"/>
      <c r="I31" s="1370"/>
      <c r="J31" s="1370"/>
      <c r="K31" s="1370"/>
    </row>
    <row r="32" spans="1:12" ht="30.75" customHeight="1">
      <c r="C32" s="1370"/>
      <c r="D32" s="1370"/>
      <c r="E32" s="1370"/>
      <c r="F32" s="1370"/>
      <c r="G32" s="1370"/>
      <c r="H32" s="1370"/>
      <c r="I32" s="1370"/>
      <c r="J32" s="1370"/>
      <c r="K32" s="1370"/>
    </row>
    <row r="33" spans="3:11" ht="30.75" customHeight="1">
      <c r="C33" s="1370"/>
      <c r="D33" s="1370"/>
      <c r="E33" s="1370"/>
      <c r="F33" s="1370"/>
      <c r="G33" s="1370"/>
      <c r="H33" s="1370"/>
      <c r="I33" s="1370"/>
      <c r="J33" s="1370"/>
      <c r="K33" s="1370"/>
    </row>
    <row r="34" spans="3:11" ht="30.75" customHeight="1">
      <c r="C34" s="1370"/>
      <c r="D34" s="1370"/>
      <c r="E34" s="1370"/>
      <c r="F34" s="1370"/>
      <c r="G34" s="1370"/>
      <c r="H34" s="1370"/>
      <c r="I34" s="1370"/>
      <c r="J34" s="1370"/>
      <c r="K34" s="1370"/>
    </row>
    <row r="35" spans="3:11" ht="30.75" customHeight="1">
      <c r="C35" s="1370"/>
      <c r="D35" s="1370"/>
      <c r="E35" s="1370"/>
      <c r="F35" s="1370"/>
      <c r="G35" s="1370"/>
      <c r="H35" s="1370"/>
      <c r="I35" s="1370"/>
      <c r="J35" s="1370"/>
      <c r="K35" s="1370"/>
    </row>
    <row r="36" spans="3:11" ht="30.75" customHeight="1">
      <c r="C36" s="1370"/>
      <c r="D36" s="1370"/>
      <c r="E36" s="1370"/>
      <c r="F36" s="1370"/>
      <c r="G36" s="1370"/>
      <c r="H36" s="1370"/>
      <c r="I36" s="1370"/>
      <c r="J36" s="1370"/>
      <c r="K36" s="1370"/>
    </row>
  </sheetData>
  <sheetProtection algorithmName="SHA-512" hashValue="B+8KKWdIqELk2d9GT6xAGhfyfI/fESbBpqvvrC/2rfZfn2uczfOgVjWPE32SkBQVzA+GafTVobApwA7QdqxQiA==" saltValue="A6vNII+Lrjq9y3t/9yYMPg==" spinCount="100000" sheet="1" objects="1" scenarios="1"/>
  <mergeCells count="21">
    <mergeCell ref="C30:K36"/>
    <mergeCell ref="G12:L12"/>
    <mergeCell ref="G13:L13"/>
    <mergeCell ref="G14:L14"/>
    <mergeCell ref="G15:L15"/>
    <mergeCell ref="G16:L16"/>
    <mergeCell ref="E18:K18"/>
    <mergeCell ref="C19:K19"/>
    <mergeCell ref="B21:K21"/>
    <mergeCell ref="B23:E23"/>
    <mergeCell ref="C24:K24"/>
    <mergeCell ref="C27:E27"/>
    <mergeCell ref="J7:K7"/>
    <mergeCell ref="B9:K9"/>
    <mergeCell ref="M1:M9"/>
    <mergeCell ref="N1:N9"/>
    <mergeCell ref="A1:E1"/>
    <mergeCell ref="C3:J3"/>
    <mergeCell ref="C4:J4"/>
    <mergeCell ref="C5:J5"/>
    <mergeCell ref="I6:K6"/>
  </mergeCells>
  <phoneticPr fontId="22"/>
  <printOptions horizontalCentered="1"/>
  <pageMargins left="0.70866141732283472" right="0.70866141732283472" top="0.74803149606299213" bottom="0.74803149606299213" header="0.31496062992125984" footer="0.31496062992125984"/>
  <pageSetup paperSize="9" scale="57" orientation="portrait" blackAndWhite="1"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92D050"/>
  </sheetPr>
  <dimension ref="A1:N36"/>
  <sheetViews>
    <sheetView view="pageBreakPreview" zoomScaleNormal="100" zoomScaleSheetLayoutView="100" workbookViewId="0">
      <selection activeCell="D14" sqref="D14:H14"/>
    </sheetView>
  </sheetViews>
  <sheetFormatPr defaultColWidth="9" defaultRowHeight="13.5"/>
  <cols>
    <col min="1" max="1" width="4.625" style="15" customWidth="1"/>
    <col min="2" max="2" width="6.5" style="15" customWidth="1"/>
    <col min="3" max="3" width="26" style="15" customWidth="1"/>
    <col min="4" max="4" width="19.5" style="15" customWidth="1"/>
    <col min="5" max="5" width="17.75" style="15" customWidth="1"/>
    <col min="6" max="6" width="1.75" style="15" customWidth="1"/>
    <col min="7" max="7" width="10.5" style="15" customWidth="1"/>
    <col min="8" max="8" width="5.5" style="15" customWidth="1"/>
    <col min="9" max="9" width="10.5" style="15" customWidth="1"/>
    <col min="10" max="10" width="16.25" style="15" customWidth="1"/>
    <col min="11" max="11" width="13.75" style="15" customWidth="1"/>
    <col min="12" max="12" width="7.5" style="15" customWidth="1"/>
    <col min="13" max="13" width="66.25" style="15" customWidth="1"/>
    <col min="14" max="14" width="9.25" style="15" customWidth="1"/>
    <col min="15" max="16384" width="9" style="15"/>
  </cols>
  <sheetData>
    <row r="1" spans="1:14" ht="36.75" customHeight="1">
      <c r="A1" s="1365" t="s">
        <v>229</v>
      </c>
      <c r="B1" s="1365"/>
      <c r="C1" s="1365"/>
      <c r="D1" s="1365"/>
      <c r="E1" s="1365"/>
      <c r="F1" s="309"/>
      <c r="G1" s="309"/>
      <c r="H1" s="309"/>
      <c r="I1" s="309"/>
      <c r="J1" s="309"/>
      <c r="K1" s="309"/>
      <c r="L1" s="309"/>
      <c r="M1" s="1364" t="s">
        <v>336</v>
      </c>
      <c r="N1" s="492"/>
    </row>
    <row r="2" spans="1:14" ht="15.75" customHeight="1">
      <c r="A2" s="310"/>
      <c r="B2" s="310"/>
      <c r="C2" s="310"/>
      <c r="D2" s="310"/>
      <c r="E2" s="309"/>
      <c r="F2" s="309"/>
      <c r="G2" s="309"/>
      <c r="H2" s="309"/>
      <c r="I2" s="309"/>
      <c r="J2" s="309"/>
      <c r="K2" s="309"/>
      <c r="L2" s="309"/>
      <c r="M2" s="1364"/>
      <c r="N2" s="492"/>
    </row>
    <row r="3" spans="1:14" ht="31.5" customHeight="1">
      <c r="A3" s="311"/>
      <c r="C3" s="1366" t="s">
        <v>424</v>
      </c>
      <c r="D3" s="1366"/>
      <c r="E3" s="1366"/>
      <c r="F3" s="1366"/>
      <c r="G3" s="1366"/>
      <c r="H3" s="1366"/>
      <c r="I3" s="1366"/>
      <c r="J3" s="1366"/>
      <c r="K3" s="312"/>
      <c r="L3" s="311"/>
      <c r="M3" s="1364"/>
      <c r="N3" s="492"/>
    </row>
    <row r="4" spans="1:14" ht="31.5" customHeight="1">
      <c r="A4" s="313"/>
      <c r="C4" s="1367" t="s">
        <v>230</v>
      </c>
      <c r="D4" s="1367"/>
      <c r="E4" s="1367"/>
      <c r="F4" s="1367"/>
      <c r="G4" s="1367"/>
      <c r="H4" s="1367"/>
      <c r="I4" s="1367"/>
      <c r="J4" s="1367"/>
      <c r="K4" s="314"/>
      <c r="L4" s="313"/>
      <c r="M4" s="1364"/>
      <c r="N4" s="492"/>
    </row>
    <row r="5" spans="1:14" ht="33" customHeight="1">
      <c r="A5" s="313"/>
      <c r="C5" s="1368" t="s">
        <v>234</v>
      </c>
      <c r="D5" s="1368"/>
      <c r="E5" s="1368"/>
      <c r="F5" s="1368"/>
      <c r="G5" s="1368"/>
      <c r="H5" s="1368"/>
      <c r="I5" s="1368"/>
      <c r="J5" s="1368"/>
      <c r="K5" s="315"/>
      <c r="L5" s="313"/>
      <c r="M5" s="1364"/>
      <c r="N5" s="492"/>
    </row>
    <row r="6" spans="1:14" ht="22.5" customHeight="1">
      <c r="A6" s="313"/>
      <c r="B6" s="313"/>
      <c r="C6" s="313"/>
      <c r="D6" s="313"/>
      <c r="E6" s="313"/>
      <c r="F6" s="313"/>
      <c r="G6" s="313"/>
      <c r="H6" s="313"/>
      <c r="I6" s="1369"/>
      <c r="J6" s="1369"/>
      <c r="K6" s="1369"/>
      <c r="L6" s="313"/>
      <c r="M6" s="1364"/>
      <c r="N6" s="492"/>
    </row>
    <row r="7" spans="1:14" ht="30.75" customHeight="1">
      <c r="A7" s="309"/>
      <c r="B7" s="316"/>
      <c r="C7" s="316"/>
      <c r="D7" s="316"/>
      <c r="E7" s="316"/>
      <c r="F7" s="316"/>
      <c r="G7" s="316"/>
      <c r="H7" s="316"/>
      <c r="I7" s="317"/>
      <c r="J7" s="1362"/>
      <c r="K7" s="1362"/>
      <c r="L7" s="316"/>
      <c r="M7" s="1364"/>
      <c r="N7" s="492"/>
    </row>
    <row r="8" spans="1:14" ht="12.75" customHeight="1">
      <c r="A8" s="309"/>
      <c r="B8" s="316"/>
      <c r="C8" s="316"/>
      <c r="D8" s="316"/>
      <c r="E8" s="316"/>
      <c r="F8" s="316"/>
      <c r="G8" s="316"/>
      <c r="H8" s="316"/>
      <c r="I8" s="318"/>
      <c r="J8" s="318"/>
      <c r="K8" s="318"/>
      <c r="L8" s="316"/>
      <c r="M8" s="1364"/>
      <c r="N8" s="492"/>
    </row>
    <row r="9" spans="1:14" ht="45" customHeight="1">
      <c r="A9" s="309"/>
      <c r="B9" s="1363" t="s">
        <v>216</v>
      </c>
      <c r="C9" s="1363"/>
      <c r="D9" s="1363"/>
      <c r="E9" s="1363"/>
      <c r="F9" s="1363"/>
      <c r="G9" s="1363"/>
      <c r="H9" s="1363"/>
      <c r="I9" s="1363"/>
      <c r="J9" s="1363"/>
      <c r="K9" s="1363"/>
      <c r="L9" s="316"/>
      <c r="M9" s="1364"/>
      <c r="N9" s="492"/>
    </row>
    <row r="10" spans="1:14" ht="12.75" customHeight="1">
      <c r="A10" s="309"/>
      <c r="B10" s="309"/>
      <c r="C10" s="309"/>
      <c r="D10" s="309"/>
      <c r="E10" s="309"/>
      <c r="F10" s="309"/>
      <c r="G10" s="309"/>
      <c r="H10" s="309"/>
      <c r="I10" s="309"/>
      <c r="J10" s="316"/>
      <c r="K10" s="316"/>
      <c r="L10" s="316"/>
      <c r="M10" s="319"/>
      <c r="N10" s="319"/>
    </row>
    <row r="11" spans="1:14" ht="33.75" customHeight="1">
      <c r="A11" s="309"/>
      <c r="B11" s="309"/>
      <c r="C11" s="309"/>
      <c r="D11" s="309"/>
      <c r="E11" s="320" t="s">
        <v>217</v>
      </c>
      <c r="F11" s="321"/>
      <c r="G11" s="381">
        <f>'1-1 総表'!C10</f>
        <v>0</v>
      </c>
      <c r="H11" s="322" t="s">
        <v>218</v>
      </c>
      <c r="I11" s="382">
        <f>'1-1 総表'!E10</f>
        <v>0</v>
      </c>
      <c r="J11" s="322"/>
      <c r="K11" s="321"/>
      <c r="L11" s="322"/>
    </row>
    <row r="12" spans="1:14" ht="54.75" customHeight="1">
      <c r="A12" s="309"/>
      <c r="B12" s="309"/>
      <c r="C12" s="309"/>
      <c r="D12" s="309"/>
      <c r="E12" s="323" t="s">
        <v>219</v>
      </c>
      <c r="F12" s="321"/>
      <c r="G12" s="1371" t="str">
        <f>'1-1 総表'!C12&amp;'1-1 総表'!D12&amp;'1-1 総表'!F12</f>
        <v>選択してください。</v>
      </c>
      <c r="H12" s="1371"/>
      <c r="I12" s="1371"/>
      <c r="J12" s="1371"/>
      <c r="K12" s="1371"/>
      <c r="L12" s="1371"/>
    </row>
    <row r="13" spans="1:14" ht="54.75" customHeight="1">
      <c r="A13" s="309"/>
      <c r="B13" s="309"/>
      <c r="C13" s="309"/>
      <c r="D13" s="309"/>
      <c r="E13" s="323" t="s">
        <v>220</v>
      </c>
      <c r="F13" s="321"/>
      <c r="G13" s="1371">
        <f>'1-1 総表'!C14</f>
        <v>0</v>
      </c>
      <c r="H13" s="1371"/>
      <c r="I13" s="1371"/>
      <c r="J13" s="1371"/>
      <c r="K13" s="1371"/>
      <c r="L13" s="1371"/>
    </row>
    <row r="14" spans="1:14" ht="46.5" customHeight="1">
      <c r="A14" s="309"/>
      <c r="B14" s="309"/>
      <c r="C14" s="309"/>
      <c r="D14" s="309"/>
      <c r="E14" s="324" t="s">
        <v>100</v>
      </c>
      <c r="F14" s="321"/>
      <c r="G14" s="1371">
        <f>'1-1 総表'!C15</f>
        <v>0</v>
      </c>
      <c r="H14" s="1371"/>
      <c r="I14" s="1371"/>
      <c r="J14" s="1371"/>
      <c r="K14" s="1371"/>
      <c r="L14" s="1371"/>
    </row>
    <row r="15" spans="1:14" ht="46.5" customHeight="1">
      <c r="A15" s="309"/>
      <c r="B15" s="309"/>
      <c r="C15" s="309"/>
      <c r="D15" s="309"/>
      <c r="E15" s="324" t="s">
        <v>221</v>
      </c>
      <c r="F15" s="321"/>
      <c r="G15" s="1371">
        <f>'1-1 総表'!C16</f>
        <v>0</v>
      </c>
      <c r="H15" s="1371"/>
      <c r="I15" s="1371"/>
      <c r="J15" s="1371"/>
      <c r="K15" s="1371"/>
      <c r="L15" s="1371"/>
    </row>
    <row r="16" spans="1:14" ht="46.5" customHeight="1">
      <c r="A16" s="309"/>
      <c r="B16" s="309"/>
      <c r="C16" s="309"/>
      <c r="D16" s="309"/>
      <c r="E16" s="324" t="s">
        <v>45</v>
      </c>
      <c r="F16" s="321"/>
      <c r="G16" s="1371">
        <f>'1-1 総表'!C21</f>
        <v>0</v>
      </c>
      <c r="H16" s="1371"/>
      <c r="I16" s="1371"/>
      <c r="J16" s="1371"/>
      <c r="K16" s="1371"/>
      <c r="L16" s="1371"/>
    </row>
    <row r="17" spans="1:13" ht="19.5" customHeight="1">
      <c r="A17" s="309"/>
      <c r="B17" s="309"/>
      <c r="C17" s="309"/>
      <c r="D17" s="309"/>
      <c r="E17" s="309"/>
      <c r="F17" s="309"/>
      <c r="G17" s="309"/>
      <c r="H17" s="309"/>
      <c r="I17" s="309"/>
      <c r="J17" s="316"/>
      <c r="K17" s="316"/>
      <c r="L17" s="316"/>
    </row>
    <row r="18" spans="1:13" ht="22.5" customHeight="1">
      <c r="A18" s="309"/>
      <c r="B18" s="325"/>
      <c r="C18" s="362">
        <f>'5-1 総表'!C11</f>
        <v>0</v>
      </c>
      <c r="D18" s="363">
        <f>'5-1 総表'!G11</f>
        <v>0</v>
      </c>
      <c r="E18" s="1374" t="s">
        <v>382</v>
      </c>
      <c r="F18" s="1374"/>
      <c r="G18" s="1374"/>
      <c r="H18" s="1374"/>
      <c r="I18" s="1374"/>
      <c r="J18" s="1374"/>
      <c r="K18" s="1374"/>
      <c r="L18" s="316"/>
      <c r="M18" s="332"/>
    </row>
    <row r="19" spans="1:13" ht="41.25" customHeight="1">
      <c r="A19" s="309"/>
      <c r="B19" s="326"/>
      <c r="C19" s="1371" t="s">
        <v>231</v>
      </c>
      <c r="D19" s="1371"/>
      <c r="E19" s="1371"/>
      <c r="F19" s="1371"/>
      <c r="G19" s="1371"/>
      <c r="H19" s="1371"/>
      <c r="I19" s="1371"/>
      <c r="J19" s="1371"/>
      <c r="K19" s="1371"/>
      <c r="L19" s="316"/>
    </row>
    <row r="20" spans="1:13" ht="25.5" customHeight="1">
      <c r="A20" s="309"/>
      <c r="B20" s="326"/>
      <c r="C20" s="327"/>
      <c r="D20" s="326"/>
      <c r="E20" s="326"/>
      <c r="F20" s="326"/>
      <c r="G20" s="326"/>
      <c r="H20" s="326"/>
      <c r="I20" s="326"/>
      <c r="J20" s="326"/>
      <c r="K20" s="326"/>
      <c r="L20" s="316"/>
    </row>
    <row r="21" spans="1:13" ht="30.75" customHeight="1">
      <c r="A21" s="309"/>
      <c r="B21" s="1372" t="s">
        <v>224</v>
      </c>
      <c r="C21" s="1372"/>
      <c r="D21" s="1372"/>
      <c r="E21" s="1372"/>
      <c r="F21" s="1372"/>
      <c r="G21" s="1372"/>
      <c r="H21" s="1372"/>
      <c r="I21" s="1372"/>
      <c r="J21" s="1372"/>
      <c r="K21" s="1372"/>
      <c r="L21" s="316"/>
    </row>
    <row r="22" spans="1:13" ht="25.5" customHeight="1">
      <c r="A22" s="309"/>
      <c r="B22" s="328"/>
      <c r="C22" s="328"/>
      <c r="D22" s="328"/>
      <c r="E22" s="328"/>
      <c r="F22" s="328"/>
      <c r="G22" s="328"/>
      <c r="H22" s="328"/>
      <c r="I22" s="328"/>
      <c r="J22" s="328"/>
      <c r="K22" s="328"/>
      <c r="L22" s="316"/>
    </row>
    <row r="23" spans="1:13" ht="27" customHeight="1">
      <c r="A23" s="309"/>
      <c r="B23" s="1363" t="s">
        <v>225</v>
      </c>
      <c r="C23" s="1363"/>
      <c r="D23" s="1363"/>
      <c r="E23" s="1363"/>
      <c r="F23" s="309"/>
      <c r="G23" s="309"/>
      <c r="H23" s="309"/>
      <c r="I23" s="309"/>
      <c r="J23" s="309"/>
      <c r="K23" s="309"/>
      <c r="L23" s="309"/>
    </row>
    <row r="24" spans="1:13" ht="42.75" customHeight="1">
      <c r="B24" s="329" t="s">
        <v>226</v>
      </c>
      <c r="C24" s="1371">
        <f>'1-1 総表'!C31</f>
        <v>0</v>
      </c>
      <c r="D24" s="1371"/>
      <c r="E24" s="1371"/>
      <c r="F24" s="1371"/>
      <c r="G24" s="1371"/>
      <c r="H24" s="1371"/>
      <c r="I24" s="1371"/>
      <c r="J24" s="1371"/>
      <c r="K24" s="1371"/>
    </row>
    <row r="25" spans="1:13" ht="27" customHeight="1">
      <c r="B25" s="329"/>
    </row>
    <row r="26" spans="1:13" ht="27" customHeight="1">
      <c r="B26" s="327" t="s">
        <v>232</v>
      </c>
      <c r="C26" s="330"/>
      <c r="D26" s="330"/>
      <c r="E26" s="331"/>
    </row>
    <row r="27" spans="1:13" ht="82.5" customHeight="1">
      <c r="B27" s="329" t="s">
        <v>226</v>
      </c>
      <c r="C27" s="1370"/>
      <c r="D27" s="1370"/>
      <c r="E27" s="1370"/>
      <c r="F27" s="1370"/>
      <c r="G27" s="1370"/>
      <c r="H27" s="1370"/>
      <c r="I27" s="1370"/>
      <c r="J27" s="1370"/>
      <c r="K27" s="1370"/>
    </row>
    <row r="28" spans="1:13" ht="27" customHeight="1">
      <c r="B28" s="329" t="s">
        <v>226</v>
      </c>
    </row>
    <row r="29" spans="1:13" ht="27" customHeight="1">
      <c r="B29" s="327" t="s">
        <v>233</v>
      </c>
      <c r="C29" s="330"/>
      <c r="D29" s="330"/>
      <c r="E29" s="331"/>
    </row>
    <row r="30" spans="1:13" ht="30.75" customHeight="1">
      <c r="C30" s="1370"/>
      <c r="D30" s="1370"/>
      <c r="E30" s="1370"/>
      <c r="F30" s="1370"/>
      <c r="G30" s="1370"/>
      <c r="H30" s="1370"/>
      <c r="I30" s="1370"/>
      <c r="J30" s="1370"/>
      <c r="K30" s="1370"/>
    </row>
    <row r="31" spans="1:13" ht="30.75" customHeight="1">
      <c r="C31" s="1370"/>
      <c r="D31" s="1370"/>
      <c r="E31" s="1370"/>
      <c r="F31" s="1370"/>
      <c r="G31" s="1370"/>
      <c r="H31" s="1370"/>
      <c r="I31" s="1370"/>
      <c r="J31" s="1370"/>
      <c r="K31" s="1370"/>
    </row>
    <row r="32" spans="1:13" ht="30.75" customHeight="1">
      <c r="C32" s="1370"/>
      <c r="D32" s="1370"/>
      <c r="E32" s="1370"/>
      <c r="F32" s="1370"/>
      <c r="G32" s="1370"/>
      <c r="H32" s="1370"/>
      <c r="I32" s="1370"/>
      <c r="J32" s="1370"/>
      <c r="K32" s="1370"/>
    </row>
    <row r="33" spans="3:11" ht="30.75" customHeight="1">
      <c r="C33" s="1370"/>
      <c r="D33" s="1370"/>
      <c r="E33" s="1370"/>
      <c r="F33" s="1370"/>
      <c r="G33" s="1370"/>
      <c r="H33" s="1370"/>
      <c r="I33" s="1370"/>
      <c r="J33" s="1370"/>
      <c r="K33" s="1370"/>
    </row>
    <row r="34" spans="3:11" ht="30.75" customHeight="1">
      <c r="C34" s="1370"/>
      <c r="D34" s="1370"/>
      <c r="E34" s="1370"/>
      <c r="F34" s="1370"/>
      <c r="G34" s="1370"/>
      <c r="H34" s="1370"/>
      <c r="I34" s="1370"/>
      <c r="J34" s="1370"/>
      <c r="K34" s="1370"/>
    </row>
    <row r="35" spans="3:11" ht="30.75" customHeight="1">
      <c r="C35" s="1370"/>
      <c r="D35" s="1370"/>
      <c r="E35" s="1370"/>
      <c r="F35" s="1370"/>
      <c r="G35" s="1370"/>
      <c r="H35" s="1370"/>
      <c r="I35" s="1370"/>
      <c r="J35" s="1370"/>
      <c r="K35" s="1370"/>
    </row>
    <row r="36" spans="3:11" ht="30.75" customHeight="1">
      <c r="C36" s="1370"/>
      <c r="D36" s="1370"/>
      <c r="E36" s="1370"/>
      <c r="F36" s="1370"/>
      <c r="G36" s="1370"/>
      <c r="H36" s="1370"/>
      <c r="I36" s="1370"/>
      <c r="J36" s="1370"/>
      <c r="K36" s="1370"/>
    </row>
  </sheetData>
  <sheetProtection algorithmName="SHA-512" hashValue="BRGKAKifmkn/1z+NyBZuHsi9ZFDSjt7wZJcuiG44BcfPXWDLIc/3ZFwUXfPDsZyxj7d1MpmKBE4B5HD/kKgIfQ==" saltValue="3ByPEDBA6i9aAEGwTxzfwA==" spinCount="100000" sheet="1" objects="1" scenarios="1"/>
  <mergeCells count="20">
    <mergeCell ref="C30:K36"/>
    <mergeCell ref="G12:L12"/>
    <mergeCell ref="G13:L13"/>
    <mergeCell ref="G14:L14"/>
    <mergeCell ref="G15:L15"/>
    <mergeCell ref="G16:L16"/>
    <mergeCell ref="E18:K18"/>
    <mergeCell ref="C19:K19"/>
    <mergeCell ref="B21:K21"/>
    <mergeCell ref="B23:E23"/>
    <mergeCell ref="C24:K24"/>
    <mergeCell ref="C27:K27"/>
    <mergeCell ref="J7:K7"/>
    <mergeCell ref="B9:K9"/>
    <mergeCell ref="M1:M9"/>
    <mergeCell ref="A1:E1"/>
    <mergeCell ref="C3:J3"/>
    <mergeCell ref="C4:J4"/>
    <mergeCell ref="C5:J5"/>
    <mergeCell ref="I6:K6"/>
  </mergeCells>
  <phoneticPr fontId="22"/>
  <dataValidations count="1">
    <dataValidation type="list" allowBlank="1" showInputMessage="1" showErrorMessage="1" sqref="E18:K18" xr:uid="{00000000-0002-0000-0800-000000000000}">
      <formula1>"により交付決定の通知を受けた助成対象活動について、,助成金の交付申請を行った助成対象活動について、"</formula1>
    </dataValidation>
  </dataValidations>
  <printOptions horizontalCentered="1"/>
  <pageMargins left="0.70866141732283472" right="0.70866141732283472" top="0.74803149606299213" bottom="0.74803149606299213" header="0.31496062992125984" footer="0.31496062992125984"/>
  <pageSetup paperSize="9" scale="57" orientation="portrait"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D792F-95E6-47C8-81DD-A0ADB8985B89}">
  <sheetPr codeName="Sheet2">
    <pageSetUpPr fitToPage="1"/>
  </sheetPr>
  <dimension ref="A1:C46"/>
  <sheetViews>
    <sheetView view="pageBreakPreview" zoomScaleNormal="100" zoomScaleSheetLayoutView="100" workbookViewId="0"/>
  </sheetViews>
  <sheetFormatPr defaultColWidth="9" defaultRowHeight="18.75"/>
  <cols>
    <col min="1" max="1" width="15.125" style="123" bestFit="1" customWidth="1"/>
    <col min="2" max="2" width="31.75" style="123" customWidth="1"/>
    <col min="3" max="3" width="65" style="123" customWidth="1"/>
    <col min="4" max="16384" width="9" style="123"/>
  </cols>
  <sheetData>
    <row r="1" spans="1:3" ht="25.5">
      <c r="A1" s="122" t="s">
        <v>412</v>
      </c>
    </row>
    <row r="2" spans="1:3">
      <c r="A2" s="124" t="s">
        <v>118</v>
      </c>
      <c r="B2" s="124" t="s">
        <v>51</v>
      </c>
      <c r="C2" s="125" t="s">
        <v>37</v>
      </c>
    </row>
    <row r="3" spans="1:3">
      <c r="A3" s="121" t="s">
        <v>119</v>
      </c>
      <c r="B3" s="121" t="s">
        <v>120</v>
      </c>
      <c r="C3" s="126"/>
    </row>
    <row r="4" spans="1:3">
      <c r="A4" s="121" t="s">
        <v>119</v>
      </c>
      <c r="B4" s="121" t="s">
        <v>121</v>
      </c>
      <c r="C4" s="126"/>
    </row>
    <row r="5" spans="1:3">
      <c r="A5" s="121" t="s">
        <v>119</v>
      </c>
      <c r="B5" s="121" t="s">
        <v>122</v>
      </c>
      <c r="C5" s="126" t="s">
        <v>123</v>
      </c>
    </row>
    <row r="6" spans="1:3">
      <c r="A6" s="121" t="s">
        <v>119</v>
      </c>
      <c r="B6" s="121" t="s">
        <v>124</v>
      </c>
      <c r="C6" s="126"/>
    </row>
    <row r="7" spans="1:3" ht="37.5">
      <c r="A7" s="121" t="s">
        <v>119</v>
      </c>
      <c r="B7" s="121" t="s">
        <v>179</v>
      </c>
      <c r="C7" s="126" t="s">
        <v>125</v>
      </c>
    </row>
    <row r="8" spans="1:3" ht="37.5">
      <c r="A8" s="121" t="s">
        <v>119</v>
      </c>
      <c r="B8" s="121" t="s">
        <v>180</v>
      </c>
      <c r="C8" s="126" t="s">
        <v>125</v>
      </c>
    </row>
    <row r="9" spans="1:3">
      <c r="A9" s="121" t="s">
        <v>126</v>
      </c>
      <c r="B9" s="121" t="s">
        <v>127</v>
      </c>
      <c r="C9" s="126"/>
    </row>
    <row r="10" spans="1:3">
      <c r="A10" s="121" t="s">
        <v>126</v>
      </c>
      <c r="B10" s="121" t="s">
        <v>128</v>
      </c>
      <c r="C10" s="126"/>
    </row>
    <row r="11" spans="1:3">
      <c r="A11" s="121" t="s">
        <v>126</v>
      </c>
      <c r="B11" s="121" t="s">
        <v>129</v>
      </c>
      <c r="C11" s="126" t="s">
        <v>130</v>
      </c>
    </row>
    <row r="12" spans="1:3">
      <c r="A12" s="121" t="s">
        <v>126</v>
      </c>
      <c r="B12" s="121" t="s">
        <v>131</v>
      </c>
      <c r="C12" s="126" t="s">
        <v>50</v>
      </c>
    </row>
    <row r="13" spans="1:3">
      <c r="A13" s="121" t="s">
        <v>126</v>
      </c>
      <c r="B13" s="121" t="s">
        <v>132</v>
      </c>
      <c r="C13" s="126" t="s">
        <v>50</v>
      </c>
    </row>
    <row r="14" spans="1:3">
      <c r="A14" s="121" t="s">
        <v>126</v>
      </c>
      <c r="B14" s="121" t="s">
        <v>133</v>
      </c>
      <c r="C14" s="126"/>
    </row>
    <row r="15" spans="1:3">
      <c r="A15" s="121" t="s">
        <v>126</v>
      </c>
      <c r="B15" s="121" t="s">
        <v>177</v>
      </c>
      <c r="C15" s="126" t="s">
        <v>178</v>
      </c>
    </row>
    <row r="16" spans="1:3">
      <c r="A16" s="121" t="s">
        <v>126</v>
      </c>
      <c r="B16" s="121" t="s">
        <v>294</v>
      </c>
      <c r="C16" s="126" t="s">
        <v>347</v>
      </c>
    </row>
    <row r="17" spans="1:3">
      <c r="A17" s="121" t="s">
        <v>134</v>
      </c>
      <c r="B17" s="121" t="s">
        <v>135</v>
      </c>
      <c r="C17" s="126"/>
    </row>
    <row r="18" spans="1:3">
      <c r="A18" s="121" t="s">
        <v>134</v>
      </c>
      <c r="B18" s="121" t="s">
        <v>136</v>
      </c>
      <c r="C18" s="126"/>
    </row>
    <row r="19" spans="1:3">
      <c r="A19" s="121" t="s">
        <v>134</v>
      </c>
      <c r="B19" s="121" t="s">
        <v>137</v>
      </c>
      <c r="C19" s="126"/>
    </row>
    <row r="20" spans="1:3">
      <c r="A20" s="121" t="s">
        <v>134</v>
      </c>
      <c r="B20" s="121" t="s">
        <v>138</v>
      </c>
      <c r="C20" s="126"/>
    </row>
    <row r="21" spans="1:3">
      <c r="A21" s="121" t="s">
        <v>134</v>
      </c>
      <c r="B21" s="121" t="s">
        <v>139</v>
      </c>
      <c r="C21" s="126"/>
    </row>
    <row r="22" spans="1:3">
      <c r="A22" s="121" t="s">
        <v>134</v>
      </c>
      <c r="B22" s="121" t="s">
        <v>140</v>
      </c>
      <c r="C22" s="126"/>
    </row>
    <row r="23" spans="1:3">
      <c r="A23" s="121" t="s">
        <v>134</v>
      </c>
      <c r="B23" s="121" t="s">
        <v>141</v>
      </c>
      <c r="C23" s="126"/>
    </row>
    <row r="24" spans="1:3">
      <c r="A24" s="121" t="s">
        <v>134</v>
      </c>
      <c r="B24" s="121" t="s">
        <v>29</v>
      </c>
      <c r="C24" s="126"/>
    </row>
    <row r="25" spans="1:3">
      <c r="A25" s="121" t="s">
        <v>134</v>
      </c>
      <c r="B25" s="121" t="s">
        <v>30</v>
      </c>
      <c r="C25" s="126"/>
    </row>
    <row r="26" spans="1:3">
      <c r="A26" s="121" t="s">
        <v>134</v>
      </c>
      <c r="B26" s="121" t="s">
        <v>31</v>
      </c>
      <c r="C26" s="126"/>
    </row>
    <row r="27" spans="1:3">
      <c r="A27" s="121" t="s">
        <v>134</v>
      </c>
      <c r="B27" s="121" t="s">
        <v>142</v>
      </c>
      <c r="C27" s="126" t="s">
        <v>143</v>
      </c>
    </row>
    <row r="28" spans="1:3">
      <c r="A28" s="121" t="s">
        <v>134</v>
      </c>
      <c r="B28" s="121" t="s">
        <v>144</v>
      </c>
      <c r="C28" s="126" t="s">
        <v>404</v>
      </c>
    </row>
    <row r="29" spans="1:3" ht="75">
      <c r="A29" s="121" t="s">
        <v>145</v>
      </c>
      <c r="B29" s="121" t="s">
        <v>146</v>
      </c>
      <c r="C29" s="126" t="s">
        <v>405</v>
      </c>
    </row>
    <row r="30" spans="1:3">
      <c r="A30" s="121" t="s">
        <v>145</v>
      </c>
      <c r="B30" s="121" t="s">
        <v>147</v>
      </c>
      <c r="C30" s="126" t="s">
        <v>148</v>
      </c>
    </row>
    <row r="31" spans="1:3">
      <c r="A31" s="121" t="s">
        <v>149</v>
      </c>
      <c r="B31" s="121" t="s">
        <v>150</v>
      </c>
      <c r="C31" s="126" t="s">
        <v>151</v>
      </c>
    </row>
    <row r="32" spans="1:3">
      <c r="A32" s="121" t="s">
        <v>149</v>
      </c>
      <c r="B32" s="121" t="s">
        <v>152</v>
      </c>
      <c r="C32" s="126"/>
    </row>
    <row r="33" spans="1:3">
      <c r="A33" s="121" t="s">
        <v>149</v>
      </c>
      <c r="B33" s="121" t="s">
        <v>153</v>
      </c>
      <c r="C33" s="126"/>
    </row>
    <row r="34" spans="1:3">
      <c r="A34" s="121" t="s">
        <v>149</v>
      </c>
      <c r="B34" s="121" t="s">
        <v>154</v>
      </c>
      <c r="C34" s="126" t="s">
        <v>155</v>
      </c>
    </row>
    <row r="35" spans="1:3">
      <c r="A35" s="121" t="s">
        <v>149</v>
      </c>
      <c r="B35" s="121" t="s">
        <v>156</v>
      </c>
      <c r="C35" s="126"/>
    </row>
    <row r="36" spans="1:3">
      <c r="A36" s="121" t="s">
        <v>149</v>
      </c>
      <c r="B36" s="121" t="s">
        <v>157</v>
      </c>
      <c r="C36" s="126"/>
    </row>
    <row r="37" spans="1:3">
      <c r="A37" s="121" t="s">
        <v>149</v>
      </c>
      <c r="B37" s="121" t="s">
        <v>158</v>
      </c>
      <c r="C37" s="126" t="s">
        <v>377</v>
      </c>
    </row>
    <row r="38" spans="1:3">
      <c r="A38" s="121" t="s">
        <v>149</v>
      </c>
      <c r="B38" s="121" t="s">
        <v>159</v>
      </c>
      <c r="C38" s="126" t="s">
        <v>376</v>
      </c>
    </row>
    <row r="39" spans="1:3">
      <c r="A39" s="121" t="s">
        <v>149</v>
      </c>
      <c r="B39" s="121" t="s">
        <v>160</v>
      </c>
      <c r="C39" s="126"/>
    </row>
    <row r="40" spans="1:3">
      <c r="A40" s="121" t="s">
        <v>149</v>
      </c>
      <c r="B40" s="121" t="s">
        <v>161</v>
      </c>
      <c r="C40" s="126"/>
    </row>
    <row r="41" spans="1:3">
      <c r="A41" s="121" t="s">
        <v>149</v>
      </c>
      <c r="B41" s="121" t="s">
        <v>162</v>
      </c>
      <c r="C41" s="126" t="s">
        <v>375</v>
      </c>
    </row>
    <row r="42" spans="1:3">
      <c r="A42" s="14" t="s">
        <v>52</v>
      </c>
      <c r="B42" s="121" t="s">
        <v>163</v>
      </c>
      <c r="C42" s="126" t="s">
        <v>164</v>
      </c>
    </row>
    <row r="43" spans="1:3">
      <c r="A43" s="14" t="s">
        <v>52</v>
      </c>
      <c r="B43" s="121" t="s">
        <v>165</v>
      </c>
      <c r="C43" s="126" t="s">
        <v>166</v>
      </c>
    </row>
    <row r="44" spans="1:3">
      <c r="A44" s="14" t="s">
        <v>52</v>
      </c>
      <c r="B44" s="14" t="s">
        <v>53</v>
      </c>
      <c r="C44" s="127"/>
    </row>
    <row r="45" spans="1:3">
      <c r="A45" s="14" t="s">
        <v>52</v>
      </c>
      <c r="B45" s="14" t="s">
        <v>54</v>
      </c>
      <c r="C45" s="127"/>
    </row>
    <row r="46" spans="1:3">
      <c r="A46" s="14" t="s">
        <v>52</v>
      </c>
      <c r="B46" s="14" t="s">
        <v>55</v>
      </c>
      <c r="C46" s="127"/>
    </row>
  </sheetData>
  <sheetProtection algorithmName="SHA-512" hashValue="5PXaZhMg6wwANrts6Mus3XtU82LDan6eC4jAyNWaPsdSt3tWsa2e8wYpxJsURuA1PCpRUJIqZ/W38I20oo9mCA==" saltValue="Tc/QbP3CdRCb9hBogpcShg==" spinCount="100000" sheet="1" autoFilter="0"/>
  <autoFilter ref="A2:C51" xr:uid="{00000000-0009-0000-0000-000001000000}"/>
  <phoneticPr fontId="22"/>
  <pageMargins left="0.70866141732283472" right="0.70866141732283472" top="0.74803149606299213" bottom="0.74803149606299213" header="0.31496062992125984" footer="0.31496062992125984"/>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C7F7C1"/>
    <pageSetUpPr fitToPage="1"/>
  </sheetPr>
  <dimension ref="A1:AK52"/>
  <sheetViews>
    <sheetView view="pageBreakPreview" topLeftCell="A5" zoomScaleNormal="70" zoomScaleSheetLayoutView="100" workbookViewId="0">
      <selection activeCell="C8" sqref="C8:D8"/>
    </sheetView>
  </sheetViews>
  <sheetFormatPr defaultColWidth="9" defaultRowHeight="18.75"/>
  <cols>
    <col min="1" max="1" width="5.625" customWidth="1"/>
    <col min="2" max="3" width="19.625" customWidth="1"/>
    <col min="4" max="4" width="3.125" customWidth="1"/>
    <col min="5" max="5" width="19.625" customWidth="1"/>
    <col min="6" max="6" width="8.625" customWidth="1"/>
    <col min="7" max="7" width="11.625" customWidth="1"/>
    <col min="8" max="8" width="25.75" customWidth="1"/>
    <col min="9" max="9" width="1.125" customWidth="1"/>
  </cols>
  <sheetData>
    <row r="1" spans="1:37" ht="41.65" customHeight="1">
      <c r="A1" s="684" t="s">
        <v>93</v>
      </c>
      <c r="B1" s="684"/>
      <c r="C1" s="684"/>
      <c r="J1" s="728"/>
      <c r="K1" s="728"/>
      <c r="N1" s="277"/>
      <c r="O1" s="128"/>
      <c r="P1" s="128"/>
    </row>
    <row r="2" spans="1:37" s="411" customFormat="1" ht="25.5">
      <c r="A2" s="685" t="s">
        <v>413</v>
      </c>
      <c r="B2" s="685"/>
      <c r="C2" s="685"/>
      <c r="D2" s="685"/>
      <c r="E2" s="685"/>
      <c r="F2" s="685"/>
      <c r="G2" s="685"/>
      <c r="H2" s="685"/>
      <c r="I2"/>
      <c r="J2" s="728"/>
      <c r="K2" s="728"/>
      <c r="L2"/>
      <c r="M2"/>
      <c r="N2" s="277"/>
      <c r="O2" s="264"/>
      <c r="P2" s="128"/>
      <c r="Y2"/>
      <c r="Z2"/>
      <c r="AA2"/>
      <c r="AB2"/>
      <c r="AC2"/>
      <c r="AD2" s="277"/>
      <c r="AE2" s="264"/>
      <c r="AF2" s="128"/>
    </row>
    <row r="3" spans="1:37" s="411" customFormat="1" ht="25.5">
      <c r="A3" s="685" t="s">
        <v>196</v>
      </c>
      <c r="B3" s="685"/>
      <c r="C3" s="685"/>
      <c r="D3" s="685"/>
      <c r="E3" s="685"/>
      <c r="F3" s="685"/>
      <c r="G3" s="685"/>
      <c r="H3" s="685"/>
      <c r="I3"/>
      <c r="J3" s="730" t="s">
        <v>365</v>
      </c>
      <c r="K3" s="730"/>
      <c r="L3" s="730"/>
      <c r="M3" s="730"/>
      <c r="N3" s="730"/>
      <c r="O3" s="730"/>
      <c r="P3" s="730"/>
      <c r="Q3" s="730"/>
      <c r="Y3"/>
      <c r="Z3"/>
      <c r="AA3"/>
      <c r="AB3"/>
      <c r="AC3"/>
      <c r="AD3" s="277"/>
      <c r="AE3" s="264"/>
    </row>
    <row r="4" spans="1:37" s="411" customFormat="1" ht="6.6" customHeight="1">
      <c r="A4" s="409"/>
      <c r="B4" s="409"/>
      <c r="C4" s="409"/>
      <c r="D4" s="409"/>
      <c r="E4" s="409"/>
      <c r="F4" s="409"/>
      <c r="G4" s="409"/>
      <c r="H4" s="410"/>
      <c r="I4"/>
      <c r="J4" s="730"/>
      <c r="K4" s="730"/>
      <c r="L4" s="730"/>
      <c r="M4" s="730"/>
      <c r="N4" s="730"/>
      <c r="O4" s="730"/>
      <c r="P4" s="730"/>
      <c r="Q4" s="730"/>
      <c r="Y4"/>
      <c r="Z4"/>
      <c r="AA4"/>
      <c r="AB4"/>
      <c r="AC4"/>
      <c r="AD4" s="277"/>
    </row>
    <row r="5" spans="1:37" ht="24">
      <c r="A5" s="701" t="s">
        <v>197</v>
      </c>
      <c r="B5" s="701"/>
      <c r="C5" s="701"/>
      <c r="D5" s="701"/>
      <c r="E5" s="701"/>
      <c r="F5" s="701"/>
      <c r="G5" s="701"/>
      <c r="H5" s="701"/>
      <c r="J5" s="730"/>
      <c r="K5" s="730"/>
      <c r="L5" s="730"/>
      <c r="M5" s="730"/>
      <c r="N5" s="730"/>
      <c r="O5" s="730"/>
      <c r="P5" s="730"/>
      <c r="Q5" s="730"/>
      <c r="AD5" s="277"/>
    </row>
    <row r="6" spans="1:37" ht="8.25" customHeight="1">
      <c r="J6" s="730"/>
      <c r="K6" s="730"/>
      <c r="L6" s="730"/>
      <c r="M6" s="730"/>
      <c r="N6" s="730"/>
      <c r="O6" s="730"/>
      <c r="P6" s="730"/>
      <c r="Q6" s="730"/>
      <c r="AD6" s="277"/>
    </row>
    <row r="7" spans="1:37" ht="29.25" customHeight="1" thickBot="1">
      <c r="A7" s="702" t="s">
        <v>198</v>
      </c>
      <c r="B7" s="702"/>
      <c r="C7" s="702"/>
      <c r="D7" s="702"/>
      <c r="E7" s="703"/>
      <c r="F7" s="703"/>
      <c r="G7" s="703"/>
      <c r="H7" s="703"/>
      <c r="J7" s="730"/>
      <c r="K7" s="730"/>
      <c r="L7" s="730"/>
      <c r="M7" s="730"/>
      <c r="N7" s="730"/>
      <c r="O7" s="730"/>
      <c r="P7" s="730"/>
      <c r="Q7" s="730"/>
      <c r="AD7" s="277"/>
    </row>
    <row r="8" spans="1:37" ht="31.5" customHeight="1" thickBot="1">
      <c r="A8" s="675" t="s">
        <v>56</v>
      </c>
      <c r="B8" s="704"/>
      <c r="C8" s="705"/>
      <c r="D8" s="706"/>
      <c r="E8" s="386"/>
      <c r="F8" s="707"/>
      <c r="G8" s="707"/>
      <c r="H8" s="707"/>
      <c r="J8" s="731"/>
      <c r="K8" s="731"/>
      <c r="L8" s="731"/>
      <c r="M8" s="731"/>
      <c r="N8" s="731"/>
      <c r="O8" s="731"/>
      <c r="P8" s="731"/>
      <c r="Q8" s="731"/>
      <c r="R8" s="412"/>
      <c r="S8" s="412"/>
      <c r="T8" s="412"/>
      <c r="U8" s="412"/>
      <c r="AD8" s="277"/>
      <c r="AE8" s="277"/>
      <c r="AF8" s="283"/>
      <c r="AG8" s="283"/>
      <c r="AH8" s="283"/>
      <c r="AI8" s="283"/>
      <c r="AJ8" s="283"/>
      <c r="AK8" s="283"/>
    </row>
    <row r="9" spans="1:37" ht="36" customHeight="1" thickBot="1">
      <c r="A9" s="675" t="s">
        <v>94</v>
      </c>
      <c r="B9" s="676"/>
      <c r="C9" s="677" t="s">
        <v>117</v>
      </c>
      <c r="D9" s="678"/>
      <c r="E9" s="678"/>
      <c r="F9" s="678"/>
      <c r="G9" s="678"/>
      <c r="H9" s="679"/>
      <c r="J9" s="413" t="s">
        <v>287</v>
      </c>
      <c r="K9" s="413"/>
      <c r="L9" s="413"/>
      <c r="M9" s="413"/>
      <c r="N9" s="413"/>
      <c r="O9" s="413"/>
      <c r="P9" s="413"/>
      <c r="Q9" s="413"/>
      <c r="R9" s="412"/>
      <c r="S9" s="412"/>
      <c r="T9" s="412"/>
      <c r="U9" s="412"/>
      <c r="Y9" s="129"/>
      <c r="Z9" s="129"/>
      <c r="AA9" s="129"/>
    </row>
    <row r="10" spans="1:37" ht="31.5" customHeight="1">
      <c r="A10" s="641" t="s">
        <v>0</v>
      </c>
      <c r="B10" s="130" t="s">
        <v>8</v>
      </c>
      <c r="C10" s="1"/>
      <c r="D10" s="131" t="s">
        <v>9</v>
      </c>
      <c r="E10" s="2"/>
      <c r="F10" s="634"/>
      <c r="G10" s="635"/>
      <c r="H10" s="636"/>
      <c r="I10" s="264"/>
      <c r="J10" s="729" t="s">
        <v>359</v>
      </c>
      <c r="K10" s="729"/>
      <c r="L10" s="729"/>
      <c r="M10" s="729"/>
      <c r="N10" s="729"/>
      <c r="O10" s="729"/>
      <c r="P10" s="729"/>
      <c r="Q10" s="729"/>
      <c r="R10" s="730"/>
      <c r="S10" s="730"/>
      <c r="T10" s="730"/>
      <c r="U10" s="730"/>
      <c r="Y10" s="603"/>
      <c r="Z10" s="603"/>
      <c r="AA10" s="603"/>
    </row>
    <row r="11" spans="1:37" ht="12" customHeight="1">
      <c r="A11" s="642"/>
      <c r="B11" s="666" t="s">
        <v>10</v>
      </c>
      <c r="C11" s="455" t="s">
        <v>48</v>
      </c>
      <c r="D11" s="646" t="s">
        <v>92</v>
      </c>
      <c r="E11" s="647"/>
      <c r="F11" s="680" t="s">
        <v>327</v>
      </c>
      <c r="G11" s="681"/>
      <c r="H11" s="682"/>
      <c r="I11" s="264"/>
      <c r="J11" s="730"/>
      <c r="K11" s="730"/>
      <c r="L11" s="730"/>
      <c r="M11" s="730"/>
      <c r="N11" s="730"/>
      <c r="O11" s="730"/>
      <c r="P11" s="730"/>
      <c r="Q11" s="730"/>
      <c r="R11" s="730"/>
      <c r="S11" s="730"/>
      <c r="T11" s="730"/>
      <c r="U11" s="730"/>
      <c r="Y11" s="603"/>
      <c r="Z11" s="603"/>
      <c r="AA11" s="603"/>
    </row>
    <row r="12" spans="1:37" ht="40.9" customHeight="1">
      <c r="A12" s="642"/>
      <c r="B12" s="667"/>
      <c r="C12" s="3" t="s">
        <v>392</v>
      </c>
      <c r="D12" s="626"/>
      <c r="E12" s="627"/>
      <c r="F12" s="631"/>
      <c r="G12" s="632"/>
      <c r="H12" s="633"/>
      <c r="I12" s="264"/>
      <c r="J12" s="730"/>
      <c r="K12" s="730"/>
      <c r="L12" s="730"/>
      <c r="M12" s="730"/>
      <c r="N12" s="730"/>
      <c r="O12" s="730"/>
      <c r="P12" s="730"/>
      <c r="Q12" s="730"/>
      <c r="R12" s="730"/>
      <c r="S12" s="730"/>
      <c r="T12" s="730"/>
      <c r="U12" s="730"/>
      <c r="Y12" s="603"/>
      <c r="Z12" s="603"/>
      <c r="AA12" s="603"/>
    </row>
    <row r="13" spans="1:37" ht="31.5" customHeight="1">
      <c r="A13" s="642"/>
      <c r="B13" s="132" t="s">
        <v>86</v>
      </c>
      <c r="C13" s="637"/>
      <c r="D13" s="638"/>
      <c r="E13" s="638"/>
      <c r="F13" s="638"/>
      <c r="G13" s="639"/>
      <c r="H13" s="640"/>
      <c r="I13" s="264"/>
      <c r="J13" s="730"/>
      <c r="K13" s="730"/>
      <c r="L13" s="730"/>
      <c r="M13" s="730"/>
      <c r="N13" s="730"/>
      <c r="O13" s="730"/>
      <c r="P13" s="730"/>
      <c r="Q13" s="730"/>
      <c r="R13" s="730"/>
      <c r="S13" s="730"/>
      <c r="T13" s="730"/>
      <c r="U13" s="730"/>
      <c r="Y13" s="603"/>
      <c r="Z13" s="603"/>
      <c r="AA13" s="603"/>
    </row>
    <row r="14" spans="1:37" ht="32.1" customHeight="1">
      <c r="A14" s="642"/>
      <c r="B14" s="133" t="s">
        <v>75</v>
      </c>
      <c r="C14" s="637"/>
      <c r="D14" s="638"/>
      <c r="E14" s="638"/>
      <c r="F14" s="638"/>
      <c r="G14" s="639"/>
      <c r="H14" s="640"/>
      <c r="I14" s="264"/>
      <c r="J14" s="730"/>
      <c r="K14" s="730"/>
      <c r="L14" s="730"/>
      <c r="M14" s="730"/>
      <c r="N14" s="730"/>
      <c r="O14" s="730"/>
      <c r="P14" s="730"/>
      <c r="Q14" s="730"/>
      <c r="R14" s="730"/>
      <c r="S14" s="730"/>
      <c r="T14" s="730"/>
      <c r="U14" s="730"/>
      <c r="Y14" s="603"/>
      <c r="Z14" s="603"/>
      <c r="AA14" s="603"/>
    </row>
    <row r="15" spans="1:37" ht="32.1" customHeight="1">
      <c r="A15" s="642"/>
      <c r="B15" s="133" t="s">
        <v>11</v>
      </c>
      <c r="C15" s="637"/>
      <c r="D15" s="638"/>
      <c r="E15" s="638"/>
      <c r="F15" s="638"/>
      <c r="G15" s="639"/>
      <c r="H15" s="640"/>
      <c r="I15" s="264"/>
      <c r="J15" s="730"/>
      <c r="K15" s="730"/>
      <c r="L15" s="730"/>
      <c r="M15" s="730"/>
      <c r="N15" s="730"/>
      <c r="O15" s="730"/>
      <c r="P15" s="730"/>
      <c r="Q15" s="730"/>
      <c r="R15" s="730"/>
      <c r="S15" s="730"/>
      <c r="T15" s="730"/>
      <c r="U15" s="730"/>
      <c r="Y15" s="603"/>
      <c r="Z15" s="603"/>
      <c r="AA15" s="603"/>
    </row>
    <row r="16" spans="1:37" ht="32.1" customHeight="1">
      <c r="A16" s="642"/>
      <c r="B16" s="134" t="s">
        <v>12</v>
      </c>
      <c r="C16" s="683"/>
      <c r="D16" s="638"/>
      <c r="E16" s="638"/>
      <c r="F16" s="638"/>
      <c r="G16" s="639"/>
      <c r="H16" s="640"/>
      <c r="I16" s="264"/>
      <c r="J16" s="730"/>
      <c r="K16" s="730"/>
      <c r="L16" s="730"/>
      <c r="M16" s="730"/>
      <c r="N16" s="730"/>
      <c r="O16" s="730"/>
      <c r="P16" s="730"/>
      <c r="Q16" s="730"/>
      <c r="R16" s="730"/>
      <c r="S16" s="730"/>
      <c r="T16" s="730"/>
      <c r="U16" s="730"/>
      <c r="Y16" s="603"/>
      <c r="Z16" s="603"/>
      <c r="AA16" s="603"/>
    </row>
    <row r="17" spans="1:27" ht="32.1" customHeight="1" thickBot="1">
      <c r="A17" s="643"/>
      <c r="B17" s="135" t="s">
        <v>99</v>
      </c>
      <c r="C17" s="604"/>
      <c r="D17" s="605"/>
      <c r="E17" s="605"/>
      <c r="F17" s="605"/>
      <c r="G17" s="605"/>
      <c r="H17" s="606"/>
      <c r="I17" s="264"/>
      <c r="J17" s="730"/>
      <c r="K17" s="730"/>
      <c r="L17" s="730"/>
      <c r="M17" s="730"/>
      <c r="N17" s="730"/>
      <c r="O17" s="730"/>
      <c r="P17" s="730"/>
      <c r="Q17" s="730"/>
      <c r="R17" s="730"/>
      <c r="S17" s="730"/>
      <c r="T17" s="730"/>
      <c r="U17" s="730"/>
      <c r="Y17" s="603"/>
      <c r="Z17" s="603"/>
      <c r="AA17" s="603"/>
    </row>
    <row r="18" spans="1:27" ht="31.5" customHeight="1">
      <c r="A18" s="641" t="s">
        <v>83</v>
      </c>
      <c r="B18" s="136" t="s">
        <v>46</v>
      </c>
      <c r="C18" s="23"/>
      <c r="D18" s="137" t="s">
        <v>9</v>
      </c>
      <c r="E18" s="24"/>
      <c r="F18" s="634"/>
      <c r="G18" s="635"/>
      <c r="H18" s="636"/>
      <c r="J18" s="730"/>
      <c r="K18" s="730"/>
      <c r="L18" s="730"/>
      <c r="M18" s="730"/>
      <c r="N18" s="730"/>
      <c r="O18" s="730"/>
      <c r="P18" s="730"/>
      <c r="Q18" s="730"/>
      <c r="R18" s="730"/>
      <c r="S18" s="730"/>
      <c r="T18" s="730"/>
      <c r="U18" s="730"/>
      <c r="Y18" s="603"/>
      <c r="Z18" s="603"/>
      <c r="AA18" s="603"/>
    </row>
    <row r="19" spans="1:27" ht="12" customHeight="1">
      <c r="A19" s="642"/>
      <c r="B19" s="644" t="s">
        <v>47</v>
      </c>
      <c r="C19" s="455" t="s">
        <v>48</v>
      </c>
      <c r="D19" s="646" t="s">
        <v>92</v>
      </c>
      <c r="E19" s="647"/>
      <c r="F19" s="680" t="s">
        <v>327</v>
      </c>
      <c r="G19" s="681"/>
      <c r="H19" s="682"/>
      <c r="J19" s="730"/>
      <c r="K19" s="730"/>
      <c r="L19" s="730"/>
      <c r="M19" s="730"/>
      <c r="N19" s="730"/>
      <c r="O19" s="730"/>
      <c r="P19" s="730"/>
      <c r="Q19" s="730"/>
      <c r="R19" s="730"/>
      <c r="S19" s="730"/>
      <c r="T19" s="730"/>
      <c r="U19" s="730"/>
      <c r="Y19" s="138"/>
      <c r="Z19" s="138"/>
      <c r="AA19" s="138"/>
    </row>
    <row r="20" spans="1:27" ht="40.5" customHeight="1">
      <c r="A20" s="642"/>
      <c r="B20" s="645"/>
      <c r="C20" s="3" t="s">
        <v>392</v>
      </c>
      <c r="D20" s="626"/>
      <c r="E20" s="627"/>
      <c r="F20" s="631"/>
      <c r="G20" s="632"/>
      <c r="H20" s="633"/>
      <c r="J20" s="730"/>
      <c r="K20" s="730"/>
      <c r="L20" s="730"/>
      <c r="M20" s="730"/>
      <c r="N20" s="730"/>
      <c r="O20" s="730"/>
      <c r="P20" s="730"/>
      <c r="Q20" s="730"/>
      <c r="R20" s="730"/>
      <c r="S20" s="730"/>
      <c r="T20" s="730"/>
      <c r="U20" s="730"/>
      <c r="Y20" s="138"/>
      <c r="Z20" s="138"/>
      <c r="AA20" s="138"/>
    </row>
    <row r="21" spans="1:27" ht="31.5" customHeight="1">
      <c r="A21" s="642"/>
      <c r="B21" s="139" t="s">
        <v>45</v>
      </c>
      <c r="C21" s="628"/>
      <c r="D21" s="629"/>
      <c r="E21" s="629"/>
      <c r="F21" s="629"/>
      <c r="G21" s="629"/>
      <c r="H21" s="630"/>
      <c r="J21" s="730"/>
      <c r="K21" s="730"/>
      <c r="L21" s="730"/>
      <c r="M21" s="730"/>
      <c r="N21" s="730"/>
      <c r="O21" s="730"/>
      <c r="P21" s="730"/>
      <c r="Q21" s="730"/>
      <c r="R21" s="730"/>
      <c r="S21" s="730"/>
      <c r="T21" s="730"/>
      <c r="U21" s="730"/>
      <c r="Y21" s="129"/>
      <c r="Z21" s="129"/>
      <c r="AA21" s="129"/>
    </row>
    <row r="22" spans="1:27" ht="31.5" customHeight="1" thickBot="1">
      <c r="A22" s="643"/>
      <c r="B22" s="140" t="s">
        <v>80</v>
      </c>
      <c r="C22" s="694"/>
      <c r="D22" s="695"/>
      <c r="E22" s="695"/>
      <c r="F22" s="695"/>
      <c r="G22" s="695"/>
      <c r="H22" s="696"/>
      <c r="J22" s="730"/>
      <c r="K22" s="730"/>
      <c r="L22" s="730"/>
      <c r="M22" s="730"/>
      <c r="N22" s="730"/>
      <c r="O22" s="730"/>
      <c r="P22" s="730"/>
      <c r="Q22" s="730"/>
      <c r="R22" s="730"/>
      <c r="S22" s="730"/>
      <c r="T22" s="730"/>
      <c r="U22" s="730"/>
      <c r="Y22" s="129"/>
      <c r="Z22" s="129"/>
      <c r="AA22" s="129"/>
    </row>
    <row r="23" spans="1:27" ht="31.5" customHeight="1">
      <c r="A23" s="641" t="s">
        <v>84</v>
      </c>
      <c r="B23" s="141" t="s">
        <v>67</v>
      </c>
      <c r="C23" s="23"/>
      <c r="D23" s="137" t="s">
        <v>85</v>
      </c>
      <c r="E23" s="24"/>
      <c r="F23" s="692"/>
      <c r="G23" s="634"/>
      <c r="H23" s="693"/>
      <c r="J23" s="460"/>
      <c r="K23" s="460"/>
      <c r="L23" s="460"/>
      <c r="M23" s="460"/>
      <c r="N23" s="460"/>
      <c r="O23" s="460"/>
      <c r="P23" s="460"/>
      <c r="Q23" s="460"/>
      <c r="R23" s="460"/>
      <c r="S23" s="460"/>
      <c r="T23" s="460"/>
      <c r="U23" s="460"/>
      <c r="Y23" s="129"/>
      <c r="Z23" s="129"/>
      <c r="AA23" s="129"/>
    </row>
    <row r="24" spans="1:27" ht="12.4" customHeight="1">
      <c r="A24" s="642"/>
      <c r="B24" s="648" t="s">
        <v>68</v>
      </c>
      <c r="C24" s="455" t="s">
        <v>48</v>
      </c>
      <c r="D24" s="646" t="s">
        <v>92</v>
      </c>
      <c r="E24" s="647"/>
      <c r="F24" s="680" t="s">
        <v>327</v>
      </c>
      <c r="G24" s="681"/>
      <c r="H24" s="682"/>
      <c r="J24" s="460"/>
      <c r="K24" s="460"/>
      <c r="L24" s="460"/>
      <c r="M24" s="460"/>
      <c r="N24" s="460"/>
      <c r="O24" s="460"/>
      <c r="P24" s="460"/>
      <c r="Q24" s="460"/>
      <c r="R24" s="460"/>
      <c r="S24" s="460"/>
      <c r="T24" s="460"/>
      <c r="U24" s="460"/>
      <c r="Y24" s="129"/>
      <c r="Z24" s="129"/>
      <c r="AA24" s="129"/>
    </row>
    <row r="25" spans="1:27" ht="40.5" customHeight="1">
      <c r="A25" s="642"/>
      <c r="B25" s="649"/>
      <c r="C25" s="3" t="s">
        <v>392</v>
      </c>
      <c r="D25" s="690"/>
      <c r="E25" s="691"/>
      <c r="F25" s="631"/>
      <c r="G25" s="632"/>
      <c r="H25" s="633"/>
      <c r="I25" s="264"/>
      <c r="J25" s="460"/>
      <c r="K25" s="460"/>
      <c r="L25" s="460"/>
      <c r="M25" s="460"/>
      <c r="N25" s="460"/>
      <c r="O25" s="460"/>
      <c r="P25" s="460"/>
      <c r="Q25" s="460"/>
      <c r="R25" s="460"/>
      <c r="S25" s="460"/>
      <c r="T25" s="460"/>
      <c r="U25" s="460"/>
      <c r="Y25" s="129"/>
      <c r="Z25" s="129"/>
      <c r="AA25" s="129"/>
    </row>
    <row r="26" spans="1:27" ht="32.1" customHeight="1">
      <c r="A26" s="642"/>
      <c r="B26" s="142" t="s">
        <v>82</v>
      </c>
      <c r="C26" s="697"/>
      <c r="D26" s="698"/>
      <c r="E26" s="698"/>
      <c r="F26" s="698"/>
      <c r="G26" s="699"/>
      <c r="H26" s="700"/>
      <c r="I26" s="264"/>
      <c r="J26" s="460"/>
      <c r="K26" s="460"/>
      <c r="L26" s="460"/>
      <c r="M26" s="460"/>
      <c r="N26" s="460"/>
      <c r="O26" s="460"/>
      <c r="P26" s="460"/>
      <c r="Q26" s="460"/>
      <c r="R26" s="460"/>
      <c r="S26" s="460"/>
      <c r="T26" s="460"/>
      <c r="U26" s="460"/>
      <c r="V26" s="128"/>
      <c r="W26" s="128"/>
      <c r="X26" s="128"/>
      <c r="Y26" s="129"/>
      <c r="Z26" s="129"/>
      <c r="AA26" s="129"/>
    </row>
    <row r="27" spans="1:27" ht="32.1" customHeight="1">
      <c r="A27" s="642"/>
      <c r="B27" s="143" t="s">
        <v>69</v>
      </c>
      <c r="C27" s="637"/>
      <c r="D27" s="638"/>
      <c r="E27" s="638"/>
      <c r="F27" s="638"/>
      <c r="G27" s="639"/>
      <c r="H27" s="640"/>
      <c r="J27" s="460"/>
      <c r="K27" s="460"/>
      <c r="L27" s="460"/>
      <c r="M27" s="460"/>
      <c r="N27" s="460"/>
      <c r="O27" s="460"/>
      <c r="P27" s="460"/>
      <c r="Q27" s="460"/>
      <c r="R27" s="460"/>
      <c r="S27" s="460"/>
      <c r="T27" s="460"/>
      <c r="U27" s="460"/>
      <c r="Y27" s="129"/>
      <c r="Z27" s="129"/>
      <c r="AA27" s="129"/>
    </row>
    <row r="28" spans="1:27" ht="32.1" customHeight="1">
      <c r="A28" s="642"/>
      <c r="B28" s="143" t="s">
        <v>70</v>
      </c>
      <c r="C28" s="623"/>
      <c r="D28" s="624"/>
      <c r="E28" s="624"/>
      <c r="F28" s="624"/>
      <c r="G28" s="624"/>
      <c r="H28" s="625"/>
      <c r="J28" s="732" t="s">
        <v>427</v>
      </c>
      <c r="K28" s="732"/>
      <c r="L28" s="732"/>
      <c r="M28" s="732"/>
      <c r="N28" s="732"/>
      <c r="O28" s="732"/>
      <c r="P28" s="732"/>
      <c r="Q28" s="732"/>
      <c r="R28" s="732"/>
      <c r="S28" s="460"/>
      <c r="T28" s="460"/>
      <c r="U28" s="460"/>
      <c r="Y28" s="129"/>
      <c r="Z28" s="129"/>
      <c r="AA28" s="129"/>
    </row>
    <row r="29" spans="1:27" ht="32.1" customHeight="1" thickBot="1">
      <c r="A29" s="643"/>
      <c r="B29" s="135" t="s">
        <v>425</v>
      </c>
      <c r="C29" s="687"/>
      <c r="D29" s="688"/>
      <c r="E29" s="688"/>
      <c r="F29" s="688"/>
      <c r="G29" s="688"/>
      <c r="H29" s="689"/>
      <c r="I29" s="264"/>
      <c r="J29" s="733"/>
      <c r="K29" s="733"/>
      <c r="L29" s="733"/>
      <c r="M29" s="733"/>
      <c r="N29" s="733"/>
      <c r="O29" s="733"/>
      <c r="P29" s="733"/>
      <c r="Q29" s="733"/>
      <c r="R29" s="733"/>
      <c r="S29" s="460"/>
      <c r="T29" s="460"/>
      <c r="U29" s="460"/>
      <c r="Y29" s="129"/>
      <c r="Z29" s="129"/>
      <c r="AA29" s="129"/>
    </row>
    <row r="30" spans="1:27" ht="36" customHeight="1">
      <c r="A30" s="650" t="s">
        <v>1</v>
      </c>
      <c r="B30" s="144" t="s">
        <v>2</v>
      </c>
      <c r="C30" s="610"/>
      <c r="D30" s="611"/>
      <c r="E30" s="611"/>
      <c r="F30" s="611"/>
      <c r="G30" s="612"/>
      <c r="H30" s="613"/>
      <c r="I30" s="264"/>
      <c r="J30" s="729" t="s">
        <v>358</v>
      </c>
      <c r="K30" s="729"/>
      <c r="L30" s="729"/>
      <c r="M30" s="729"/>
      <c r="N30" s="729"/>
      <c r="O30" s="729"/>
      <c r="P30" s="729"/>
      <c r="Q30" s="729"/>
      <c r="R30" s="729"/>
      <c r="S30" s="460"/>
      <c r="T30" s="460"/>
      <c r="U30" s="460"/>
      <c r="Y30" s="686"/>
      <c r="Z30" s="686"/>
      <c r="AA30" s="686"/>
    </row>
    <row r="31" spans="1:27" s="128" customFormat="1" ht="36" customHeight="1">
      <c r="A31" s="651"/>
      <c r="B31" s="145" t="s">
        <v>3</v>
      </c>
      <c r="C31" s="659"/>
      <c r="D31" s="660"/>
      <c r="E31" s="660"/>
      <c r="F31" s="660"/>
      <c r="G31" s="626"/>
      <c r="H31" s="661"/>
      <c r="I31" s="264"/>
      <c r="J31" s="730"/>
      <c r="K31" s="730"/>
      <c r="L31" s="730"/>
      <c r="M31" s="730"/>
      <c r="N31" s="730"/>
      <c r="O31" s="730"/>
      <c r="P31" s="730"/>
      <c r="Q31" s="730"/>
      <c r="R31" s="730"/>
      <c r="S31" s="460"/>
      <c r="T31" s="460"/>
      <c r="U31" s="460"/>
      <c r="V31"/>
      <c r="W31"/>
      <c r="X31"/>
      <c r="Y31" s="686"/>
      <c r="Z31" s="686"/>
      <c r="AA31" s="686"/>
    </row>
    <row r="32" spans="1:27" ht="35.65" customHeight="1">
      <c r="A32" s="651"/>
      <c r="B32" s="146" t="s">
        <v>4</v>
      </c>
      <c r="C32" s="4"/>
      <c r="D32" s="147" t="s">
        <v>35</v>
      </c>
      <c r="E32" s="5"/>
      <c r="F32" s="620" t="s">
        <v>420</v>
      </c>
      <c r="G32" s="621"/>
      <c r="H32" s="622"/>
      <c r="I32" s="264"/>
      <c r="J32" s="368"/>
      <c r="K32" s="368"/>
      <c r="L32" s="368"/>
      <c r="M32" s="368"/>
      <c r="N32" s="368"/>
      <c r="O32" s="368"/>
      <c r="P32" s="368"/>
      <c r="Q32" s="368"/>
      <c r="R32" s="368"/>
      <c r="S32" s="368"/>
      <c r="T32" s="368"/>
      <c r="U32" s="368"/>
      <c r="Y32" s="129"/>
      <c r="Z32" s="129"/>
      <c r="AA32" s="129"/>
    </row>
    <row r="33" spans="1:37" ht="15" customHeight="1">
      <c r="A33" s="651"/>
      <c r="B33" s="666" t="s">
        <v>390</v>
      </c>
      <c r="C33" s="668" t="s">
        <v>199</v>
      </c>
      <c r="D33" s="669"/>
      <c r="E33" s="662" t="s">
        <v>183</v>
      </c>
      <c r="F33" s="670"/>
      <c r="G33" s="671" t="s">
        <v>290</v>
      </c>
      <c r="H33" s="672"/>
      <c r="J33" s="729" t="s">
        <v>389</v>
      </c>
      <c r="K33" s="729"/>
      <c r="L33" s="729"/>
      <c r="M33" s="729"/>
      <c r="N33" s="729"/>
      <c r="O33" s="729"/>
      <c r="P33" s="729"/>
      <c r="Q33" s="729"/>
      <c r="R33" s="514"/>
      <c r="S33" s="460"/>
      <c r="T33" s="460"/>
      <c r="U33" s="460"/>
      <c r="Y33" s="129"/>
      <c r="Z33" s="129"/>
      <c r="AA33" s="129"/>
      <c r="AD33" s="284"/>
      <c r="AE33" s="285"/>
      <c r="AF33" s="283"/>
      <c r="AG33" s="283"/>
      <c r="AH33" s="283"/>
      <c r="AI33" s="283"/>
      <c r="AJ33" s="283"/>
      <c r="AK33" s="283"/>
    </row>
    <row r="34" spans="1:37" ht="37.5" customHeight="1">
      <c r="A34" s="651"/>
      <c r="B34" s="667"/>
      <c r="C34" s="673" t="s">
        <v>392</v>
      </c>
      <c r="D34" s="674"/>
      <c r="E34" s="708"/>
      <c r="F34" s="709"/>
      <c r="G34" s="710"/>
      <c r="H34" s="711"/>
      <c r="J34" s="730"/>
      <c r="K34" s="730"/>
      <c r="L34" s="730"/>
      <c r="M34" s="730"/>
      <c r="N34" s="730"/>
      <c r="O34" s="730"/>
      <c r="P34" s="730"/>
      <c r="Q34" s="730"/>
      <c r="R34" s="460"/>
      <c r="S34" s="460"/>
      <c r="T34" s="460"/>
      <c r="U34" s="460"/>
      <c r="Y34" s="129"/>
      <c r="Z34" s="129"/>
      <c r="AA34" s="129"/>
      <c r="AD34" s="284"/>
      <c r="AE34" s="285"/>
      <c r="AF34" s="283"/>
      <c r="AG34" s="283"/>
      <c r="AH34" s="283"/>
      <c r="AI34" s="283"/>
      <c r="AJ34" s="283"/>
      <c r="AK34" s="283"/>
    </row>
    <row r="35" spans="1:37" ht="15.75" customHeight="1">
      <c r="A35" s="651"/>
      <c r="B35" s="653" t="s">
        <v>5</v>
      </c>
      <c r="C35" s="662" t="s">
        <v>71</v>
      </c>
      <c r="D35" s="663"/>
      <c r="E35" s="663"/>
      <c r="F35" s="607" t="s">
        <v>72</v>
      </c>
      <c r="G35" s="608"/>
      <c r="H35" s="609"/>
      <c r="J35" s="731"/>
      <c r="K35" s="731"/>
      <c r="L35" s="731"/>
      <c r="M35" s="731"/>
      <c r="N35" s="731"/>
      <c r="O35" s="731"/>
      <c r="P35" s="731"/>
      <c r="Q35" s="731"/>
      <c r="R35" s="513"/>
      <c r="S35" s="460"/>
      <c r="T35" s="460"/>
      <c r="U35" s="460"/>
      <c r="Y35" s="129"/>
      <c r="Z35" s="129"/>
      <c r="AA35" s="129"/>
    </row>
    <row r="36" spans="1:37" ht="22.5" customHeight="1">
      <c r="A36" s="651"/>
      <c r="B36" s="654"/>
      <c r="C36" s="287" t="s">
        <v>13</v>
      </c>
      <c r="D36" s="657">
        <f>'1-3 収入'!E6</f>
        <v>0</v>
      </c>
      <c r="E36" s="658"/>
      <c r="F36" s="717" t="s">
        <v>325</v>
      </c>
      <c r="G36" s="724" t="str">
        <f>IF('1-4 支出'!E8="","",'1-4 支出'!E8)</f>
        <v/>
      </c>
      <c r="H36" s="712" t="str">
        <f>IF('1-4 支出'!F8="","",'1-4 支出'!F8)</f>
        <v>0</v>
      </c>
      <c r="J36" s="729" t="s">
        <v>366</v>
      </c>
      <c r="K36" s="729"/>
      <c r="L36" s="729"/>
      <c r="M36" s="729"/>
      <c r="N36" s="729"/>
      <c r="O36" s="729"/>
      <c r="P36" s="729"/>
      <c r="Q36" s="729"/>
      <c r="R36" s="515"/>
      <c r="S36" s="412"/>
      <c r="T36" s="412"/>
      <c r="U36" s="412"/>
      <c r="Y36" s="129"/>
      <c r="Z36" s="129"/>
      <c r="AA36" s="129"/>
    </row>
    <row r="37" spans="1:37" ht="22.5" customHeight="1">
      <c r="A37" s="651"/>
      <c r="B37" s="654"/>
      <c r="C37" s="288" t="s">
        <v>14</v>
      </c>
      <c r="D37" s="616">
        <f>'1-3 収入'!E8</f>
        <v>0</v>
      </c>
      <c r="E37" s="617"/>
      <c r="F37" s="718"/>
      <c r="G37" s="725"/>
      <c r="H37" s="713"/>
      <c r="J37" s="730"/>
      <c r="K37" s="730"/>
      <c r="L37" s="730"/>
      <c r="M37" s="730"/>
      <c r="N37" s="730"/>
      <c r="O37" s="730"/>
      <c r="P37" s="730"/>
      <c r="Q37" s="730"/>
      <c r="R37" s="412"/>
      <c r="S37" s="412"/>
      <c r="T37" s="412"/>
      <c r="U37" s="412"/>
      <c r="Y37" s="129"/>
      <c r="Z37" s="129"/>
      <c r="AA37" s="129"/>
    </row>
    <row r="38" spans="1:37" ht="22.5" customHeight="1">
      <c r="A38" s="651"/>
      <c r="B38" s="654"/>
      <c r="C38" s="290" t="s">
        <v>41</v>
      </c>
      <c r="D38" s="618">
        <f>'1-3 収入'!E9</f>
        <v>0</v>
      </c>
      <c r="E38" s="619"/>
      <c r="F38" s="719"/>
      <c r="G38" s="726"/>
      <c r="H38" s="714"/>
      <c r="J38" s="730"/>
      <c r="K38" s="730"/>
      <c r="L38" s="730"/>
      <c r="M38" s="730"/>
      <c r="N38" s="730"/>
      <c r="O38" s="730"/>
      <c r="P38" s="730"/>
      <c r="Q38" s="730"/>
      <c r="R38" s="412"/>
      <c r="S38" s="412"/>
      <c r="T38" s="412"/>
      <c r="U38" s="412"/>
      <c r="Y38" s="129"/>
      <c r="Z38" s="129"/>
      <c r="AA38" s="129"/>
    </row>
    <row r="39" spans="1:37" ht="22.5" customHeight="1">
      <c r="A39" s="651"/>
      <c r="B39" s="654"/>
      <c r="C39" s="289" t="s">
        <v>42</v>
      </c>
      <c r="D39" s="618">
        <f>'1-3 収入'!E10</f>
        <v>0</v>
      </c>
      <c r="E39" s="619"/>
      <c r="F39" s="717" t="s">
        <v>324</v>
      </c>
      <c r="G39" s="724" t="str">
        <f>IF('1-4 支出'!E9="","",'1-4 支出'!E9)</f>
        <v/>
      </c>
      <c r="H39" s="712" t="str">
        <f>IF('1-4 支出'!F9="","",'1-4 支出'!F9)</f>
        <v>0</v>
      </c>
      <c r="J39" s="730"/>
      <c r="K39" s="730"/>
      <c r="L39" s="730"/>
      <c r="M39" s="730"/>
      <c r="N39" s="730"/>
      <c r="O39" s="730"/>
      <c r="P39" s="730"/>
      <c r="Q39" s="730"/>
      <c r="R39" s="412"/>
      <c r="S39" s="412"/>
      <c r="T39" s="412"/>
      <c r="U39" s="412"/>
      <c r="Y39" s="129"/>
      <c r="Z39" s="129"/>
      <c r="AA39" s="129"/>
    </row>
    <row r="40" spans="1:37" ht="22.5" customHeight="1">
      <c r="A40" s="651"/>
      <c r="B40" s="654"/>
      <c r="C40" s="289" t="s">
        <v>291</v>
      </c>
      <c r="D40" s="618">
        <f>'1-3 収入'!E11</f>
        <v>0</v>
      </c>
      <c r="E40" s="619"/>
      <c r="F40" s="718"/>
      <c r="G40" s="725"/>
      <c r="H40" s="713"/>
      <c r="J40" s="730"/>
      <c r="K40" s="730"/>
      <c r="L40" s="730"/>
      <c r="M40" s="730"/>
      <c r="N40" s="730"/>
      <c r="O40" s="730"/>
      <c r="P40" s="730"/>
      <c r="Q40" s="730"/>
      <c r="R40" s="412"/>
      <c r="S40" s="412"/>
      <c r="T40" s="412"/>
      <c r="U40" s="412"/>
      <c r="Y40" s="129"/>
      <c r="Z40" s="129"/>
      <c r="AA40" s="129"/>
    </row>
    <row r="41" spans="1:37" ht="22.5" customHeight="1">
      <c r="A41" s="651"/>
      <c r="B41" s="654"/>
      <c r="C41" s="289" t="s">
        <v>200</v>
      </c>
      <c r="D41" s="618">
        <f>'1-3 収入'!E12</f>
        <v>0</v>
      </c>
      <c r="E41" s="619"/>
      <c r="F41" s="719"/>
      <c r="G41" s="726"/>
      <c r="H41" s="714"/>
      <c r="J41" s="730"/>
      <c r="K41" s="730"/>
      <c r="L41" s="730"/>
      <c r="M41" s="730"/>
      <c r="N41" s="730"/>
      <c r="O41" s="730"/>
      <c r="P41" s="730"/>
      <c r="Q41" s="730"/>
      <c r="R41" s="412"/>
      <c r="S41" s="412"/>
      <c r="T41" s="412"/>
      <c r="U41" s="412"/>
      <c r="Y41" s="129"/>
      <c r="Z41" s="129"/>
      <c r="AA41" s="129"/>
    </row>
    <row r="42" spans="1:37" ht="22.5" customHeight="1">
      <c r="A42" s="651"/>
      <c r="B42" s="654"/>
      <c r="C42" s="289" t="s">
        <v>201</v>
      </c>
      <c r="D42" s="618">
        <f>'1-3 収入'!E13</f>
        <v>0</v>
      </c>
      <c r="E42" s="619"/>
      <c r="F42" s="722" t="s">
        <v>326</v>
      </c>
      <c r="G42" s="724" t="str">
        <f>IF('1-4 支出'!E10="","",'1-4 支出'!E10)</f>
        <v/>
      </c>
      <c r="H42" s="712" t="str">
        <f>IF('1-4 支出'!F10="","",'1-4 支出'!F10)</f>
        <v>0</v>
      </c>
      <c r="J42" s="730"/>
      <c r="K42" s="730"/>
      <c r="L42" s="730"/>
      <c r="M42" s="730"/>
      <c r="N42" s="730"/>
      <c r="O42" s="730"/>
      <c r="P42" s="730"/>
      <c r="Q42" s="730"/>
      <c r="R42" s="412"/>
      <c r="S42" s="412"/>
      <c r="T42" s="412"/>
      <c r="U42" s="412"/>
      <c r="Y42" s="129"/>
      <c r="Z42" s="129"/>
      <c r="AA42" s="129"/>
    </row>
    <row r="43" spans="1:37" ht="22.5" customHeight="1">
      <c r="A43" s="651"/>
      <c r="B43" s="654"/>
      <c r="C43" s="288" t="s">
        <v>7</v>
      </c>
      <c r="D43" s="616">
        <f>'1-3 収入'!E5</f>
        <v>0</v>
      </c>
      <c r="E43" s="617"/>
      <c r="F43" s="722"/>
      <c r="G43" s="725"/>
      <c r="H43" s="713"/>
      <c r="J43" s="730"/>
      <c r="K43" s="730"/>
      <c r="L43" s="730"/>
      <c r="M43" s="730"/>
      <c r="N43" s="730"/>
      <c r="O43" s="730"/>
      <c r="P43" s="730"/>
      <c r="Q43" s="730"/>
      <c r="R43" s="412"/>
      <c r="S43" s="412"/>
      <c r="T43" s="412"/>
      <c r="U43" s="412"/>
      <c r="Y43" s="129"/>
      <c r="Z43" s="129"/>
      <c r="AA43" s="129"/>
    </row>
    <row r="44" spans="1:37" ht="22.5" customHeight="1">
      <c r="A44" s="651"/>
      <c r="B44" s="654"/>
      <c r="C44" s="289" t="s">
        <v>15</v>
      </c>
      <c r="D44" s="618">
        <f>H46-(D43+D45)</f>
        <v>0</v>
      </c>
      <c r="E44" s="619"/>
      <c r="F44" s="723"/>
      <c r="G44" s="726"/>
      <c r="H44" s="714"/>
      <c r="J44" s="730"/>
      <c r="K44" s="730"/>
      <c r="L44" s="730"/>
      <c r="M44" s="730"/>
      <c r="N44" s="730"/>
      <c r="O44" s="730"/>
      <c r="P44" s="730"/>
      <c r="Q44" s="730"/>
      <c r="R44" s="412"/>
      <c r="S44" s="412"/>
      <c r="T44" s="412"/>
      <c r="U44" s="412"/>
      <c r="Y44" s="129"/>
      <c r="Z44" s="129"/>
      <c r="AA44" s="129"/>
    </row>
    <row r="45" spans="1:37" ht="22.5" customHeight="1">
      <c r="A45" s="651"/>
      <c r="B45" s="655"/>
      <c r="C45" s="291" t="s">
        <v>202</v>
      </c>
      <c r="D45" s="715">
        <f>IF(C34="選択してください。",0,MIN(H45,C34))</f>
        <v>0</v>
      </c>
      <c r="E45" s="716"/>
      <c r="F45" s="720" t="s">
        <v>183</v>
      </c>
      <c r="G45" s="721"/>
      <c r="H45" s="453">
        <f>'1-4 支出'!F6</f>
        <v>0</v>
      </c>
      <c r="I45" s="264"/>
      <c r="J45" s="730"/>
      <c r="K45" s="730"/>
      <c r="L45" s="730"/>
      <c r="M45" s="730"/>
      <c r="N45" s="730"/>
      <c r="O45" s="730"/>
      <c r="P45" s="730"/>
      <c r="Q45" s="730"/>
      <c r="R45" s="412"/>
      <c r="S45" s="412"/>
      <c r="T45" s="412"/>
      <c r="U45" s="412"/>
      <c r="Y45" s="129"/>
      <c r="Z45" s="129"/>
      <c r="AA45" s="129"/>
    </row>
    <row r="46" spans="1:37" ht="22.5" customHeight="1" thickBot="1">
      <c r="A46" s="652"/>
      <c r="B46" s="656"/>
      <c r="C46" s="286" t="s">
        <v>285</v>
      </c>
      <c r="D46" s="614">
        <f>SUM(D43:E45)</f>
        <v>0</v>
      </c>
      <c r="E46" s="615"/>
      <c r="F46" s="664" t="s">
        <v>176</v>
      </c>
      <c r="G46" s="665"/>
      <c r="H46" s="454">
        <f>'1-4 支出'!F5</f>
        <v>0</v>
      </c>
      <c r="I46" s="264"/>
      <c r="J46" s="730"/>
      <c r="K46" s="730"/>
      <c r="L46" s="730"/>
      <c r="M46" s="730"/>
      <c r="N46" s="730"/>
      <c r="O46" s="730"/>
      <c r="P46" s="730"/>
      <c r="Q46" s="730"/>
      <c r="R46" s="412"/>
      <c r="S46" s="412"/>
      <c r="T46" s="412"/>
      <c r="U46" s="412"/>
      <c r="Y46" s="129"/>
      <c r="Z46" s="129"/>
      <c r="AA46" s="129"/>
    </row>
    <row r="47" spans="1:37" ht="4.5" customHeight="1">
      <c r="J47" s="727"/>
      <c r="K47" s="727"/>
      <c r="L47" s="727"/>
      <c r="M47" s="727"/>
      <c r="N47" s="727"/>
      <c r="O47" s="727"/>
      <c r="P47" s="727"/>
      <c r="Q47" s="727"/>
      <c r="R47" s="727"/>
      <c r="S47" s="727"/>
      <c r="T47" s="727"/>
      <c r="U47" s="727"/>
      <c r="Y47" s="138"/>
      <c r="Z47" s="138"/>
      <c r="AA47" s="138"/>
    </row>
    <row r="48" spans="1:37">
      <c r="A48" s="16"/>
      <c r="B48" s="16"/>
      <c r="F48" s="148"/>
      <c r="G48" s="407" t="s">
        <v>319</v>
      </c>
      <c r="H48" s="523" t="e">
        <f>(H46/G34)-1</f>
        <v>#DIV/0!</v>
      </c>
      <c r="J48" s="727"/>
      <c r="K48" s="727"/>
      <c r="L48" s="727"/>
      <c r="M48" s="727"/>
      <c r="N48" s="727"/>
      <c r="O48" s="727"/>
      <c r="P48" s="727"/>
      <c r="Q48" s="727"/>
      <c r="R48" s="727"/>
      <c r="S48" s="727"/>
      <c r="T48" s="727"/>
      <c r="U48" s="727"/>
      <c r="Y48" s="138"/>
      <c r="Z48" s="138"/>
      <c r="AA48" s="138"/>
    </row>
    <row r="49" spans="2:21">
      <c r="B49" s="16"/>
      <c r="F49" s="149"/>
      <c r="G49" s="149"/>
      <c r="J49" s="727"/>
      <c r="K49" s="727"/>
      <c r="L49" s="727"/>
      <c r="M49" s="727"/>
      <c r="N49" s="727"/>
      <c r="O49" s="727"/>
      <c r="P49" s="727"/>
      <c r="Q49" s="727"/>
      <c r="R49" s="727"/>
      <c r="S49" s="727"/>
      <c r="T49" s="727"/>
      <c r="U49" s="727"/>
    </row>
    <row r="50" spans="2:21">
      <c r="B50" s="16"/>
      <c r="J50" s="727"/>
      <c r="K50" s="727"/>
      <c r="L50" s="727"/>
      <c r="M50" s="727"/>
      <c r="N50" s="727"/>
      <c r="O50" s="727"/>
      <c r="P50" s="727"/>
      <c r="Q50" s="727"/>
      <c r="R50" s="727"/>
      <c r="S50" s="727"/>
      <c r="T50" s="727"/>
      <c r="U50" s="727"/>
    </row>
    <row r="51" spans="2:21">
      <c r="B51" s="16"/>
    </row>
    <row r="52" spans="2:21">
      <c r="B52" s="16"/>
    </row>
  </sheetData>
  <sheetProtection algorithmName="SHA-512" hashValue="yxUnmaNkYyxlOcEcJz+d00MUpyTgcXHBugj7NQ75fnvWHmWTwA4/qN2KxqcIQod05/HJzhH8kUH7qAOGdGhMPw==" saltValue="CaKSURJBLquJfcMjypnD8A==" spinCount="100000" sheet="1" objects="1" scenarios="1"/>
  <mergeCells count="88">
    <mergeCell ref="J47:U50"/>
    <mergeCell ref="J1:K2"/>
    <mergeCell ref="J10:U22"/>
    <mergeCell ref="J3:Q8"/>
    <mergeCell ref="J30:R31"/>
    <mergeCell ref="J33:Q35"/>
    <mergeCell ref="J36:Q46"/>
    <mergeCell ref="J28:R29"/>
    <mergeCell ref="D45:E45"/>
    <mergeCell ref="F36:F38"/>
    <mergeCell ref="F39:F41"/>
    <mergeCell ref="F45:G45"/>
    <mergeCell ref="F42:F44"/>
    <mergeCell ref="G36:G38"/>
    <mergeCell ref="G39:G41"/>
    <mergeCell ref="G42:G44"/>
    <mergeCell ref="D38:E38"/>
    <mergeCell ref="D39:E39"/>
    <mergeCell ref="D40:E40"/>
    <mergeCell ref="D41:E41"/>
    <mergeCell ref="D42:E42"/>
    <mergeCell ref="E34:F34"/>
    <mergeCell ref="G34:H34"/>
    <mergeCell ref="H39:H41"/>
    <mergeCell ref="H36:H38"/>
    <mergeCell ref="H42:H44"/>
    <mergeCell ref="A3:H3"/>
    <mergeCell ref="A5:H5"/>
    <mergeCell ref="A7:H7"/>
    <mergeCell ref="A8:B8"/>
    <mergeCell ref="C8:D8"/>
    <mergeCell ref="F8:H8"/>
    <mergeCell ref="A1:C1"/>
    <mergeCell ref="A2:H2"/>
    <mergeCell ref="Y30:AA31"/>
    <mergeCell ref="F18:H18"/>
    <mergeCell ref="D12:E12"/>
    <mergeCell ref="F12:H12"/>
    <mergeCell ref="C29:H29"/>
    <mergeCell ref="D25:E25"/>
    <mergeCell ref="F25:H25"/>
    <mergeCell ref="F24:H24"/>
    <mergeCell ref="D19:E19"/>
    <mergeCell ref="F19:H19"/>
    <mergeCell ref="F23:H23"/>
    <mergeCell ref="C22:H22"/>
    <mergeCell ref="C26:H26"/>
    <mergeCell ref="C27:H27"/>
    <mergeCell ref="B11:B12"/>
    <mergeCell ref="A9:B9"/>
    <mergeCell ref="C9:H9"/>
    <mergeCell ref="D11:E11"/>
    <mergeCell ref="F11:H11"/>
    <mergeCell ref="A10:A17"/>
    <mergeCell ref="C16:H16"/>
    <mergeCell ref="C13:H13"/>
    <mergeCell ref="A23:A29"/>
    <mergeCell ref="B19:B20"/>
    <mergeCell ref="D24:E24"/>
    <mergeCell ref="B24:B25"/>
    <mergeCell ref="A30:A46"/>
    <mergeCell ref="B35:B46"/>
    <mergeCell ref="D36:E36"/>
    <mergeCell ref="C31:H31"/>
    <mergeCell ref="C35:E35"/>
    <mergeCell ref="A18:A22"/>
    <mergeCell ref="F46:G46"/>
    <mergeCell ref="B33:B34"/>
    <mergeCell ref="C33:D33"/>
    <mergeCell ref="E33:F33"/>
    <mergeCell ref="G33:H33"/>
    <mergeCell ref="C34:D34"/>
    <mergeCell ref="Y10:AA18"/>
    <mergeCell ref="C17:H17"/>
    <mergeCell ref="F35:H35"/>
    <mergeCell ref="C30:H30"/>
    <mergeCell ref="D46:E46"/>
    <mergeCell ref="D37:E37"/>
    <mergeCell ref="D43:E43"/>
    <mergeCell ref="D44:E44"/>
    <mergeCell ref="F32:H32"/>
    <mergeCell ref="C28:H28"/>
    <mergeCell ref="D20:E20"/>
    <mergeCell ref="C21:H21"/>
    <mergeCell ref="F20:H20"/>
    <mergeCell ref="F10:H10"/>
    <mergeCell ref="C14:H14"/>
    <mergeCell ref="C15:H15"/>
  </mergeCells>
  <phoneticPr fontId="6"/>
  <conditionalFormatting sqref="H48">
    <cfRule type="expression" dxfId="5" priority="2">
      <formula>OR((H46/G34)&lt;0.8)</formula>
    </cfRule>
  </conditionalFormatting>
  <dataValidations count="7">
    <dataValidation imeMode="halfAlpha" operator="greaterThanOrEqual" allowBlank="1" showInputMessage="1" showErrorMessage="1" sqref="C10:C11 C18:C19 E10 E18 C23:C24 E23" xr:uid="{00000000-0002-0000-0200-000000000000}"/>
    <dataValidation type="date" allowBlank="1" showErrorMessage="1" sqref="E32 C32" xr:uid="{00000000-0002-0000-0200-000001000000}">
      <formula1>46113</formula1>
      <formula2>46477</formula2>
    </dataValidation>
    <dataValidation imeMode="fullKatakana" allowBlank="1" showInputMessage="1" showErrorMessage="1" sqref="C13:H13 C30:H30" xr:uid="{00000000-0002-0000-0200-000002000000}"/>
    <dataValidation type="list" allowBlank="1" showInputMessage="1" showErrorMessage="1" sqref="C34" xr:uid="{00000000-0002-0000-0200-000003000000}">
      <formula1>"選択してください。,500,1000,2000,3000"</formula1>
    </dataValidation>
    <dataValidation type="custom" imeMode="disabled" allowBlank="1" showInputMessage="1" showErrorMessage="1" errorTitle="半角英数字で入力してください。" sqref="C28:H28 C17:H17" xr:uid="{00000000-0002-0000-0200-000004000000}">
      <formula1>LENB(C17)=LEN(C17)</formula1>
    </dataValidation>
    <dataValidation imeMode="disabled" allowBlank="1" showInputMessage="1" showErrorMessage="1" sqref="C29:H29 E34:H34" xr:uid="{00000000-0002-0000-0200-000005000000}"/>
    <dataValidation type="list" allowBlank="1" showInputMessage="1" showErrorMessage="1" sqref="C12 C20 C25" xr:uid="{00000000-0002-0000-0200-000006000000}">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0866141732283472" right="0.70866141732283472" top="0.35433070866141736" bottom="0.15748031496062992" header="0.31496062992125984" footer="0.11811023622047245"/>
  <pageSetup paperSize="9"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0A30F-62E3-4173-99BB-B3EFBC32FAEB}">
  <sheetPr codeName="Sheet3">
    <tabColor rgb="FFC7F7C1"/>
    <pageSetUpPr fitToPage="1"/>
  </sheetPr>
  <dimension ref="A1:Z91"/>
  <sheetViews>
    <sheetView view="pageBreakPreview" topLeftCell="B1" zoomScale="80" zoomScaleNormal="70" zoomScaleSheetLayoutView="80" zoomScalePageLayoutView="55" workbookViewId="0">
      <selection activeCell="B6" sqref="B6:U11"/>
    </sheetView>
  </sheetViews>
  <sheetFormatPr defaultColWidth="9" defaultRowHeight="24" customHeight="1"/>
  <cols>
    <col min="1" max="1" width="4.625" style="45" customWidth="1"/>
    <col min="2" max="2" width="16.5" customWidth="1"/>
    <col min="3" max="3" width="5.375" customWidth="1"/>
    <col min="4" max="4" width="16.5" customWidth="1"/>
    <col min="5" max="5" width="5.375" customWidth="1"/>
    <col min="6" max="6" width="5.5" customWidth="1"/>
    <col min="7" max="7" width="5.375" customWidth="1"/>
    <col min="8" max="8" width="10.875" customWidth="1"/>
    <col min="9" max="9" width="5.375" customWidth="1"/>
    <col min="10" max="10" width="16.5" customWidth="1"/>
    <col min="11" max="11" width="5.375" customWidth="1"/>
    <col min="12" max="12" width="10.875" customWidth="1"/>
    <col min="13" max="13" width="16.5" customWidth="1"/>
    <col min="14" max="14" width="5.375" customWidth="1"/>
    <col min="15" max="15" width="10.875" customWidth="1"/>
    <col min="16" max="16" width="5.375" customWidth="1"/>
    <col min="17" max="17" width="10.875" customWidth="1"/>
    <col min="18" max="18" width="9" customWidth="1"/>
    <col min="19" max="19" width="10.875" customWidth="1"/>
    <col min="20" max="21" width="16.5" customWidth="1"/>
    <col min="22" max="22" width="58.25" style="388" customWidth="1"/>
    <col min="23" max="23" width="10.25" style="388" customWidth="1"/>
  </cols>
  <sheetData>
    <row r="1" spans="1:24" ht="24" customHeight="1">
      <c r="B1" s="344" t="s">
        <v>414</v>
      </c>
      <c r="C1" s="344"/>
      <c r="D1" s="344"/>
      <c r="E1" s="344"/>
      <c r="F1" s="344"/>
      <c r="G1" s="344"/>
      <c r="H1" s="344"/>
      <c r="I1" s="344"/>
      <c r="J1" s="344"/>
      <c r="K1" s="344"/>
      <c r="L1" s="344"/>
      <c r="M1" s="344"/>
      <c r="N1" s="344"/>
      <c r="O1" s="344"/>
      <c r="P1" s="344"/>
      <c r="Q1" s="344"/>
      <c r="R1" s="344"/>
      <c r="S1" s="344"/>
      <c r="T1" s="344"/>
      <c r="U1" s="344"/>
      <c r="V1" s="387"/>
    </row>
    <row r="2" spans="1:24" ht="24" customHeight="1">
      <c r="B2" s="859" t="s">
        <v>296</v>
      </c>
      <c r="C2" s="859"/>
      <c r="D2" s="860">
        <f>IF('1-1 総表'!C22="",'1-1 総表'!C21,'1-1 総表'!C21&amp;"（"&amp;'1-1 総表'!C22&amp;"）")</f>
        <v>0</v>
      </c>
      <c r="E2" s="860"/>
      <c r="F2" s="860"/>
      <c r="G2" s="860"/>
      <c r="H2" s="860"/>
      <c r="I2" s="860"/>
      <c r="J2" s="860"/>
      <c r="K2" s="860"/>
      <c r="L2" s="860"/>
      <c r="M2" s="860"/>
      <c r="N2" s="860"/>
      <c r="O2" s="860"/>
      <c r="P2" s="860"/>
      <c r="Q2" s="860"/>
      <c r="R2" s="860"/>
      <c r="S2" s="860"/>
      <c r="T2" s="860"/>
      <c r="U2" s="860"/>
      <c r="V2" s="387"/>
      <c r="W2" s="389"/>
    </row>
    <row r="3" spans="1:24" ht="24" customHeight="1">
      <c r="B3" s="859" t="s">
        <v>297</v>
      </c>
      <c r="C3" s="859"/>
      <c r="D3" s="860">
        <f>'1-1 総表'!C31</f>
        <v>0</v>
      </c>
      <c r="E3" s="860"/>
      <c r="F3" s="860"/>
      <c r="G3" s="860"/>
      <c r="H3" s="860"/>
      <c r="I3" s="860"/>
      <c r="J3" s="860"/>
      <c r="K3" s="860"/>
      <c r="L3" s="860"/>
      <c r="M3" s="860"/>
      <c r="N3" s="860"/>
      <c r="O3" s="860"/>
      <c r="P3" s="860"/>
      <c r="Q3" s="860"/>
      <c r="R3" s="860"/>
      <c r="S3" s="860"/>
      <c r="T3" s="860"/>
      <c r="U3" s="860"/>
      <c r="V3" s="390"/>
    </row>
    <row r="4" spans="1:24" ht="8.65" customHeight="1" thickBot="1">
      <c r="A4"/>
      <c r="B4" s="353"/>
      <c r="C4" s="353"/>
      <c r="D4" s="353"/>
      <c r="E4" s="353"/>
      <c r="F4" s="353"/>
      <c r="G4" s="353"/>
      <c r="H4" s="353"/>
      <c r="I4" s="353"/>
      <c r="J4" s="353"/>
      <c r="K4" s="353"/>
      <c r="L4" s="353"/>
      <c r="M4" s="353"/>
      <c r="N4" s="353"/>
      <c r="O4" s="353"/>
      <c r="P4" s="353"/>
      <c r="Q4" s="353"/>
      <c r="R4" s="353"/>
      <c r="S4" s="353"/>
      <c r="T4" s="353"/>
      <c r="U4" s="353"/>
      <c r="V4" s="264"/>
      <c r="W4" s="264"/>
      <c r="X4" s="264"/>
    </row>
    <row r="5" spans="1:24" ht="25.15" customHeight="1">
      <c r="A5"/>
      <c r="B5" s="880" t="s">
        <v>101</v>
      </c>
      <c r="C5" s="881"/>
      <c r="D5" s="881"/>
      <c r="E5" s="881"/>
      <c r="F5" s="881"/>
      <c r="G5" s="881"/>
      <c r="H5" s="881"/>
      <c r="I5" s="881"/>
      <c r="J5" s="881"/>
      <c r="K5" s="881"/>
      <c r="L5" s="881"/>
      <c r="M5" s="881"/>
      <c r="N5" s="881"/>
      <c r="O5" s="881"/>
      <c r="P5" s="881"/>
      <c r="Q5" s="881"/>
      <c r="R5" s="881"/>
      <c r="S5" s="881"/>
      <c r="T5" s="882"/>
      <c r="U5" s="883"/>
      <c r="V5" s="400"/>
      <c r="W5"/>
    </row>
    <row r="6" spans="1:24" ht="24" customHeight="1">
      <c r="A6" s="45">
        <v>1</v>
      </c>
      <c r="B6" s="753"/>
      <c r="C6" s="754"/>
      <c r="D6" s="754"/>
      <c r="E6" s="754"/>
      <c r="F6" s="754"/>
      <c r="G6" s="754"/>
      <c r="H6" s="754"/>
      <c r="I6" s="754"/>
      <c r="J6" s="754"/>
      <c r="K6" s="754"/>
      <c r="L6" s="754"/>
      <c r="M6" s="754"/>
      <c r="N6" s="754"/>
      <c r="O6" s="754"/>
      <c r="P6" s="754"/>
      <c r="Q6" s="754"/>
      <c r="R6" s="754"/>
      <c r="S6" s="754"/>
      <c r="T6" s="864"/>
      <c r="U6" s="865"/>
      <c r="V6" s="904" t="s">
        <v>361</v>
      </c>
      <c r="W6"/>
    </row>
    <row r="7" spans="1:24" ht="24" customHeight="1">
      <c r="A7" s="45">
        <v>2</v>
      </c>
      <c r="B7" s="753"/>
      <c r="C7" s="754"/>
      <c r="D7" s="754"/>
      <c r="E7" s="754"/>
      <c r="F7" s="754"/>
      <c r="G7" s="754"/>
      <c r="H7" s="754"/>
      <c r="I7" s="754"/>
      <c r="J7" s="754"/>
      <c r="K7" s="754"/>
      <c r="L7" s="754"/>
      <c r="M7" s="754"/>
      <c r="N7" s="754"/>
      <c r="O7" s="754"/>
      <c r="P7" s="754"/>
      <c r="Q7" s="754"/>
      <c r="R7" s="754"/>
      <c r="S7" s="754"/>
      <c r="T7" s="864"/>
      <c r="U7" s="865"/>
      <c r="V7" s="904"/>
      <c r="W7"/>
    </row>
    <row r="8" spans="1:24" ht="24" customHeight="1">
      <c r="A8" s="45">
        <v>3</v>
      </c>
      <c r="B8" s="753"/>
      <c r="C8" s="754"/>
      <c r="D8" s="754"/>
      <c r="E8" s="754"/>
      <c r="F8" s="754"/>
      <c r="G8" s="754"/>
      <c r="H8" s="754"/>
      <c r="I8" s="754"/>
      <c r="J8" s="754"/>
      <c r="K8" s="754"/>
      <c r="L8" s="754"/>
      <c r="M8" s="754"/>
      <c r="N8" s="754"/>
      <c r="O8" s="754"/>
      <c r="P8" s="754"/>
      <c r="Q8" s="754"/>
      <c r="R8" s="754"/>
      <c r="S8" s="754"/>
      <c r="T8" s="864"/>
      <c r="U8" s="865"/>
      <c r="V8" s="904"/>
      <c r="W8"/>
    </row>
    <row r="9" spans="1:24" ht="24" customHeight="1">
      <c r="A9" s="45">
        <v>4</v>
      </c>
      <c r="B9" s="753"/>
      <c r="C9" s="754"/>
      <c r="D9" s="754"/>
      <c r="E9" s="754"/>
      <c r="F9" s="754"/>
      <c r="G9" s="754"/>
      <c r="H9" s="754"/>
      <c r="I9" s="754"/>
      <c r="J9" s="754"/>
      <c r="K9" s="754"/>
      <c r="L9" s="754"/>
      <c r="M9" s="754"/>
      <c r="N9" s="754"/>
      <c r="O9" s="754"/>
      <c r="P9" s="754"/>
      <c r="Q9" s="754"/>
      <c r="R9" s="754"/>
      <c r="S9" s="754"/>
      <c r="T9" s="864"/>
      <c r="U9" s="865"/>
      <c r="V9" s="904"/>
      <c r="W9"/>
    </row>
    <row r="10" spans="1:24" ht="24" customHeight="1">
      <c r="A10" s="45">
        <v>5</v>
      </c>
      <c r="B10" s="753"/>
      <c r="C10" s="754"/>
      <c r="D10" s="754"/>
      <c r="E10" s="754"/>
      <c r="F10" s="754"/>
      <c r="G10" s="754"/>
      <c r="H10" s="754"/>
      <c r="I10" s="754"/>
      <c r="J10" s="754"/>
      <c r="K10" s="754"/>
      <c r="L10" s="754"/>
      <c r="M10" s="754"/>
      <c r="N10" s="754"/>
      <c r="O10" s="754"/>
      <c r="P10" s="754"/>
      <c r="Q10" s="754"/>
      <c r="R10" s="754"/>
      <c r="S10" s="754"/>
      <c r="T10" s="864"/>
      <c r="U10" s="865"/>
      <c r="V10" s="904"/>
      <c r="W10"/>
    </row>
    <row r="11" spans="1:24" ht="24" customHeight="1">
      <c r="A11" s="45">
        <v>6</v>
      </c>
      <c r="B11" s="756"/>
      <c r="C11" s="757"/>
      <c r="D11" s="757"/>
      <c r="E11" s="757"/>
      <c r="F11" s="757"/>
      <c r="G11" s="757"/>
      <c r="H11" s="757"/>
      <c r="I11" s="757"/>
      <c r="J11" s="757"/>
      <c r="K11" s="757"/>
      <c r="L11" s="757"/>
      <c r="M11" s="757"/>
      <c r="N11" s="757"/>
      <c r="O11" s="757"/>
      <c r="P11" s="757"/>
      <c r="Q11" s="757"/>
      <c r="R11" s="757"/>
      <c r="S11" s="757"/>
      <c r="T11" s="866"/>
      <c r="U11" s="867"/>
      <c r="V11" s="904"/>
      <c r="W11"/>
    </row>
    <row r="12" spans="1:24" ht="25.15" customHeight="1">
      <c r="B12" s="868" t="s">
        <v>308</v>
      </c>
      <c r="C12" s="869"/>
      <c r="D12" s="869"/>
      <c r="E12" s="869"/>
      <c r="F12" s="869"/>
      <c r="G12" s="869"/>
      <c r="H12" s="869"/>
      <c r="I12" s="869"/>
      <c r="J12" s="869"/>
      <c r="K12" s="869"/>
      <c r="L12" s="869"/>
      <c r="M12" s="869"/>
      <c r="N12" s="869"/>
      <c r="O12" s="869"/>
      <c r="P12" s="869"/>
      <c r="Q12" s="869"/>
      <c r="R12" s="869"/>
      <c r="S12" s="869"/>
      <c r="T12" s="864"/>
      <c r="U12" s="865"/>
      <c r="V12" s="904"/>
      <c r="W12"/>
    </row>
    <row r="13" spans="1:24" ht="24" customHeight="1">
      <c r="A13" s="45">
        <v>1</v>
      </c>
      <c r="B13" s="753"/>
      <c r="C13" s="754"/>
      <c r="D13" s="754"/>
      <c r="E13" s="754"/>
      <c r="F13" s="754"/>
      <c r="G13" s="754"/>
      <c r="H13" s="754"/>
      <c r="I13" s="754"/>
      <c r="J13" s="754"/>
      <c r="K13" s="754"/>
      <c r="L13" s="754"/>
      <c r="M13" s="754"/>
      <c r="N13" s="754"/>
      <c r="O13" s="754"/>
      <c r="P13" s="754"/>
      <c r="Q13" s="754"/>
      <c r="R13" s="754"/>
      <c r="S13" s="754"/>
      <c r="T13" s="864"/>
      <c r="U13" s="865"/>
      <c r="V13" s="904"/>
      <c r="W13"/>
    </row>
    <row r="14" spans="1:24" ht="24" customHeight="1">
      <c r="A14" s="45">
        <v>2</v>
      </c>
      <c r="B14" s="753"/>
      <c r="C14" s="754"/>
      <c r="D14" s="754"/>
      <c r="E14" s="754"/>
      <c r="F14" s="754"/>
      <c r="G14" s="754"/>
      <c r="H14" s="754"/>
      <c r="I14" s="754"/>
      <c r="J14" s="754"/>
      <c r="K14" s="754"/>
      <c r="L14" s="754"/>
      <c r="M14" s="754"/>
      <c r="N14" s="754"/>
      <c r="O14" s="754"/>
      <c r="P14" s="754"/>
      <c r="Q14" s="754"/>
      <c r="R14" s="754"/>
      <c r="S14" s="754"/>
      <c r="T14" s="864"/>
      <c r="U14" s="865"/>
      <c r="V14" s="904"/>
      <c r="W14"/>
    </row>
    <row r="15" spans="1:24" ht="24" customHeight="1">
      <c r="A15" s="45">
        <v>3</v>
      </c>
      <c r="B15" s="753"/>
      <c r="C15" s="754"/>
      <c r="D15" s="754"/>
      <c r="E15" s="754"/>
      <c r="F15" s="754"/>
      <c r="G15" s="754"/>
      <c r="H15" s="754"/>
      <c r="I15" s="754"/>
      <c r="J15" s="754"/>
      <c r="K15" s="754"/>
      <c r="L15" s="754"/>
      <c r="M15" s="754"/>
      <c r="N15" s="754"/>
      <c r="O15" s="754"/>
      <c r="P15" s="754"/>
      <c r="Q15" s="754"/>
      <c r="R15" s="754"/>
      <c r="S15" s="754"/>
      <c r="T15" s="864"/>
      <c r="U15" s="865"/>
      <c r="V15" s="499"/>
      <c r="W15"/>
    </row>
    <row r="16" spans="1:24" ht="24" customHeight="1">
      <c r="A16" s="45">
        <v>4</v>
      </c>
      <c r="B16" s="753"/>
      <c r="C16" s="754"/>
      <c r="D16" s="754"/>
      <c r="E16" s="754"/>
      <c r="F16" s="754"/>
      <c r="G16" s="754"/>
      <c r="H16" s="754"/>
      <c r="I16" s="754"/>
      <c r="J16" s="754"/>
      <c r="K16" s="754"/>
      <c r="L16" s="754"/>
      <c r="M16" s="754"/>
      <c r="N16" s="754"/>
      <c r="O16" s="754"/>
      <c r="P16" s="754"/>
      <c r="Q16" s="754"/>
      <c r="R16" s="754"/>
      <c r="S16" s="754"/>
      <c r="T16" s="864"/>
      <c r="U16" s="865"/>
      <c r="V16" s="400"/>
      <c r="W16"/>
    </row>
    <row r="17" spans="1:23" ht="24" customHeight="1">
      <c r="A17" s="45">
        <v>5</v>
      </c>
      <c r="B17" s="753"/>
      <c r="C17" s="754"/>
      <c r="D17" s="754"/>
      <c r="E17" s="754"/>
      <c r="F17" s="754"/>
      <c r="G17" s="754"/>
      <c r="H17" s="754"/>
      <c r="I17" s="754"/>
      <c r="J17" s="754"/>
      <c r="K17" s="754"/>
      <c r="L17" s="754"/>
      <c r="M17" s="754"/>
      <c r="N17" s="754"/>
      <c r="O17" s="754"/>
      <c r="P17" s="754"/>
      <c r="Q17" s="754"/>
      <c r="R17" s="754"/>
      <c r="S17" s="754"/>
      <c r="T17" s="864"/>
      <c r="U17" s="865"/>
      <c r="V17" s="400"/>
      <c r="W17"/>
    </row>
    <row r="18" spans="1:23" ht="24" customHeight="1" thickBot="1">
      <c r="A18" s="45">
        <v>6</v>
      </c>
      <c r="B18" s="870"/>
      <c r="C18" s="871"/>
      <c r="D18" s="871"/>
      <c r="E18" s="871"/>
      <c r="F18" s="871"/>
      <c r="G18" s="871"/>
      <c r="H18" s="871"/>
      <c r="I18" s="871"/>
      <c r="J18" s="871"/>
      <c r="K18" s="871"/>
      <c r="L18" s="871"/>
      <c r="M18" s="871"/>
      <c r="N18" s="871"/>
      <c r="O18" s="871"/>
      <c r="P18" s="871"/>
      <c r="Q18" s="871"/>
      <c r="R18" s="871"/>
      <c r="S18" s="871"/>
      <c r="T18" s="872"/>
      <c r="U18" s="873"/>
      <c r="V18" s="400"/>
      <c r="W18"/>
    </row>
    <row r="19" spans="1:23" ht="31.9" customHeight="1">
      <c r="A19"/>
      <c r="B19" s="734" t="s">
        <v>410</v>
      </c>
      <c r="C19" s="735"/>
      <c r="D19" s="735"/>
      <c r="E19" s="735"/>
      <c r="F19" s="735"/>
      <c r="G19" s="735"/>
      <c r="H19" s="735"/>
      <c r="I19" s="735"/>
      <c r="J19" s="735"/>
      <c r="K19" s="735"/>
      <c r="L19" s="735"/>
      <c r="M19" s="735"/>
      <c r="N19" s="735"/>
      <c r="O19" s="735"/>
      <c r="P19" s="736"/>
      <c r="Q19" s="736"/>
      <c r="R19" s="736"/>
      <c r="S19" s="736"/>
      <c r="T19" s="736"/>
      <c r="U19" s="737"/>
      <c r="V19"/>
      <c r="W19"/>
    </row>
    <row r="20" spans="1:23" s="45" customFormat="1" ht="25.15" customHeight="1">
      <c r="B20" s="951" t="s">
        <v>343</v>
      </c>
      <c r="C20" s="952"/>
      <c r="D20" s="897" t="s">
        <v>33</v>
      </c>
      <c r="E20" s="899"/>
      <c r="F20" s="899"/>
      <c r="G20" s="899"/>
      <c r="H20" s="899"/>
      <c r="I20" s="899"/>
      <c r="J20" s="899"/>
      <c r="K20" s="899"/>
      <c r="L20" s="900"/>
      <c r="M20" s="895" t="s">
        <v>344</v>
      </c>
      <c r="N20" s="896"/>
      <c r="O20" s="928" t="s">
        <v>338</v>
      </c>
      <c r="P20" s="929"/>
      <c r="Q20" s="924" t="s">
        <v>337</v>
      </c>
      <c r="R20" s="925"/>
      <c r="S20" s="869" t="s">
        <v>334</v>
      </c>
      <c r="T20" s="869"/>
      <c r="U20" s="919"/>
      <c r="V20" s="954" t="s">
        <v>364</v>
      </c>
      <c r="W20" s="277"/>
    </row>
    <row r="21" spans="1:23" ht="25.15" customHeight="1">
      <c r="B21" s="953"/>
      <c r="C21" s="899"/>
      <c r="D21" s="901" t="s">
        <v>345</v>
      </c>
      <c r="E21" s="902"/>
      <c r="F21" s="902"/>
      <c r="G21" s="902"/>
      <c r="H21" s="902"/>
      <c r="I21" s="903"/>
      <c r="J21" s="899" t="s">
        <v>346</v>
      </c>
      <c r="K21" s="899"/>
      <c r="L21" s="899"/>
      <c r="M21" s="897"/>
      <c r="N21" s="898"/>
      <c r="O21" s="930"/>
      <c r="P21" s="931"/>
      <c r="Q21" s="926"/>
      <c r="R21" s="927"/>
      <c r="S21" s="789"/>
      <c r="T21" s="789"/>
      <c r="U21" s="790"/>
      <c r="V21" s="954"/>
      <c r="W21" s="277"/>
    </row>
    <row r="22" spans="1:23" ht="22.5" customHeight="1">
      <c r="B22" s="905"/>
      <c r="C22" s="906"/>
      <c r="D22" s="909">
        <f>'1-1 総表'!C32</f>
        <v>0</v>
      </c>
      <c r="E22" s="910"/>
      <c r="F22" s="915" t="s">
        <v>342</v>
      </c>
      <c r="G22" s="917">
        <f>'1-1 総表'!E32</f>
        <v>0</v>
      </c>
      <c r="H22" s="917"/>
      <c r="I22" s="917"/>
      <c r="J22" s="936"/>
      <c r="K22" s="937"/>
      <c r="L22" s="937"/>
      <c r="M22" s="942"/>
      <c r="N22" s="943"/>
      <c r="O22" s="932"/>
      <c r="P22" s="933"/>
      <c r="Q22" s="920"/>
      <c r="R22" s="921"/>
      <c r="S22" s="874">
        <f>'1-1 総表'!C21</f>
        <v>0</v>
      </c>
      <c r="T22" s="875"/>
      <c r="U22" s="876"/>
      <c r="V22" s="954"/>
      <c r="W22" s="277"/>
    </row>
    <row r="23" spans="1:23" ht="22.5" customHeight="1">
      <c r="B23" s="905"/>
      <c r="C23" s="906"/>
      <c r="D23" s="911"/>
      <c r="E23" s="912"/>
      <c r="F23" s="915"/>
      <c r="G23" s="917"/>
      <c r="H23" s="917"/>
      <c r="I23" s="917"/>
      <c r="J23" s="938"/>
      <c r="K23" s="939"/>
      <c r="L23" s="939"/>
      <c r="M23" s="944"/>
      <c r="N23" s="945"/>
      <c r="O23" s="932"/>
      <c r="P23" s="933"/>
      <c r="Q23" s="920"/>
      <c r="R23" s="921"/>
      <c r="S23" s="877"/>
      <c r="T23" s="878"/>
      <c r="U23" s="879"/>
      <c r="V23" s="512"/>
      <c r="W23" s="277"/>
    </row>
    <row r="24" spans="1:23" ht="22.5" customHeight="1" thickBot="1">
      <c r="B24" s="907"/>
      <c r="C24" s="908"/>
      <c r="D24" s="913"/>
      <c r="E24" s="914"/>
      <c r="F24" s="916"/>
      <c r="G24" s="918"/>
      <c r="H24" s="918"/>
      <c r="I24" s="918"/>
      <c r="J24" s="940"/>
      <c r="K24" s="941"/>
      <c r="L24" s="941"/>
      <c r="M24" s="946"/>
      <c r="N24" s="947"/>
      <c r="O24" s="934"/>
      <c r="P24" s="935"/>
      <c r="Q24" s="922"/>
      <c r="R24" s="923"/>
      <c r="S24" s="948" t="str">
        <f>"（　"&amp;'1-1 総表'!C20&amp;'1-1 総表'!D20&amp;"　）"</f>
        <v>（　選択してください。　）</v>
      </c>
      <c r="T24" s="949"/>
      <c r="U24" s="950"/>
      <c r="V24" s="512"/>
      <c r="W24" s="277"/>
    </row>
    <row r="25" spans="1:23" ht="25.15" customHeight="1">
      <c r="A25"/>
      <c r="B25" s="892" t="s">
        <v>309</v>
      </c>
      <c r="C25" s="893"/>
      <c r="D25" s="893"/>
      <c r="E25" s="893"/>
      <c r="F25" s="893"/>
      <c r="G25" s="893"/>
      <c r="H25" s="893"/>
      <c r="I25" s="893"/>
      <c r="J25" s="893"/>
      <c r="K25" s="893"/>
      <c r="L25" s="893"/>
      <c r="M25" s="893"/>
      <c r="N25" s="893"/>
      <c r="O25" s="893"/>
      <c r="P25" s="893"/>
      <c r="Q25" s="893"/>
      <c r="R25" s="893"/>
      <c r="S25" s="893"/>
      <c r="T25" s="893"/>
      <c r="U25" s="894"/>
      <c r="V25" s="512"/>
      <c r="W25" s="277"/>
    </row>
    <row r="26" spans="1:23" ht="40.15" customHeight="1">
      <c r="A26"/>
      <c r="B26" s="572" t="s">
        <v>102</v>
      </c>
      <c r="C26" s="573"/>
      <c r="D26" s="573" t="s">
        <v>103</v>
      </c>
      <c r="E26" s="956">
        <f>K26+N26</f>
        <v>0</v>
      </c>
      <c r="F26" s="956"/>
      <c r="G26" s="956"/>
      <c r="H26" s="841" t="s">
        <v>104</v>
      </c>
      <c r="I26" s="841"/>
      <c r="J26" s="841"/>
      <c r="K26" s="853"/>
      <c r="L26" s="853"/>
      <c r="M26" s="574" t="s">
        <v>105</v>
      </c>
      <c r="N26" s="853"/>
      <c r="O26" s="853"/>
      <c r="P26" s="391" t="s">
        <v>298</v>
      </c>
      <c r="Q26" s="391"/>
      <c r="R26" s="391"/>
      <c r="S26" s="391"/>
      <c r="T26" s="391"/>
      <c r="U26" s="392"/>
      <c r="V26" s="512"/>
      <c r="W26" s="277"/>
    </row>
    <row r="27" spans="1:23" ht="25.15" customHeight="1">
      <c r="A27"/>
      <c r="B27" s="842" t="s">
        <v>299</v>
      </c>
      <c r="C27" s="843"/>
      <c r="D27" s="844"/>
      <c r="E27" s="890" t="s">
        <v>409</v>
      </c>
      <c r="F27" s="891"/>
      <c r="G27" s="891"/>
      <c r="H27" s="854" t="s">
        <v>106</v>
      </c>
      <c r="I27" s="855"/>
      <c r="J27" s="505" t="s">
        <v>409</v>
      </c>
      <c r="K27" s="854" t="s">
        <v>107</v>
      </c>
      <c r="L27" s="855"/>
      <c r="M27" s="505" t="s">
        <v>409</v>
      </c>
      <c r="N27" s="854" t="s">
        <v>108</v>
      </c>
      <c r="O27" s="855"/>
      <c r="P27" s="891" t="s">
        <v>409</v>
      </c>
      <c r="Q27" s="891"/>
      <c r="R27" s="854" t="s">
        <v>109</v>
      </c>
      <c r="S27" s="855"/>
      <c r="T27" s="511" t="s">
        <v>409</v>
      </c>
      <c r="U27" s="521" t="s">
        <v>110</v>
      </c>
      <c r="V27" s="512"/>
      <c r="W27" s="277"/>
    </row>
    <row r="28" spans="1:23" ht="25.15" customHeight="1">
      <c r="A28"/>
      <c r="B28" s="845"/>
      <c r="C28" s="846"/>
      <c r="D28" s="847"/>
      <c r="E28" s="888" t="s">
        <v>409</v>
      </c>
      <c r="F28" s="889"/>
      <c r="G28" s="889"/>
      <c r="H28" s="884" t="s">
        <v>111</v>
      </c>
      <c r="I28" s="885"/>
      <c r="J28" s="506" t="s">
        <v>409</v>
      </c>
      <c r="K28" s="884" t="s">
        <v>300</v>
      </c>
      <c r="L28" s="885"/>
      <c r="M28" s="506" t="s">
        <v>409</v>
      </c>
      <c r="N28" s="884" t="s">
        <v>112</v>
      </c>
      <c r="O28" s="885"/>
      <c r="P28" s="888" t="s">
        <v>409</v>
      </c>
      <c r="Q28" s="889"/>
      <c r="R28" s="884" t="s">
        <v>113</v>
      </c>
      <c r="S28" s="885"/>
      <c r="T28" s="506" t="s">
        <v>409</v>
      </c>
      <c r="U28" s="522" t="s">
        <v>114</v>
      </c>
      <c r="V28" s="512"/>
      <c r="W28" s="277"/>
    </row>
    <row r="29" spans="1:23" ht="25.15" customHeight="1">
      <c r="A29"/>
      <c r="B29" s="848"/>
      <c r="C29" s="849"/>
      <c r="D29" s="850"/>
      <c r="E29" s="957" t="s">
        <v>409</v>
      </c>
      <c r="F29" s="958"/>
      <c r="G29" s="958"/>
      <c r="H29" s="886" t="s">
        <v>115</v>
      </c>
      <c r="I29" s="887"/>
      <c r="J29" s="507" t="s">
        <v>409</v>
      </c>
      <c r="K29" s="886" t="s">
        <v>116</v>
      </c>
      <c r="L29" s="887"/>
      <c r="M29" s="507" t="s">
        <v>409</v>
      </c>
      <c r="N29" s="955" t="s">
        <v>374</v>
      </c>
      <c r="O29" s="955"/>
      <c r="P29" s="955"/>
      <c r="Q29" s="955"/>
      <c r="R29" s="851"/>
      <c r="S29" s="851"/>
      <c r="T29" s="851"/>
      <c r="U29" s="852"/>
      <c r="V29" s="512"/>
      <c r="W29" s="277"/>
    </row>
    <row r="30" spans="1:23" ht="30" customHeight="1">
      <c r="A30" s="45">
        <v>1</v>
      </c>
      <c r="B30" s="750" t="s">
        <v>395</v>
      </c>
      <c r="C30" s="751"/>
      <c r="D30" s="751"/>
      <c r="E30" s="751"/>
      <c r="F30" s="751"/>
      <c r="G30" s="751"/>
      <c r="H30" s="751"/>
      <c r="I30" s="751"/>
      <c r="J30" s="751"/>
      <c r="K30" s="751"/>
      <c r="L30" s="751"/>
      <c r="M30" s="751"/>
      <c r="N30" s="751"/>
      <c r="O30" s="751"/>
      <c r="P30" s="751"/>
      <c r="Q30" s="751"/>
      <c r="R30" s="751"/>
      <c r="S30" s="751"/>
      <c r="T30" s="751"/>
      <c r="U30" s="752"/>
      <c r="V30" s="512" t="s">
        <v>445</v>
      </c>
      <c r="W30" s="393"/>
    </row>
    <row r="31" spans="1:23" ht="22.5" customHeight="1">
      <c r="A31" s="45">
        <v>2</v>
      </c>
      <c r="B31" s="753"/>
      <c r="C31" s="754"/>
      <c r="D31" s="754"/>
      <c r="E31" s="754"/>
      <c r="F31" s="754"/>
      <c r="G31" s="754"/>
      <c r="H31" s="754"/>
      <c r="I31" s="754"/>
      <c r="J31" s="754"/>
      <c r="K31" s="754"/>
      <c r="L31" s="754"/>
      <c r="M31" s="754"/>
      <c r="N31" s="754"/>
      <c r="O31" s="754"/>
      <c r="P31" s="754"/>
      <c r="Q31" s="754"/>
      <c r="R31" s="754"/>
      <c r="S31" s="754"/>
      <c r="T31" s="754"/>
      <c r="U31" s="755"/>
      <c r="V31" s="738" t="s">
        <v>403</v>
      </c>
      <c r="W31"/>
    </row>
    <row r="32" spans="1:23" ht="22.5" customHeight="1">
      <c r="A32" s="45">
        <v>3</v>
      </c>
      <c r="B32" s="753"/>
      <c r="C32" s="754"/>
      <c r="D32" s="754"/>
      <c r="E32" s="754"/>
      <c r="F32" s="754"/>
      <c r="G32" s="754"/>
      <c r="H32" s="754"/>
      <c r="I32" s="754"/>
      <c r="J32" s="754"/>
      <c r="K32" s="754"/>
      <c r="L32" s="754"/>
      <c r="M32" s="754"/>
      <c r="N32" s="754"/>
      <c r="O32" s="754"/>
      <c r="P32" s="754"/>
      <c r="Q32" s="754"/>
      <c r="R32" s="754"/>
      <c r="S32" s="754"/>
      <c r="T32" s="754"/>
      <c r="U32" s="755"/>
      <c r="V32" s="738"/>
      <c r="W32"/>
    </row>
    <row r="33" spans="1:26" ht="22.5" customHeight="1">
      <c r="A33" s="45">
        <v>4</v>
      </c>
      <c r="B33" s="753"/>
      <c r="C33" s="754"/>
      <c r="D33" s="754"/>
      <c r="E33" s="754"/>
      <c r="F33" s="754"/>
      <c r="G33" s="754"/>
      <c r="H33" s="754"/>
      <c r="I33" s="754"/>
      <c r="J33" s="754"/>
      <c r="K33" s="754"/>
      <c r="L33" s="754"/>
      <c r="M33" s="754"/>
      <c r="N33" s="754"/>
      <c r="O33" s="754"/>
      <c r="P33" s="754"/>
      <c r="Q33" s="754"/>
      <c r="R33" s="754"/>
      <c r="S33" s="754"/>
      <c r="T33" s="754"/>
      <c r="U33" s="755"/>
      <c r="V33" s="738"/>
      <c r="W33" s="376"/>
      <c r="X33" s="376"/>
      <c r="Y33" s="376"/>
      <c r="Z33" s="376"/>
    </row>
    <row r="34" spans="1:26" ht="22.5" customHeight="1">
      <c r="A34" s="45">
        <v>5</v>
      </c>
      <c r="B34" s="753"/>
      <c r="C34" s="754"/>
      <c r="D34" s="754"/>
      <c r="E34" s="754"/>
      <c r="F34" s="754"/>
      <c r="G34" s="754"/>
      <c r="H34" s="754"/>
      <c r="I34" s="754"/>
      <c r="J34" s="754"/>
      <c r="K34" s="754"/>
      <c r="L34" s="754"/>
      <c r="M34" s="754"/>
      <c r="N34" s="754"/>
      <c r="O34" s="754"/>
      <c r="P34" s="754"/>
      <c r="Q34" s="754"/>
      <c r="R34" s="754"/>
      <c r="S34" s="754"/>
      <c r="T34" s="754"/>
      <c r="U34" s="755"/>
      <c r="V34" s="738"/>
      <c r="W34" s="376"/>
      <c r="X34" s="376"/>
      <c r="Y34" s="376"/>
      <c r="Z34" s="376"/>
    </row>
    <row r="35" spans="1:26" ht="22.5" customHeight="1">
      <c r="A35" s="45">
        <v>6</v>
      </c>
      <c r="B35" s="753"/>
      <c r="C35" s="754"/>
      <c r="D35" s="754"/>
      <c r="E35" s="754"/>
      <c r="F35" s="754"/>
      <c r="G35" s="754"/>
      <c r="H35" s="754"/>
      <c r="I35" s="754"/>
      <c r="J35" s="754"/>
      <c r="K35" s="754"/>
      <c r="L35" s="754"/>
      <c r="M35" s="754"/>
      <c r="N35" s="754"/>
      <c r="O35" s="754"/>
      <c r="P35" s="754"/>
      <c r="Q35" s="754"/>
      <c r="R35" s="754"/>
      <c r="S35" s="754"/>
      <c r="T35" s="754"/>
      <c r="U35" s="755"/>
      <c r="V35" s="738"/>
      <c r="W35" s="376"/>
      <c r="X35" s="376"/>
      <c r="Y35" s="376"/>
      <c r="Z35" s="376"/>
    </row>
    <row r="36" spans="1:26" ht="22.5" customHeight="1">
      <c r="A36" s="45">
        <v>7</v>
      </c>
      <c r="B36" s="753"/>
      <c r="C36" s="754"/>
      <c r="D36" s="754"/>
      <c r="E36" s="754"/>
      <c r="F36" s="754"/>
      <c r="G36" s="754"/>
      <c r="H36" s="754"/>
      <c r="I36" s="754"/>
      <c r="J36" s="754"/>
      <c r="K36" s="754"/>
      <c r="L36" s="754"/>
      <c r="M36" s="754"/>
      <c r="N36" s="754"/>
      <c r="O36" s="754"/>
      <c r="P36" s="754"/>
      <c r="Q36" s="754"/>
      <c r="R36" s="754"/>
      <c r="S36" s="754"/>
      <c r="T36" s="754"/>
      <c r="U36" s="755"/>
      <c r="V36" s="738"/>
      <c r="W36" s="376"/>
      <c r="X36" s="376"/>
      <c r="Y36" s="376"/>
      <c r="Z36" s="376"/>
    </row>
    <row r="37" spans="1:26" ht="22.5" customHeight="1">
      <c r="A37" s="45">
        <v>8</v>
      </c>
      <c r="B37" s="753"/>
      <c r="C37" s="754"/>
      <c r="D37" s="754"/>
      <c r="E37" s="754"/>
      <c r="F37" s="754"/>
      <c r="G37" s="754"/>
      <c r="H37" s="754"/>
      <c r="I37" s="754"/>
      <c r="J37" s="754"/>
      <c r="K37" s="754"/>
      <c r="L37" s="754"/>
      <c r="M37" s="754"/>
      <c r="N37" s="754"/>
      <c r="O37" s="754"/>
      <c r="P37" s="754"/>
      <c r="Q37" s="754"/>
      <c r="R37" s="754"/>
      <c r="S37" s="754"/>
      <c r="T37" s="754"/>
      <c r="U37" s="755"/>
      <c r="V37" s="738"/>
      <c r="W37" s="376"/>
      <c r="X37" s="376"/>
      <c r="Y37" s="376"/>
      <c r="Z37" s="376"/>
    </row>
    <row r="38" spans="1:26" ht="22.5" customHeight="1">
      <c r="A38" s="45">
        <v>9</v>
      </c>
      <c r="B38" s="753"/>
      <c r="C38" s="754"/>
      <c r="D38" s="754"/>
      <c r="E38" s="754"/>
      <c r="F38" s="754"/>
      <c r="G38" s="754"/>
      <c r="H38" s="754"/>
      <c r="I38" s="754"/>
      <c r="J38" s="754"/>
      <c r="K38" s="754"/>
      <c r="L38" s="754"/>
      <c r="M38" s="754"/>
      <c r="N38" s="754"/>
      <c r="O38" s="754"/>
      <c r="P38" s="754"/>
      <c r="Q38" s="754"/>
      <c r="R38" s="754"/>
      <c r="S38" s="754"/>
      <c r="T38" s="754"/>
      <c r="U38" s="755"/>
      <c r="V38" s="738"/>
      <c r="W38" s="264"/>
      <c r="X38" s="264"/>
      <c r="Y38" s="264"/>
      <c r="Z38" s="264"/>
    </row>
    <row r="39" spans="1:26" ht="22.5" customHeight="1">
      <c r="A39" s="45">
        <v>10</v>
      </c>
      <c r="B39" s="753"/>
      <c r="C39" s="754"/>
      <c r="D39" s="754"/>
      <c r="E39" s="754"/>
      <c r="F39" s="754"/>
      <c r="G39" s="754"/>
      <c r="H39" s="754"/>
      <c r="I39" s="754"/>
      <c r="J39" s="754"/>
      <c r="K39" s="754"/>
      <c r="L39" s="754"/>
      <c r="M39" s="754"/>
      <c r="N39" s="754"/>
      <c r="O39" s="754"/>
      <c r="P39" s="754"/>
      <c r="Q39" s="754"/>
      <c r="R39" s="754"/>
      <c r="S39" s="754"/>
      <c r="T39" s="754"/>
      <c r="U39" s="755"/>
      <c r="V39" s="738"/>
      <c r="W39" s="264"/>
      <c r="X39" s="264"/>
      <c r="Y39" s="264"/>
      <c r="Z39" s="264"/>
    </row>
    <row r="40" spans="1:26" ht="22.5" customHeight="1">
      <c r="A40" s="45">
        <v>11</v>
      </c>
      <c r="B40" s="753"/>
      <c r="C40" s="754"/>
      <c r="D40" s="754"/>
      <c r="E40" s="754"/>
      <c r="F40" s="754"/>
      <c r="G40" s="754"/>
      <c r="H40" s="754"/>
      <c r="I40" s="754"/>
      <c r="J40" s="754"/>
      <c r="K40" s="754"/>
      <c r="L40" s="754"/>
      <c r="M40" s="754"/>
      <c r="N40" s="754"/>
      <c r="O40" s="754"/>
      <c r="P40" s="754"/>
      <c r="Q40" s="754"/>
      <c r="R40" s="754"/>
      <c r="S40" s="754"/>
      <c r="T40" s="754"/>
      <c r="U40" s="755"/>
      <c r="V40" s="738"/>
      <c r="W40" s="264"/>
      <c r="X40" s="264"/>
      <c r="Y40" s="264"/>
      <c r="Z40" s="264"/>
    </row>
    <row r="41" spans="1:26" ht="22.5" customHeight="1">
      <c r="A41" s="45">
        <v>12</v>
      </c>
      <c r="B41" s="756"/>
      <c r="C41" s="757"/>
      <c r="D41" s="757"/>
      <c r="E41" s="757"/>
      <c r="F41" s="757"/>
      <c r="G41" s="757"/>
      <c r="H41" s="757"/>
      <c r="I41" s="757"/>
      <c r="J41" s="757"/>
      <c r="K41" s="757"/>
      <c r="L41" s="757"/>
      <c r="M41" s="757"/>
      <c r="N41" s="757"/>
      <c r="O41" s="757"/>
      <c r="P41" s="757"/>
      <c r="Q41" s="757"/>
      <c r="R41" s="757"/>
      <c r="S41" s="757"/>
      <c r="T41" s="757"/>
      <c r="U41" s="758"/>
      <c r="V41" s="738"/>
      <c r="W41" s="264"/>
      <c r="X41" s="264"/>
      <c r="Y41" s="264"/>
      <c r="Z41" s="264"/>
    </row>
    <row r="42" spans="1:26" ht="22.5" customHeight="1">
      <c r="A42" s="45">
        <v>13</v>
      </c>
      <c r="B42" s="759" t="s">
        <v>396</v>
      </c>
      <c r="C42" s="760"/>
      <c r="D42" s="760"/>
      <c r="E42" s="760"/>
      <c r="F42" s="760"/>
      <c r="G42" s="760"/>
      <c r="H42" s="760"/>
      <c r="I42" s="760"/>
      <c r="J42" s="760"/>
      <c r="K42" s="760"/>
      <c r="L42" s="760"/>
      <c r="M42" s="760"/>
      <c r="N42" s="760"/>
      <c r="O42" s="760"/>
      <c r="P42" s="760"/>
      <c r="Q42" s="760"/>
      <c r="R42" s="760"/>
      <c r="S42" s="760"/>
      <c r="T42" s="760"/>
      <c r="U42" s="761"/>
      <c r="V42" s="512"/>
      <c r="W42" s="393"/>
    </row>
    <row r="43" spans="1:26" ht="22.5" customHeight="1">
      <c r="A43" s="45">
        <v>14</v>
      </c>
      <c r="B43" s="767" t="s">
        <v>397</v>
      </c>
      <c r="C43" s="763"/>
      <c r="D43" s="763"/>
      <c r="E43" s="763"/>
      <c r="F43" s="763"/>
      <c r="G43" s="763"/>
      <c r="H43" s="763"/>
      <c r="I43" s="764"/>
      <c r="J43" s="765" t="s">
        <v>398</v>
      </c>
      <c r="K43" s="765"/>
      <c r="L43" s="766"/>
      <c r="M43" s="539" t="s">
        <v>399</v>
      </c>
      <c r="N43" s="763" t="s">
        <v>400</v>
      </c>
      <c r="O43" s="764"/>
      <c r="P43" s="762" t="s">
        <v>401</v>
      </c>
      <c r="Q43" s="763"/>
      <c r="R43" s="764"/>
      <c r="S43" s="856" t="s">
        <v>402</v>
      </c>
      <c r="T43" s="857"/>
      <c r="U43" s="858"/>
      <c r="V43" s="512"/>
      <c r="W43" s="393"/>
    </row>
    <row r="44" spans="1:26" ht="22.5" customHeight="1">
      <c r="A44" s="45">
        <v>15</v>
      </c>
      <c r="B44" s="768"/>
      <c r="C44" s="748"/>
      <c r="D44" s="748"/>
      <c r="E44" s="748"/>
      <c r="F44" s="748"/>
      <c r="G44" s="748"/>
      <c r="H44" s="748"/>
      <c r="I44" s="748"/>
      <c r="J44" s="748"/>
      <c r="K44" s="748"/>
      <c r="L44" s="748"/>
      <c r="M44" s="543"/>
      <c r="N44" s="748"/>
      <c r="O44" s="748"/>
      <c r="P44" s="748"/>
      <c r="Q44" s="748"/>
      <c r="R44" s="748"/>
      <c r="S44" s="748"/>
      <c r="T44" s="748"/>
      <c r="U44" s="749"/>
      <c r="V44" s="738" t="s">
        <v>406</v>
      </c>
    </row>
    <row r="45" spans="1:26" ht="22.5" customHeight="1">
      <c r="A45" s="45">
        <v>16</v>
      </c>
      <c r="B45" s="769"/>
      <c r="C45" s="741"/>
      <c r="D45" s="741"/>
      <c r="E45" s="741"/>
      <c r="F45" s="741"/>
      <c r="G45" s="741"/>
      <c r="H45" s="741"/>
      <c r="I45" s="746"/>
      <c r="J45" s="740"/>
      <c r="K45" s="741"/>
      <c r="L45" s="746"/>
      <c r="M45" s="541"/>
      <c r="N45" s="740"/>
      <c r="O45" s="746"/>
      <c r="P45" s="740"/>
      <c r="Q45" s="741"/>
      <c r="R45" s="746"/>
      <c r="S45" s="740"/>
      <c r="T45" s="741"/>
      <c r="U45" s="742"/>
      <c r="V45" s="739"/>
    </row>
    <row r="46" spans="1:26" ht="22.5" customHeight="1">
      <c r="A46" s="45">
        <v>17</v>
      </c>
      <c r="B46" s="770"/>
      <c r="C46" s="741"/>
      <c r="D46" s="741"/>
      <c r="E46" s="741"/>
      <c r="F46" s="741"/>
      <c r="G46" s="741"/>
      <c r="H46" s="741"/>
      <c r="I46" s="746"/>
      <c r="J46" s="740"/>
      <c r="K46" s="741"/>
      <c r="L46" s="746"/>
      <c r="M46" s="541"/>
      <c r="N46" s="740"/>
      <c r="O46" s="746"/>
      <c r="P46" s="740"/>
      <c r="Q46" s="741"/>
      <c r="R46" s="746"/>
      <c r="S46" s="740"/>
      <c r="T46" s="741"/>
      <c r="U46" s="742"/>
      <c r="V46" s="739"/>
    </row>
    <row r="47" spans="1:26" ht="22.5" customHeight="1">
      <c r="A47" s="45">
        <v>18</v>
      </c>
      <c r="B47" s="769"/>
      <c r="C47" s="741"/>
      <c r="D47" s="741"/>
      <c r="E47" s="741"/>
      <c r="F47" s="741"/>
      <c r="G47" s="741"/>
      <c r="H47" s="741"/>
      <c r="I47" s="746"/>
      <c r="J47" s="740"/>
      <c r="K47" s="741"/>
      <c r="L47" s="746"/>
      <c r="M47" s="541"/>
      <c r="N47" s="740"/>
      <c r="O47" s="746"/>
      <c r="P47" s="740"/>
      <c r="Q47" s="741"/>
      <c r="R47" s="746"/>
      <c r="S47" s="740"/>
      <c r="T47" s="741"/>
      <c r="U47" s="742"/>
      <c r="V47" s="739"/>
    </row>
    <row r="48" spans="1:26" ht="22.5" customHeight="1">
      <c r="A48" s="45">
        <v>19</v>
      </c>
      <c r="B48" s="769"/>
      <c r="C48" s="741"/>
      <c r="D48" s="741"/>
      <c r="E48" s="741"/>
      <c r="F48" s="741"/>
      <c r="G48" s="741"/>
      <c r="H48" s="741"/>
      <c r="I48" s="746"/>
      <c r="J48" s="740"/>
      <c r="K48" s="741"/>
      <c r="L48" s="746"/>
      <c r="M48" s="541"/>
      <c r="N48" s="740"/>
      <c r="O48" s="746"/>
      <c r="P48" s="740"/>
      <c r="Q48" s="741"/>
      <c r="R48" s="746"/>
      <c r="S48" s="740"/>
      <c r="T48" s="741"/>
      <c r="U48" s="742"/>
      <c r="V48" s="739"/>
    </row>
    <row r="49" spans="1:23" ht="22.5" customHeight="1">
      <c r="A49" s="45">
        <v>20</v>
      </c>
      <c r="B49" s="769"/>
      <c r="C49" s="741"/>
      <c r="D49" s="741"/>
      <c r="E49" s="741"/>
      <c r="F49" s="741"/>
      <c r="G49" s="741"/>
      <c r="H49" s="741"/>
      <c r="I49" s="746"/>
      <c r="J49" s="740"/>
      <c r="K49" s="741"/>
      <c r="L49" s="746"/>
      <c r="M49" s="541"/>
      <c r="N49" s="740"/>
      <c r="O49" s="746"/>
      <c r="P49" s="740"/>
      <c r="Q49" s="741"/>
      <c r="R49" s="746"/>
      <c r="S49" s="740"/>
      <c r="T49" s="741"/>
      <c r="U49" s="742"/>
      <c r="V49" s="739"/>
    </row>
    <row r="50" spans="1:23" ht="22.5" customHeight="1">
      <c r="A50" s="45">
        <v>21</v>
      </c>
      <c r="B50" s="769"/>
      <c r="C50" s="741"/>
      <c r="D50" s="741"/>
      <c r="E50" s="741"/>
      <c r="F50" s="741"/>
      <c r="G50" s="741"/>
      <c r="H50" s="741"/>
      <c r="I50" s="746"/>
      <c r="J50" s="740"/>
      <c r="K50" s="741"/>
      <c r="L50" s="746"/>
      <c r="M50" s="541"/>
      <c r="N50" s="740"/>
      <c r="O50" s="746"/>
      <c r="P50" s="740"/>
      <c r="Q50" s="741"/>
      <c r="R50" s="746"/>
      <c r="S50" s="740"/>
      <c r="T50" s="741"/>
      <c r="U50" s="742"/>
      <c r="V50" s="739"/>
    </row>
    <row r="51" spans="1:23" ht="22.5" customHeight="1">
      <c r="A51" s="45">
        <v>22</v>
      </c>
      <c r="B51" s="769"/>
      <c r="C51" s="741"/>
      <c r="D51" s="741"/>
      <c r="E51" s="741"/>
      <c r="F51" s="741"/>
      <c r="G51" s="741"/>
      <c r="H51" s="741"/>
      <c r="I51" s="746"/>
      <c r="J51" s="740"/>
      <c r="K51" s="741"/>
      <c r="L51" s="746"/>
      <c r="M51" s="541"/>
      <c r="N51" s="740"/>
      <c r="O51" s="746"/>
      <c r="P51" s="740"/>
      <c r="Q51" s="741"/>
      <c r="R51" s="746"/>
      <c r="S51" s="740"/>
      <c r="T51" s="741"/>
      <c r="U51" s="742"/>
      <c r="V51" s="739"/>
    </row>
    <row r="52" spans="1:23" ht="22.5" customHeight="1">
      <c r="A52" s="45">
        <v>23</v>
      </c>
      <c r="B52" s="769"/>
      <c r="C52" s="741"/>
      <c r="D52" s="741"/>
      <c r="E52" s="741"/>
      <c r="F52" s="741"/>
      <c r="G52" s="741"/>
      <c r="H52" s="741"/>
      <c r="I52" s="746"/>
      <c r="J52" s="740"/>
      <c r="K52" s="741"/>
      <c r="L52" s="746"/>
      <c r="M52" s="541"/>
      <c r="N52" s="740"/>
      <c r="O52" s="746"/>
      <c r="P52" s="740"/>
      <c r="Q52" s="741"/>
      <c r="R52" s="746"/>
      <c r="S52" s="740"/>
      <c r="T52" s="741"/>
      <c r="U52" s="742"/>
      <c r="V52" s="739"/>
    </row>
    <row r="53" spans="1:23" ht="22.5" customHeight="1">
      <c r="A53" s="45">
        <v>24</v>
      </c>
      <c r="B53" s="769"/>
      <c r="C53" s="741"/>
      <c r="D53" s="741"/>
      <c r="E53" s="741"/>
      <c r="F53" s="741"/>
      <c r="G53" s="741"/>
      <c r="H53" s="741"/>
      <c r="I53" s="746"/>
      <c r="J53" s="740"/>
      <c r="K53" s="741"/>
      <c r="L53" s="746"/>
      <c r="M53" s="541"/>
      <c r="N53" s="740"/>
      <c r="O53" s="746"/>
      <c r="P53" s="740"/>
      <c r="Q53" s="741"/>
      <c r="R53" s="746"/>
      <c r="S53" s="740"/>
      <c r="T53" s="741"/>
      <c r="U53" s="742"/>
      <c r="V53" s="739"/>
    </row>
    <row r="54" spans="1:23" ht="22.5" customHeight="1">
      <c r="A54" s="45">
        <v>25</v>
      </c>
      <c r="B54" s="769"/>
      <c r="C54" s="741"/>
      <c r="D54" s="741"/>
      <c r="E54" s="741"/>
      <c r="F54" s="741"/>
      <c r="G54" s="741"/>
      <c r="H54" s="741"/>
      <c r="I54" s="746"/>
      <c r="J54" s="740"/>
      <c r="K54" s="741"/>
      <c r="L54" s="746"/>
      <c r="M54" s="541"/>
      <c r="N54" s="740"/>
      <c r="O54" s="746"/>
      <c r="P54" s="740"/>
      <c r="Q54" s="741"/>
      <c r="R54" s="746"/>
      <c r="S54" s="740"/>
      <c r="T54" s="741"/>
      <c r="U54" s="742"/>
      <c r="V54" s="739"/>
    </row>
    <row r="55" spans="1:23" ht="22.5" customHeight="1">
      <c r="A55" s="45">
        <v>26</v>
      </c>
      <c r="B55" s="769"/>
      <c r="C55" s="741"/>
      <c r="D55" s="741"/>
      <c r="E55" s="741"/>
      <c r="F55" s="741"/>
      <c r="G55" s="741"/>
      <c r="H55" s="741"/>
      <c r="I55" s="746"/>
      <c r="J55" s="740"/>
      <c r="K55" s="741"/>
      <c r="L55" s="746"/>
      <c r="M55" s="541"/>
      <c r="N55" s="740"/>
      <c r="O55" s="746"/>
      <c r="P55" s="740"/>
      <c r="Q55" s="741"/>
      <c r="R55" s="746"/>
      <c r="S55" s="740"/>
      <c r="T55" s="741"/>
      <c r="U55" s="742"/>
      <c r="V55" s="739"/>
    </row>
    <row r="56" spans="1:23" ht="22.5" customHeight="1">
      <c r="A56" s="45">
        <v>27</v>
      </c>
      <c r="B56" s="769"/>
      <c r="C56" s="741"/>
      <c r="D56" s="741"/>
      <c r="E56" s="741"/>
      <c r="F56" s="741"/>
      <c r="G56" s="741"/>
      <c r="H56" s="741"/>
      <c r="I56" s="746"/>
      <c r="J56" s="740"/>
      <c r="K56" s="741"/>
      <c r="L56" s="746"/>
      <c r="M56" s="541"/>
      <c r="N56" s="740"/>
      <c r="O56" s="746"/>
      <c r="P56" s="740"/>
      <c r="Q56" s="741"/>
      <c r="R56" s="746"/>
      <c r="S56" s="740"/>
      <c r="T56" s="741"/>
      <c r="U56" s="742"/>
      <c r="V56" s="739"/>
    </row>
    <row r="57" spans="1:23" ht="22.5" customHeight="1">
      <c r="A57" s="45">
        <v>28</v>
      </c>
      <c r="B57" s="769"/>
      <c r="C57" s="741"/>
      <c r="D57" s="741"/>
      <c r="E57" s="741"/>
      <c r="F57" s="741"/>
      <c r="G57" s="741"/>
      <c r="H57" s="741"/>
      <c r="I57" s="746"/>
      <c r="J57" s="740"/>
      <c r="K57" s="741"/>
      <c r="L57" s="746"/>
      <c r="M57" s="541"/>
      <c r="N57" s="740"/>
      <c r="O57" s="746"/>
      <c r="P57" s="740"/>
      <c r="Q57" s="741"/>
      <c r="R57" s="746"/>
      <c r="S57" s="740"/>
      <c r="T57" s="741"/>
      <c r="U57" s="742"/>
      <c r="V57" s="739"/>
    </row>
    <row r="58" spans="1:23" ht="22.5" customHeight="1">
      <c r="A58" s="45">
        <v>29</v>
      </c>
      <c r="B58" s="769"/>
      <c r="C58" s="741"/>
      <c r="D58" s="741"/>
      <c r="E58" s="741"/>
      <c r="F58" s="741"/>
      <c r="G58" s="741"/>
      <c r="H58" s="741"/>
      <c r="I58" s="746"/>
      <c r="J58" s="740"/>
      <c r="K58" s="741"/>
      <c r="L58" s="746"/>
      <c r="M58" s="541"/>
      <c r="N58" s="740"/>
      <c r="O58" s="746"/>
      <c r="P58" s="740"/>
      <c r="Q58" s="741"/>
      <c r="R58" s="746"/>
      <c r="S58" s="740"/>
      <c r="T58" s="741"/>
      <c r="U58" s="742"/>
      <c r="V58" s="739"/>
    </row>
    <row r="59" spans="1:23" ht="22.5" customHeight="1">
      <c r="A59" s="45">
        <v>30</v>
      </c>
      <c r="B59" s="771"/>
      <c r="C59" s="744"/>
      <c r="D59" s="744"/>
      <c r="E59" s="744"/>
      <c r="F59" s="744"/>
      <c r="G59" s="744"/>
      <c r="H59" s="744"/>
      <c r="I59" s="747"/>
      <c r="J59" s="743"/>
      <c r="K59" s="744"/>
      <c r="L59" s="747"/>
      <c r="M59" s="542"/>
      <c r="N59" s="772"/>
      <c r="O59" s="772"/>
      <c r="P59" s="743"/>
      <c r="Q59" s="744"/>
      <c r="R59" s="747"/>
      <c r="S59" s="743"/>
      <c r="T59" s="744"/>
      <c r="U59" s="745"/>
      <c r="V59" s="739"/>
    </row>
    <row r="60" spans="1:23" s="45" customFormat="1" ht="25.15" customHeight="1">
      <c r="B60" s="861" t="s">
        <v>381</v>
      </c>
      <c r="C60" s="862"/>
      <c r="D60" s="862"/>
      <c r="E60" s="862"/>
      <c r="F60" s="862"/>
      <c r="G60" s="862"/>
      <c r="H60" s="862"/>
      <c r="I60" s="862"/>
      <c r="J60" s="862"/>
      <c r="K60" s="862"/>
      <c r="L60" s="862"/>
      <c r="M60" s="862"/>
      <c r="N60" s="862"/>
      <c r="O60" s="862"/>
      <c r="P60" s="862"/>
      <c r="Q60" s="862"/>
      <c r="R60" s="862"/>
      <c r="S60" s="862"/>
      <c r="T60" s="862"/>
      <c r="U60" s="863"/>
      <c r="V60" s="738" t="s">
        <v>340</v>
      </c>
      <c r="W60" s="395"/>
    </row>
    <row r="61" spans="1:23" s="45" customFormat="1" ht="25.15" customHeight="1">
      <c r="B61" s="838" t="s">
        <v>352</v>
      </c>
      <c r="C61" s="839"/>
      <c r="D61" s="839"/>
      <c r="E61" s="839"/>
      <c r="F61" s="839"/>
      <c r="G61" s="839"/>
      <c r="H61" s="839"/>
      <c r="I61" s="839"/>
      <c r="J61" s="839"/>
      <c r="K61" s="839"/>
      <c r="L61" s="839"/>
      <c r="M61" s="839"/>
      <c r="N61" s="839"/>
      <c r="O61" s="839"/>
      <c r="P61" s="839"/>
      <c r="Q61" s="839"/>
      <c r="R61" s="839"/>
      <c r="S61" s="839"/>
      <c r="T61" s="839"/>
      <c r="U61" s="840"/>
      <c r="V61" s="738"/>
      <c r="W61" s="395"/>
    </row>
    <row r="62" spans="1:23" ht="22.5" customHeight="1">
      <c r="A62" s="45">
        <v>1</v>
      </c>
      <c r="B62" s="774"/>
      <c r="C62" s="775"/>
      <c r="D62" s="775"/>
      <c r="E62" s="775"/>
      <c r="F62" s="775"/>
      <c r="G62" s="775"/>
      <c r="H62" s="775"/>
      <c r="I62" s="775"/>
      <c r="J62" s="775"/>
      <c r="K62" s="775"/>
      <c r="L62" s="775"/>
      <c r="M62" s="775"/>
      <c r="N62" s="775"/>
      <c r="O62" s="775"/>
      <c r="P62" s="775"/>
      <c r="Q62" s="775"/>
      <c r="R62" s="775"/>
      <c r="S62" s="775"/>
      <c r="T62" s="775"/>
      <c r="U62" s="776"/>
      <c r="V62" s="738"/>
      <c r="W62" s="395"/>
    </row>
    <row r="63" spans="1:23" ht="22.5" customHeight="1">
      <c r="A63" s="45">
        <v>2</v>
      </c>
      <c r="B63" s="753"/>
      <c r="C63" s="754"/>
      <c r="D63" s="754"/>
      <c r="E63" s="754"/>
      <c r="F63" s="754"/>
      <c r="G63" s="754"/>
      <c r="H63" s="754"/>
      <c r="I63" s="754"/>
      <c r="J63" s="754"/>
      <c r="K63" s="754"/>
      <c r="L63" s="754"/>
      <c r="M63" s="754"/>
      <c r="N63" s="754"/>
      <c r="O63" s="754"/>
      <c r="P63" s="754"/>
      <c r="Q63" s="754"/>
      <c r="R63" s="754"/>
      <c r="S63" s="754"/>
      <c r="T63" s="754"/>
      <c r="U63" s="755"/>
      <c r="V63" s="738"/>
      <c r="W63" s="395"/>
    </row>
    <row r="64" spans="1:23" ht="22.5" customHeight="1">
      <c r="A64" s="45">
        <v>3</v>
      </c>
      <c r="B64" s="753"/>
      <c r="C64" s="754"/>
      <c r="D64" s="754"/>
      <c r="E64" s="754"/>
      <c r="F64" s="754"/>
      <c r="G64" s="754"/>
      <c r="H64" s="754"/>
      <c r="I64" s="754"/>
      <c r="J64" s="754"/>
      <c r="K64" s="754"/>
      <c r="L64" s="754"/>
      <c r="M64" s="754"/>
      <c r="N64" s="754"/>
      <c r="O64" s="754"/>
      <c r="P64" s="754"/>
      <c r="Q64" s="754"/>
      <c r="R64" s="754"/>
      <c r="S64" s="754"/>
      <c r="T64" s="754"/>
      <c r="U64" s="755"/>
      <c r="V64" s="738"/>
      <c r="W64" s="395"/>
    </row>
    <row r="65" spans="1:26" ht="22.5" customHeight="1">
      <c r="A65" s="45">
        <v>4</v>
      </c>
      <c r="B65" s="753"/>
      <c r="C65" s="754"/>
      <c r="D65" s="754"/>
      <c r="E65" s="754"/>
      <c r="F65" s="754"/>
      <c r="G65" s="754"/>
      <c r="H65" s="754"/>
      <c r="I65" s="754"/>
      <c r="J65" s="754"/>
      <c r="K65" s="754"/>
      <c r="L65" s="754"/>
      <c r="M65" s="754"/>
      <c r="N65" s="754"/>
      <c r="O65" s="754"/>
      <c r="P65" s="754"/>
      <c r="Q65" s="754"/>
      <c r="R65" s="754"/>
      <c r="S65" s="754"/>
      <c r="T65" s="754"/>
      <c r="U65" s="755"/>
      <c r="V65" s="738"/>
      <c r="W65" s="395"/>
    </row>
    <row r="66" spans="1:26" ht="22.5" customHeight="1">
      <c r="A66" s="45">
        <v>5</v>
      </c>
      <c r="B66" s="753"/>
      <c r="C66" s="754"/>
      <c r="D66" s="754"/>
      <c r="E66" s="754"/>
      <c r="F66" s="754"/>
      <c r="G66" s="754"/>
      <c r="H66" s="754"/>
      <c r="I66" s="754"/>
      <c r="J66" s="754"/>
      <c r="K66" s="754"/>
      <c r="L66" s="754"/>
      <c r="M66" s="754"/>
      <c r="N66" s="754"/>
      <c r="O66" s="754"/>
      <c r="P66" s="754"/>
      <c r="Q66" s="754"/>
      <c r="R66" s="754"/>
      <c r="S66" s="754"/>
      <c r="T66" s="754"/>
      <c r="U66" s="755"/>
      <c r="V66" s="738"/>
      <c r="W66" s="395"/>
    </row>
    <row r="67" spans="1:26" ht="22.5" customHeight="1">
      <c r="A67" s="45">
        <v>6</v>
      </c>
      <c r="B67" s="753"/>
      <c r="C67" s="754"/>
      <c r="D67" s="754"/>
      <c r="E67" s="754"/>
      <c r="F67" s="754"/>
      <c r="G67" s="754"/>
      <c r="H67" s="754"/>
      <c r="I67" s="754"/>
      <c r="J67" s="754"/>
      <c r="K67" s="754"/>
      <c r="L67" s="754"/>
      <c r="M67" s="754"/>
      <c r="N67" s="754"/>
      <c r="O67" s="754"/>
      <c r="P67" s="754"/>
      <c r="Q67" s="754"/>
      <c r="R67" s="754"/>
      <c r="S67" s="754"/>
      <c r="T67" s="754"/>
      <c r="U67" s="755"/>
      <c r="V67" s="500"/>
      <c r="W67" s="395"/>
    </row>
    <row r="68" spans="1:26" ht="25.15" customHeight="1">
      <c r="B68" s="861" t="s">
        <v>341</v>
      </c>
      <c r="C68" s="862"/>
      <c r="D68" s="862"/>
      <c r="E68" s="862"/>
      <c r="F68" s="862"/>
      <c r="G68" s="862"/>
      <c r="H68" s="862"/>
      <c r="I68" s="862"/>
      <c r="J68" s="862"/>
      <c r="K68" s="862"/>
      <c r="L68" s="862"/>
      <c r="M68" s="862"/>
      <c r="N68" s="862"/>
      <c r="O68" s="862"/>
      <c r="P68" s="862"/>
      <c r="Q68" s="862"/>
      <c r="R68" s="862"/>
      <c r="S68" s="862"/>
      <c r="T68" s="862"/>
      <c r="U68" s="863"/>
      <c r="V68" s="394"/>
      <c r="W68" s="394"/>
    </row>
    <row r="69" spans="1:26" ht="25.15" customHeight="1">
      <c r="B69" s="788" t="s">
        <v>444</v>
      </c>
      <c r="C69" s="789"/>
      <c r="D69" s="789"/>
      <c r="E69" s="789"/>
      <c r="F69" s="789"/>
      <c r="G69" s="789"/>
      <c r="H69" s="789"/>
      <c r="I69" s="789"/>
      <c r="J69" s="789"/>
      <c r="K69" s="789"/>
      <c r="L69" s="789"/>
      <c r="M69" s="789"/>
      <c r="N69" s="789"/>
      <c r="O69" s="789"/>
      <c r="P69" s="789"/>
      <c r="Q69" s="789"/>
      <c r="R69" s="789"/>
      <c r="S69" s="789"/>
      <c r="T69" s="789"/>
      <c r="U69" s="790"/>
      <c r="V69" s="773"/>
      <c r="W69" s="395"/>
    </row>
    <row r="70" spans="1:26" ht="22.5" customHeight="1">
      <c r="A70" s="45">
        <v>1</v>
      </c>
      <c r="B70" s="774"/>
      <c r="C70" s="775"/>
      <c r="D70" s="775"/>
      <c r="E70" s="775"/>
      <c r="F70" s="775"/>
      <c r="G70" s="775"/>
      <c r="H70" s="775"/>
      <c r="I70" s="775"/>
      <c r="J70" s="775"/>
      <c r="K70" s="775"/>
      <c r="L70" s="775"/>
      <c r="M70" s="775"/>
      <c r="N70" s="775"/>
      <c r="O70" s="775"/>
      <c r="P70" s="775"/>
      <c r="Q70" s="775"/>
      <c r="R70" s="775"/>
      <c r="S70" s="775"/>
      <c r="T70" s="775"/>
      <c r="U70" s="776"/>
      <c r="V70" s="773"/>
      <c r="W70" s="395"/>
    </row>
    <row r="71" spans="1:26" ht="22.5" customHeight="1">
      <c r="A71" s="45">
        <v>2</v>
      </c>
      <c r="B71" s="753"/>
      <c r="C71" s="754"/>
      <c r="D71" s="754"/>
      <c r="E71" s="754"/>
      <c r="F71" s="754"/>
      <c r="G71" s="754"/>
      <c r="H71" s="754"/>
      <c r="I71" s="754"/>
      <c r="J71" s="754"/>
      <c r="K71" s="754"/>
      <c r="L71" s="754"/>
      <c r="M71" s="754"/>
      <c r="N71" s="754"/>
      <c r="O71" s="754"/>
      <c r="P71" s="754"/>
      <c r="Q71" s="754"/>
      <c r="R71" s="754"/>
      <c r="S71" s="754"/>
      <c r="T71" s="754"/>
      <c r="U71" s="755"/>
      <c r="V71" s="773"/>
      <c r="W71" s="395"/>
    </row>
    <row r="72" spans="1:26" ht="22.5" customHeight="1">
      <c r="A72" s="45">
        <v>3</v>
      </c>
      <c r="B72" s="753"/>
      <c r="C72" s="754"/>
      <c r="D72" s="754"/>
      <c r="E72" s="754"/>
      <c r="F72" s="754"/>
      <c r="G72" s="754"/>
      <c r="H72" s="754"/>
      <c r="I72" s="754"/>
      <c r="J72" s="754"/>
      <c r="K72" s="754"/>
      <c r="L72" s="754"/>
      <c r="M72" s="754"/>
      <c r="N72" s="754"/>
      <c r="O72" s="754"/>
      <c r="P72" s="754"/>
      <c r="Q72" s="754"/>
      <c r="R72" s="754"/>
      <c r="S72" s="754"/>
      <c r="T72" s="754"/>
      <c r="U72" s="755"/>
      <c r="V72" s="773"/>
      <c r="W72" s="395"/>
    </row>
    <row r="73" spans="1:26" ht="22.5" customHeight="1">
      <c r="A73" s="45">
        <v>4</v>
      </c>
      <c r="B73" s="753"/>
      <c r="C73" s="754"/>
      <c r="D73" s="754"/>
      <c r="E73" s="754"/>
      <c r="F73" s="754"/>
      <c r="G73" s="754"/>
      <c r="H73" s="754"/>
      <c r="I73" s="754"/>
      <c r="J73" s="754"/>
      <c r="K73" s="754"/>
      <c r="L73" s="754"/>
      <c r="M73" s="754"/>
      <c r="N73" s="754"/>
      <c r="O73" s="754"/>
      <c r="P73" s="754"/>
      <c r="Q73" s="754"/>
      <c r="R73" s="754"/>
      <c r="S73" s="754"/>
      <c r="T73" s="754"/>
      <c r="U73" s="755"/>
      <c r="V73" s="773"/>
      <c r="W73" s="395"/>
    </row>
    <row r="74" spans="1:26" ht="25.15" customHeight="1">
      <c r="B74" s="777" t="s">
        <v>302</v>
      </c>
      <c r="C74" s="778"/>
      <c r="D74" s="778"/>
      <c r="E74" s="778"/>
      <c r="F74" s="778"/>
      <c r="G74" s="778"/>
      <c r="H74" s="778"/>
      <c r="I74" s="778"/>
      <c r="J74" s="778"/>
      <c r="K74" s="778"/>
      <c r="L74" s="778"/>
      <c r="M74" s="778"/>
      <c r="N74" s="778"/>
      <c r="O74" s="778"/>
      <c r="P74" s="778"/>
      <c r="Q74" s="778"/>
      <c r="R74" s="778"/>
      <c r="S74" s="778"/>
      <c r="T74" s="778"/>
      <c r="U74" s="779"/>
      <c r="V74" s="738" t="s">
        <v>391</v>
      </c>
      <c r="W74"/>
    </row>
    <row r="75" spans="1:26" ht="22.5" customHeight="1">
      <c r="A75" s="45">
        <v>1</v>
      </c>
      <c r="B75" s="774"/>
      <c r="C75" s="775"/>
      <c r="D75" s="775"/>
      <c r="E75" s="775"/>
      <c r="F75" s="775"/>
      <c r="G75" s="775"/>
      <c r="H75" s="775"/>
      <c r="I75" s="775"/>
      <c r="J75" s="775"/>
      <c r="K75" s="775"/>
      <c r="L75" s="775"/>
      <c r="M75" s="775"/>
      <c r="N75" s="775"/>
      <c r="O75" s="775"/>
      <c r="P75" s="775"/>
      <c r="Q75" s="775"/>
      <c r="R75" s="775"/>
      <c r="S75" s="775"/>
      <c r="T75" s="775"/>
      <c r="U75" s="776"/>
      <c r="V75" s="738"/>
      <c r="W75" s="128"/>
      <c r="X75" s="128"/>
      <c r="Y75" s="128"/>
      <c r="Z75" s="128"/>
    </row>
    <row r="76" spans="1:26" ht="22.5" customHeight="1">
      <c r="A76" s="45">
        <v>2</v>
      </c>
      <c r="B76" s="753"/>
      <c r="C76" s="754"/>
      <c r="D76" s="754"/>
      <c r="E76" s="754"/>
      <c r="F76" s="754"/>
      <c r="G76" s="754"/>
      <c r="H76" s="754"/>
      <c r="I76" s="754"/>
      <c r="J76" s="754"/>
      <c r="K76" s="754"/>
      <c r="L76" s="754"/>
      <c r="M76" s="754"/>
      <c r="N76" s="754"/>
      <c r="O76" s="754"/>
      <c r="P76" s="754"/>
      <c r="Q76" s="754"/>
      <c r="R76" s="754"/>
      <c r="S76" s="754"/>
      <c r="T76" s="754"/>
      <c r="U76" s="755"/>
      <c r="V76" s="738"/>
      <c r="W76" s="128"/>
      <c r="X76" s="128"/>
      <c r="Y76" s="128"/>
      <c r="Z76" s="128"/>
    </row>
    <row r="77" spans="1:26" ht="22.5" customHeight="1">
      <c r="A77" s="45">
        <v>3</v>
      </c>
      <c r="B77" s="753"/>
      <c r="C77" s="754"/>
      <c r="D77" s="754"/>
      <c r="E77" s="754"/>
      <c r="F77" s="754"/>
      <c r="G77" s="754"/>
      <c r="H77" s="754"/>
      <c r="I77" s="754"/>
      <c r="J77" s="754"/>
      <c r="K77" s="754"/>
      <c r="L77" s="754"/>
      <c r="M77" s="754"/>
      <c r="N77" s="754"/>
      <c r="O77" s="754"/>
      <c r="P77" s="754"/>
      <c r="Q77" s="754"/>
      <c r="R77" s="754"/>
      <c r="S77" s="754"/>
      <c r="T77" s="754"/>
      <c r="U77" s="755"/>
      <c r="V77" s="738"/>
      <c r="W77" s="128"/>
      <c r="X77" s="128"/>
      <c r="Y77" s="128"/>
      <c r="Z77" s="128"/>
    </row>
    <row r="78" spans="1:26" ht="22.5" customHeight="1">
      <c r="A78" s="45">
        <v>4</v>
      </c>
      <c r="B78" s="753"/>
      <c r="C78" s="754"/>
      <c r="D78" s="754"/>
      <c r="E78" s="754"/>
      <c r="F78" s="754"/>
      <c r="G78" s="754"/>
      <c r="H78" s="754"/>
      <c r="I78" s="754"/>
      <c r="J78" s="754"/>
      <c r="K78" s="754"/>
      <c r="L78" s="754"/>
      <c r="M78" s="754"/>
      <c r="N78" s="754"/>
      <c r="O78" s="754"/>
      <c r="P78" s="754"/>
      <c r="Q78" s="754"/>
      <c r="R78" s="754"/>
      <c r="S78" s="754"/>
      <c r="T78" s="754"/>
      <c r="U78" s="755"/>
      <c r="V78" s="738"/>
      <c r="W78" s="128"/>
      <c r="X78" s="128"/>
      <c r="Y78" s="128"/>
      <c r="Z78" s="128"/>
    </row>
    <row r="79" spans="1:26" ht="47.25" customHeight="1">
      <c r="B79" s="767" t="s">
        <v>433</v>
      </c>
      <c r="C79" s="763"/>
      <c r="D79" s="764"/>
      <c r="E79" s="791" t="s">
        <v>387</v>
      </c>
      <c r="F79" s="792"/>
      <c r="G79" s="792"/>
      <c r="H79" s="792"/>
      <c r="I79" s="793"/>
      <c r="J79" s="794" t="s">
        <v>304</v>
      </c>
      <c r="K79" s="795"/>
      <c r="L79" s="796"/>
      <c r="M79" s="780"/>
      <c r="N79" s="781"/>
      <c r="O79" s="781"/>
      <c r="P79" s="781"/>
      <c r="Q79" s="781"/>
      <c r="R79" s="781"/>
      <c r="S79" s="781"/>
      <c r="T79" s="781"/>
      <c r="U79" s="782"/>
      <c r="V79" s="396"/>
      <c r="W79"/>
    </row>
    <row r="80" spans="1:26" ht="40.15" customHeight="1">
      <c r="B80" s="783" t="s">
        <v>305</v>
      </c>
      <c r="C80" s="784"/>
      <c r="D80" s="785"/>
      <c r="E80" s="791" t="s">
        <v>387</v>
      </c>
      <c r="F80" s="792"/>
      <c r="G80" s="792"/>
      <c r="H80" s="792"/>
      <c r="I80" s="793"/>
      <c r="J80" s="794" t="s">
        <v>355</v>
      </c>
      <c r="K80" s="795"/>
      <c r="L80" s="796"/>
      <c r="M80" s="780"/>
      <c r="N80" s="781"/>
      <c r="O80" s="781"/>
      <c r="P80" s="781"/>
      <c r="Q80" s="781"/>
      <c r="R80" s="786"/>
      <c r="S80" s="786"/>
      <c r="T80" s="786"/>
      <c r="U80" s="787"/>
      <c r="V80" s="807"/>
    </row>
    <row r="81" spans="2:25" ht="24" customHeight="1">
      <c r="B81" s="797" t="s">
        <v>306</v>
      </c>
      <c r="C81" s="798"/>
      <c r="D81" s="799"/>
      <c r="E81" s="811"/>
      <c r="F81" s="803"/>
      <c r="G81" s="803"/>
      <c r="H81" s="803"/>
      <c r="I81" s="803"/>
      <c r="J81" s="803"/>
      <c r="K81" s="803"/>
      <c r="L81" s="803"/>
      <c r="M81" s="803"/>
      <c r="N81" s="803"/>
      <c r="O81" s="803"/>
      <c r="P81" s="803"/>
      <c r="Q81" s="803"/>
      <c r="R81" s="803"/>
      <c r="S81" s="803"/>
      <c r="T81" s="803"/>
      <c r="U81" s="804"/>
      <c r="V81" s="807"/>
    </row>
    <row r="82" spans="2:25" ht="24" customHeight="1">
      <c r="B82" s="808"/>
      <c r="C82" s="809"/>
      <c r="D82" s="810"/>
      <c r="E82" s="812"/>
      <c r="F82" s="813"/>
      <c r="G82" s="813"/>
      <c r="H82" s="813"/>
      <c r="I82" s="813"/>
      <c r="J82" s="813"/>
      <c r="K82" s="813"/>
      <c r="L82" s="813"/>
      <c r="M82" s="813"/>
      <c r="N82" s="813"/>
      <c r="O82" s="813"/>
      <c r="P82" s="813"/>
      <c r="Q82" s="813"/>
      <c r="R82" s="813"/>
      <c r="S82" s="813"/>
      <c r="T82" s="813"/>
      <c r="U82" s="814"/>
      <c r="V82" s="807"/>
    </row>
    <row r="83" spans="2:25" ht="21.75" customHeight="1">
      <c r="B83" s="815" t="s">
        <v>307</v>
      </c>
      <c r="C83" s="816"/>
      <c r="D83" s="817"/>
      <c r="E83" s="821" t="s">
        <v>387</v>
      </c>
      <c r="F83" s="822"/>
      <c r="G83" s="822"/>
      <c r="H83" s="822"/>
      <c r="I83" s="823"/>
      <c r="J83" s="827" t="s">
        <v>429</v>
      </c>
      <c r="K83" s="828"/>
      <c r="L83" s="829"/>
      <c r="M83" s="579" t="s">
        <v>430</v>
      </c>
      <c r="N83" s="833" t="s">
        <v>431</v>
      </c>
      <c r="O83" s="834"/>
      <c r="P83" s="834"/>
      <c r="Q83" s="834"/>
      <c r="R83" s="834"/>
      <c r="S83" s="834"/>
      <c r="T83" s="834"/>
      <c r="U83" s="835"/>
      <c r="V83" s="738" t="s">
        <v>372</v>
      </c>
      <c r="W83"/>
    </row>
    <row r="84" spans="2:25" ht="21.75" customHeight="1">
      <c r="B84" s="818"/>
      <c r="C84" s="819"/>
      <c r="D84" s="820"/>
      <c r="E84" s="824"/>
      <c r="F84" s="825"/>
      <c r="G84" s="825"/>
      <c r="H84" s="825"/>
      <c r="I84" s="826"/>
      <c r="J84" s="830"/>
      <c r="K84" s="831"/>
      <c r="L84" s="832"/>
      <c r="M84" s="579" t="s">
        <v>430</v>
      </c>
      <c r="N84" s="836" t="s">
        <v>432</v>
      </c>
      <c r="O84" s="836"/>
      <c r="P84" s="836"/>
      <c r="Q84" s="836"/>
      <c r="R84" s="836"/>
      <c r="S84" s="836"/>
      <c r="T84" s="836"/>
      <c r="U84" s="837"/>
      <c r="V84" s="738"/>
      <c r="W84"/>
    </row>
    <row r="85" spans="2:25" ht="24" customHeight="1">
      <c r="B85" s="797" t="s">
        <v>393</v>
      </c>
      <c r="C85" s="798"/>
      <c r="D85" s="799"/>
      <c r="E85" s="803"/>
      <c r="F85" s="803"/>
      <c r="G85" s="803"/>
      <c r="H85" s="803"/>
      <c r="I85" s="803"/>
      <c r="J85" s="803"/>
      <c r="K85" s="803"/>
      <c r="L85" s="803"/>
      <c r="M85" s="803"/>
      <c r="N85" s="803"/>
      <c r="O85" s="803"/>
      <c r="P85" s="803"/>
      <c r="Q85" s="803"/>
      <c r="R85" s="803"/>
      <c r="S85" s="803"/>
      <c r="T85" s="803"/>
      <c r="U85" s="804"/>
      <c r="V85" s="738"/>
      <c r="W85" s="397"/>
      <c r="X85" s="398"/>
      <c r="Y85" s="398"/>
    </row>
    <row r="86" spans="2:25" ht="24" customHeight="1" thickBot="1">
      <c r="B86" s="800"/>
      <c r="C86" s="801"/>
      <c r="D86" s="802"/>
      <c r="E86" s="805"/>
      <c r="F86" s="805"/>
      <c r="G86" s="805"/>
      <c r="H86" s="805"/>
      <c r="I86" s="805"/>
      <c r="J86" s="805"/>
      <c r="K86" s="805"/>
      <c r="L86" s="805"/>
      <c r="M86" s="805"/>
      <c r="N86" s="805"/>
      <c r="O86" s="805"/>
      <c r="P86" s="805"/>
      <c r="Q86" s="805"/>
      <c r="R86" s="805"/>
      <c r="S86" s="805"/>
      <c r="T86" s="805"/>
      <c r="U86" s="806"/>
      <c r="V86" s="738"/>
    </row>
    <row r="87" spans="2:25" ht="24" customHeight="1">
      <c r="H87" s="399"/>
      <c r="I87" s="399"/>
    </row>
    <row r="91" spans="2:25" ht="24" customHeight="1">
      <c r="H91" s="399"/>
      <c r="I91" s="399"/>
    </row>
  </sheetData>
  <sheetProtection algorithmName="SHA-512" hashValue="1mVki7cxoQxDvYS0jaQXaqtXKISZ9KQajVSCjq0fPGA5bczryNgFCEvDoAfEcKRu4Q/qBdbW1a+JoDtxbgB/FQ==" saltValue="jedSdEEzwAfynC0rDXyVUQ==" spinCount="100000" sheet="1" formatRows="0"/>
  <mergeCells count="172">
    <mergeCell ref="V6:V14"/>
    <mergeCell ref="B62:U67"/>
    <mergeCell ref="B68:U68"/>
    <mergeCell ref="B22:C24"/>
    <mergeCell ref="D22:E24"/>
    <mergeCell ref="F22:F24"/>
    <mergeCell ref="G22:I24"/>
    <mergeCell ref="S20:U21"/>
    <mergeCell ref="Q22:R24"/>
    <mergeCell ref="Q20:R21"/>
    <mergeCell ref="O20:P21"/>
    <mergeCell ref="O22:P24"/>
    <mergeCell ref="J22:L24"/>
    <mergeCell ref="M22:N24"/>
    <mergeCell ref="S24:U24"/>
    <mergeCell ref="B20:C21"/>
    <mergeCell ref="V20:V22"/>
    <mergeCell ref="N28:O28"/>
    <mergeCell ref="N29:Q29"/>
    <mergeCell ref="P27:Q27"/>
    <mergeCell ref="E26:G26"/>
    <mergeCell ref="H27:I27"/>
    <mergeCell ref="H28:I28"/>
    <mergeCell ref="E29:G29"/>
    <mergeCell ref="B2:C2"/>
    <mergeCell ref="B3:C3"/>
    <mergeCell ref="D2:U2"/>
    <mergeCell ref="D3:U3"/>
    <mergeCell ref="B60:U60"/>
    <mergeCell ref="B6:U11"/>
    <mergeCell ref="B12:U12"/>
    <mergeCell ref="B13:U18"/>
    <mergeCell ref="S22:U23"/>
    <mergeCell ref="B5:U5"/>
    <mergeCell ref="R27:S27"/>
    <mergeCell ref="R28:S28"/>
    <mergeCell ref="H29:I29"/>
    <mergeCell ref="K27:L27"/>
    <mergeCell ref="K28:L28"/>
    <mergeCell ref="K29:L29"/>
    <mergeCell ref="P28:Q28"/>
    <mergeCell ref="E27:G27"/>
    <mergeCell ref="E28:G28"/>
    <mergeCell ref="B25:U25"/>
    <mergeCell ref="M20:N21"/>
    <mergeCell ref="D20:L20"/>
    <mergeCell ref="D21:I21"/>
    <mergeCell ref="J21:L21"/>
    <mergeCell ref="V60:V66"/>
    <mergeCell ref="B61:U61"/>
    <mergeCell ref="H26:J26"/>
    <mergeCell ref="B27:D29"/>
    <mergeCell ref="R29:U29"/>
    <mergeCell ref="K26:L26"/>
    <mergeCell ref="N26:O26"/>
    <mergeCell ref="N27:O27"/>
    <mergeCell ref="S43:U43"/>
    <mergeCell ref="B50:I50"/>
    <mergeCell ref="B51:I51"/>
    <mergeCell ref="J51:L51"/>
    <mergeCell ref="J50:L50"/>
    <mergeCell ref="N50:O50"/>
    <mergeCell ref="N51:O51"/>
    <mergeCell ref="B49:I49"/>
    <mergeCell ref="J49:L49"/>
    <mergeCell ref="N49:O49"/>
    <mergeCell ref="B54:I54"/>
    <mergeCell ref="B55:I55"/>
    <mergeCell ref="J54:L54"/>
    <mergeCell ref="J55:L55"/>
    <mergeCell ref="N54:O54"/>
    <mergeCell ref="N55:O55"/>
    <mergeCell ref="B85:D86"/>
    <mergeCell ref="E85:U86"/>
    <mergeCell ref="V80:V82"/>
    <mergeCell ref="B81:D82"/>
    <mergeCell ref="E81:U82"/>
    <mergeCell ref="V83:V86"/>
    <mergeCell ref="E80:I80"/>
    <mergeCell ref="J80:L80"/>
    <mergeCell ref="B83:D84"/>
    <mergeCell ref="E83:I84"/>
    <mergeCell ref="J83:L84"/>
    <mergeCell ref="N83:U83"/>
    <mergeCell ref="N84:U84"/>
    <mergeCell ref="V69:V73"/>
    <mergeCell ref="B70:U73"/>
    <mergeCell ref="B74:U74"/>
    <mergeCell ref="B75:U78"/>
    <mergeCell ref="V74:V78"/>
    <mergeCell ref="B79:D79"/>
    <mergeCell ref="M79:U79"/>
    <mergeCell ref="B80:D80"/>
    <mergeCell ref="M80:U80"/>
    <mergeCell ref="B69:U69"/>
    <mergeCell ref="E79:I79"/>
    <mergeCell ref="J79:L79"/>
    <mergeCell ref="B52:I52"/>
    <mergeCell ref="B53:I53"/>
    <mergeCell ref="J52:L52"/>
    <mergeCell ref="J53:L53"/>
    <mergeCell ref="N52:O52"/>
    <mergeCell ref="N53:O53"/>
    <mergeCell ref="B58:I58"/>
    <mergeCell ref="B59:I59"/>
    <mergeCell ref="J58:L58"/>
    <mergeCell ref="J59:L59"/>
    <mergeCell ref="N58:O58"/>
    <mergeCell ref="N59:O59"/>
    <mergeCell ref="B56:I56"/>
    <mergeCell ref="B57:I57"/>
    <mergeCell ref="J56:L56"/>
    <mergeCell ref="J57:L57"/>
    <mergeCell ref="N56:O56"/>
    <mergeCell ref="N57:O57"/>
    <mergeCell ref="P44:R44"/>
    <mergeCell ref="N44:O44"/>
    <mergeCell ref="N45:O45"/>
    <mergeCell ref="N46:O46"/>
    <mergeCell ref="N47:O47"/>
    <mergeCell ref="N48:O48"/>
    <mergeCell ref="P45:R45"/>
    <mergeCell ref="B30:U30"/>
    <mergeCell ref="B31:U41"/>
    <mergeCell ref="B42:U42"/>
    <mergeCell ref="P43:R43"/>
    <mergeCell ref="N43:O43"/>
    <mergeCell ref="J43:L43"/>
    <mergeCell ref="B43:I43"/>
    <mergeCell ref="B44:I44"/>
    <mergeCell ref="B45:I45"/>
    <mergeCell ref="B46:I46"/>
    <mergeCell ref="B47:I47"/>
    <mergeCell ref="B48:I48"/>
    <mergeCell ref="J44:L44"/>
    <mergeCell ref="J45:L45"/>
    <mergeCell ref="J46:L46"/>
    <mergeCell ref="J47:L47"/>
    <mergeCell ref="J48:L48"/>
    <mergeCell ref="P52:R52"/>
    <mergeCell ref="P53:R53"/>
    <mergeCell ref="P54:R54"/>
    <mergeCell ref="P55:R55"/>
    <mergeCell ref="P46:R46"/>
    <mergeCell ref="P47:R47"/>
    <mergeCell ref="P48:R48"/>
    <mergeCell ref="P49:R49"/>
    <mergeCell ref="P50:R50"/>
    <mergeCell ref="B19:U19"/>
    <mergeCell ref="V31:V41"/>
    <mergeCell ref="V44:V59"/>
    <mergeCell ref="S55:U55"/>
    <mergeCell ref="S56:U56"/>
    <mergeCell ref="S57:U57"/>
    <mergeCell ref="S58:U58"/>
    <mergeCell ref="S59:U59"/>
    <mergeCell ref="P56:R56"/>
    <mergeCell ref="P58:R58"/>
    <mergeCell ref="P57:R57"/>
    <mergeCell ref="P59:R59"/>
    <mergeCell ref="S44:U44"/>
    <mergeCell ref="S45:U45"/>
    <mergeCell ref="S46:U46"/>
    <mergeCell ref="S47:U47"/>
    <mergeCell ref="S48:U48"/>
    <mergeCell ref="S49:U49"/>
    <mergeCell ref="S50:U50"/>
    <mergeCell ref="S52:U52"/>
    <mergeCell ref="S53:U53"/>
    <mergeCell ref="S51:U51"/>
    <mergeCell ref="S54:U54"/>
    <mergeCell ref="P51:R51"/>
  </mergeCells>
  <phoneticPr fontId="22"/>
  <conditionalFormatting sqref="J79:J80">
    <cfRule type="expression" dxfId="4" priority="2">
      <formula>$H$79=""</formula>
    </cfRule>
  </conditionalFormatting>
  <dataValidations count="7">
    <dataValidation type="list" allowBlank="1" showInputMessage="1" showErrorMessage="1" sqref="E80" xr:uid="{26DFFB6D-ABF3-4CD6-9621-5767C26072DA}">
      <formula1>"選択してください,巡回展である,巡回展ではない,未定"</formula1>
    </dataValidation>
    <dataValidation type="list" allowBlank="1" showInputMessage="1" showErrorMessage="1" sqref="E79" xr:uid="{1D71F658-DEE0-424B-A033-21FA34FDFD63}">
      <formula1>"選択してください,自主企画,共同企画,その他"</formula1>
    </dataValidation>
    <dataValidation type="list" operator="lessThanOrEqual" allowBlank="1" showInputMessage="1" showErrorMessage="1" sqref="J27:J29 T27:T28 E27:E29 M27:M29 P27:P28" xr:uid="{69853D51-6C57-4789-AE5A-E7DD4A33784E}">
      <formula1>"ー,〇"</formula1>
    </dataValidation>
    <dataValidation type="textLength" operator="lessThanOrEqual" allowBlank="1" showInputMessage="1" showErrorMessage="1" errorTitle="字数超過" error="300字・6行以内でご記入ください。" sqref="N27:N29 K27:K29 H27:H29 S29 R27:R29 B79:C80 U27:U28 B83" xr:uid="{7E5FE9F3-0D08-4EF7-812A-EE7B38AD5CDD}">
      <formula1>300</formula1>
    </dataValidation>
    <dataValidation type="textLength" operator="lessThanOrEqual" allowBlank="1" showInputMessage="1" showErrorMessage="1" errorTitle="字数超過" error="200字・4行以内でご記入ください。" sqref="B4:U4" xr:uid="{3A6B2E7B-BA59-47A8-B2B1-67BEFB251BC5}">
      <formula1>200</formula1>
    </dataValidation>
    <dataValidation type="list" allowBlank="1" showInputMessage="1" showErrorMessage="1" sqref="M83:M84" xr:uid="{65B935F0-D318-4335-8FD1-EEC9BE03FAA0}">
      <formula1>"―,〇"</formula1>
    </dataValidation>
    <dataValidation type="list" allowBlank="1" showInputMessage="1" showErrorMessage="1" sqref="E83" xr:uid="{80C05C98-8F1E-4D23-B389-3B3A46DD7EAD}">
      <formula1>"選択してください,図録制作あり,図録制作なし,未定,会期後に記録集として発行（助成対象外）"</formula1>
    </dataValidation>
  </dataValidations>
  <printOptions horizontalCentered="1"/>
  <pageMargins left="0.70866141732283472" right="0.65" top="0.35433070866141736" bottom="0.35433070866141736" header="0.31496062992125984" footer="0.19685039370078741"/>
  <pageSetup paperSize="9" scale="3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C7F7C1"/>
    <pageSetUpPr fitToPage="1"/>
  </sheetPr>
  <dimension ref="A1:T109"/>
  <sheetViews>
    <sheetView view="pageBreakPreview" zoomScaleNormal="100" zoomScaleSheetLayoutView="100" workbookViewId="0">
      <selection activeCell="C19" sqref="C19:D19"/>
    </sheetView>
  </sheetViews>
  <sheetFormatPr defaultColWidth="9" defaultRowHeight="18.75"/>
  <cols>
    <col min="1" max="2" width="6.75" style="150" customWidth="1"/>
    <col min="3" max="3" width="7.25" style="150" customWidth="1"/>
    <col min="4" max="4" width="39.5" style="207" customWidth="1"/>
    <col min="5" max="5" width="12" style="253" customWidth="1"/>
    <col min="6" max="6" width="3.5" style="253" bestFit="1" customWidth="1"/>
    <col min="7" max="7" width="11" style="253" customWidth="1"/>
    <col min="8" max="8" width="21.25" style="151" bestFit="1" customWidth="1"/>
    <col min="9" max="9" width="17.75" style="151" customWidth="1"/>
    <col min="10" max="10" width="1.25" style="36" customWidth="1"/>
    <col min="11" max="16" width="9" style="36"/>
    <col min="17" max="17" width="11.875" style="36" customWidth="1"/>
    <col min="18" max="16384" width="9" style="36"/>
  </cols>
  <sheetData>
    <row r="1" spans="1:20">
      <c r="A1" s="85" t="s">
        <v>415</v>
      </c>
    </row>
    <row r="2" spans="1:20" customFormat="1">
      <c r="A2" s="1001" t="s">
        <v>76</v>
      </c>
      <c r="B2" s="1001"/>
      <c r="C2" s="1003">
        <f>IF('1-1 総表'!C22="",'1-1 総表'!C21,'1-1 総表'!C21&amp;"（"&amp;'1-1 総表'!C22&amp;"）")</f>
        <v>0</v>
      </c>
      <c r="D2" s="1003"/>
      <c r="E2" s="1003"/>
      <c r="F2" s="1003"/>
      <c r="G2" s="1003"/>
      <c r="H2" s="1003"/>
      <c r="I2" s="1003"/>
    </row>
    <row r="3" spans="1:20" customFormat="1">
      <c r="A3" s="1002" t="s">
        <v>77</v>
      </c>
      <c r="B3" s="1002"/>
      <c r="C3" s="1003">
        <f>'1-1 総表'!C31</f>
        <v>0</v>
      </c>
      <c r="D3" s="1003"/>
      <c r="E3" s="1003"/>
      <c r="F3" s="1003"/>
      <c r="G3" s="1003"/>
      <c r="H3" s="1003"/>
      <c r="I3" s="1003"/>
    </row>
    <row r="4" spans="1:20" ht="19.5" thickBot="1">
      <c r="G4" s="436" t="s">
        <v>315</v>
      </c>
    </row>
    <row r="5" spans="1:20" customFormat="1" ht="20.25" thickBot="1">
      <c r="A5" s="152"/>
      <c r="B5" s="153" t="s">
        <v>312</v>
      </c>
      <c r="C5" s="154"/>
      <c r="D5" s="208"/>
      <c r="E5" s="1013">
        <f>E6+E7</f>
        <v>0</v>
      </c>
      <c r="F5" s="1013"/>
      <c r="G5" s="1014"/>
      <c r="H5" s="155"/>
      <c r="I5" s="155"/>
    </row>
    <row r="6" spans="1:20" customFormat="1" ht="20.65" customHeight="1" thickBot="1">
      <c r="A6" s="152"/>
      <c r="B6" s="156"/>
      <c r="C6" s="1011" t="s">
        <v>38</v>
      </c>
      <c r="D6" s="1012"/>
      <c r="E6" s="1020">
        <f>I17</f>
        <v>0</v>
      </c>
      <c r="F6" s="1021"/>
      <c r="G6" s="1022"/>
      <c r="H6" s="157"/>
      <c r="I6" s="157"/>
    </row>
    <row r="7" spans="1:20" customFormat="1" ht="20.65" customHeight="1" thickBot="1">
      <c r="A7" s="152"/>
      <c r="B7" s="156"/>
      <c r="C7" s="158" t="s">
        <v>39</v>
      </c>
      <c r="D7" s="209"/>
      <c r="E7" s="1015">
        <f>SUM(E8:G13)</f>
        <v>0</v>
      </c>
      <c r="F7" s="1015"/>
      <c r="G7" s="1016"/>
      <c r="H7" s="157"/>
      <c r="I7" s="157"/>
    </row>
    <row r="8" spans="1:20" customFormat="1" ht="20.65" customHeight="1" thickBot="1">
      <c r="A8" s="152"/>
      <c r="B8" s="156"/>
      <c r="C8" s="159"/>
      <c r="D8" s="210" t="s">
        <v>40</v>
      </c>
      <c r="E8" s="1017">
        <f>I46</f>
        <v>0</v>
      </c>
      <c r="F8" s="1018"/>
      <c r="G8" s="1019"/>
      <c r="H8" s="157"/>
      <c r="I8" s="157"/>
    </row>
    <row r="9" spans="1:20" customFormat="1" ht="19.5">
      <c r="A9" s="152"/>
      <c r="B9" s="156"/>
      <c r="C9" s="159"/>
      <c r="D9" s="211" t="s">
        <v>41</v>
      </c>
      <c r="E9" s="1005">
        <f>I55</f>
        <v>0</v>
      </c>
      <c r="F9" s="1005"/>
      <c r="G9" s="1006"/>
      <c r="H9" s="157"/>
      <c r="I9" s="157"/>
    </row>
    <row r="10" spans="1:20" customFormat="1" ht="19.5">
      <c r="A10" s="152"/>
      <c r="B10" s="156"/>
      <c r="C10" s="159"/>
      <c r="D10" s="211" t="s">
        <v>42</v>
      </c>
      <c r="E10" s="1007">
        <f>I66</f>
        <v>0</v>
      </c>
      <c r="F10" s="1007"/>
      <c r="G10" s="1008"/>
      <c r="H10" s="157"/>
      <c r="I10" s="157"/>
    </row>
    <row r="11" spans="1:20" customFormat="1" ht="19.5">
      <c r="A11" s="152"/>
      <c r="B11" s="156"/>
      <c r="C11" s="159"/>
      <c r="D11" s="212" t="s">
        <v>292</v>
      </c>
      <c r="E11" s="1007">
        <f>I78</f>
        <v>0</v>
      </c>
      <c r="F11" s="1007"/>
      <c r="G11" s="1008"/>
      <c r="H11" s="157"/>
      <c r="I11" s="157"/>
    </row>
    <row r="12" spans="1:20" customFormat="1" ht="19.5">
      <c r="A12" s="152"/>
      <c r="B12" s="156"/>
      <c r="C12" s="159"/>
      <c r="D12" s="212" t="s">
        <v>43</v>
      </c>
      <c r="E12" s="1007">
        <f>I89</f>
        <v>0</v>
      </c>
      <c r="F12" s="1007"/>
      <c r="G12" s="1008"/>
      <c r="H12" s="157"/>
      <c r="I12" s="157"/>
    </row>
    <row r="13" spans="1:20" customFormat="1" ht="20.25" thickBot="1">
      <c r="A13" s="152"/>
      <c r="B13" s="160"/>
      <c r="C13" s="161"/>
      <c r="D13" s="213" t="s">
        <v>44</v>
      </c>
      <c r="E13" s="1009">
        <f>I99</f>
        <v>0</v>
      </c>
      <c r="F13" s="1009"/>
      <c r="G13" s="1010"/>
      <c r="H13" s="157"/>
      <c r="I13" s="157"/>
    </row>
    <row r="14" spans="1:20" ht="19.5" thickBot="1"/>
    <row r="15" spans="1:20" s="166" customFormat="1" ht="18.399999999999999" customHeight="1" thickBot="1">
      <c r="A15" s="162" t="s">
        <v>16</v>
      </c>
      <c r="B15" s="163" t="s">
        <v>17</v>
      </c>
      <c r="C15" s="163" t="s">
        <v>18</v>
      </c>
      <c r="D15" s="214" t="s">
        <v>19</v>
      </c>
      <c r="E15" s="1004" t="s">
        <v>20</v>
      </c>
      <c r="F15" s="1004"/>
      <c r="G15" s="1004"/>
      <c r="H15" s="164" t="s">
        <v>34</v>
      </c>
      <c r="I15" s="165" t="s">
        <v>21</v>
      </c>
      <c r="K15" s="985" t="s">
        <v>348</v>
      </c>
      <c r="L15" s="985"/>
      <c r="M15" s="985"/>
      <c r="N15" s="985"/>
      <c r="O15" s="985"/>
      <c r="P15" s="985"/>
      <c r="Q15" s="985"/>
      <c r="R15" s="48"/>
      <c r="S15" s="48"/>
      <c r="T15" s="48"/>
    </row>
    <row r="16" spans="1:20" ht="30.75" thickBot="1">
      <c r="A16" s="1027" t="s">
        <v>36</v>
      </c>
      <c r="B16" s="1028"/>
      <c r="C16" s="1028"/>
      <c r="D16" s="1028"/>
      <c r="E16" s="254"/>
      <c r="F16" s="254"/>
      <c r="G16" s="254"/>
      <c r="H16" s="167"/>
      <c r="I16" s="497">
        <f>SUM(I17,I46,I55,I66,I78,I89,I99)</f>
        <v>0</v>
      </c>
      <c r="K16" s="985"/>
      <c r="L16" s="985"/>
      <c r="M16" s="985"/>
      <c r="N16" s="985"/>
      <c r="O16" s="985"/>
      <c r="P16" s="985"/>
      <c r="Q16" s="985"/>
      <c r="R16" s="48"/>
      <c r="S16" s="48"/>
      <c r="T16" s="48"/>
    </row>
    <row r="17" spans="1:20" ht="30.75" thickBot="1">
      <c r="A17" s="168" t="s">
        <v>90</v>
      </c>
      <c r="B17" s="169" t="s">
        <v>22</v>
      </c>
      <c r="C17" s="170"/>
      <c r="D17" s="215"/>
      <c r="E17" s="255"/>
      <c r="F17" s="255"/>
      <c r="G17" s="255"/>
      <c r="H17" s="171"/>
      <c r="I17" s="498">
        <f>SUM(I18)</f>
        <v>0</v>
      </c>
      <c r="K17" s="985"/>
      <c r="L17" s="985"/>
      <c r="M17" s="985"/>
      <c r="N17" s="985"/>
      <c r="O17" s="985"/>
      <c r="P17" s="985"/>
      <c r="Q17" s="985"/>
      <c r="R17" s="48"/>
      <c r="S17" s="48"/>
      <c r="T17" s="48"/>
    </row>
    <row r="18" spans="1:20" ht="18" customHeight="1">
      <c r="A18" s="168" t="s">
        <v>90</v>
      </c>
      <c r="B18" s="172"/>
      <c r="C18" s="1023" t="s">
        <v>172</v>
      </c>
      <c r="D18" s="1024"/>
      <c r="E18" s="256" t="s">
        <v>173</v>
      </c>
      <c r="F18" s="256" t="s">
        <v>174</v>
      </c>
      <c r="G18" s="256" t="s">
        <v>175</v>
      </c>
      <c r="H18" s="173"/>
      <c r="I18" s="465">
        <f>ROUNDDOWN((SUM(H19:H28)),-3)/1000</f>
        <v>0</v>
      </c>
      <c r="K18" s="986" t="s">
        <v>363</v>
      </c>
      <c r="L18" s="986"/>
      <c r="M18" s="986"/>
      <c r="N18" s="986"/>
      <c r="O18" s="986"/>
      <c r="P18" s="986"/>
      <c r="Q18" s="986"/>
      <c r="R18" s="501"/>
      <c r="S18" s="501"/>
      <c r="T18" s="501"/>
    </row>
    <row r="19" spans="1:20" ht="18" customHeight="1">
      <c r="A19" s="168" t="s">
        <v>90</v>
      </c>
      <c r="B19" s="172"/>
      <c r="C19" s="1025"/>
      <c r="D19" s="1026"/>
      <c r="E19" s="424"/>
      <c r="F19" s="257" t="str">
        <f t="shared" ref="F19:F27" si="0">IF(E19="","","×")</f>
        <v/>
      </c>
      <c r="G19" s="424"/>
      <c r="H19" s="175">
        <f t="shared" ref="H19:H27" si="1">E19*G19</f>
        <v>0</v>
      </c>
      <c r="I19" s="174"/>
      <c r="K19" s="986"/>
      <c r="L19" s="986"/>
      <c r="M19" s="986"/>
      <c r="N19" s="986"/>
      <c r="O19" s="986"/>
      <c r="P19" s="986"/>
      <c r="Q19" s="986"/>
      <c r="R19" s="501"/>
      <c r="S19" s="501"/>
      <c r="T19" s="501"/>
    </row>
    <row r="20" spans="1:20" ht="18" customHeight="1">
      <c r="A20" s="168" t="str">
        <f>IF(AND(C20="",E20=""),"",".")</f>
        <v/>
      </c>
      <c r="B20" s="172"/>
      <c r="C20" s="1025"/>
      <c r="D20" s="1026"/>
      <c r="E20" s="424"/>
      <c r="F20" s="257" t="str">
        <f t="shared" si="0"/>
        <v/>
      </c>
      <c r="G20" s="424"/>
      <c r="H20" s="533">
        <f t="shared" si="1"/>
        <v>0</v>
      </c>
      <c r="I20" s="174"/>
      <c r="K20" s="986"/>
      <c r="L20" s="986"/>
      <c r="M20" s="986"/>
      <c r="N20" s="986"/>
      <c r="O20" s="986"/>
      <c r="P20" s="986"/>
      <c r="Q20" s="986"/>
      <c r="R20" s="501"/>
      <c r="S20" s="501"/>
      <c r="T20" s="501"/>
    </row>
    <row r="21" spans="1:20" ht="18" customHeight="1">
      <c r="A21" s="168" t="str">
        <f>IF(AND(C21="",E21=""),"",".")</f>
        <v/>
      </c>
      <c r="B21" s="172"/>
      <c r="C21" s="1025"/>
      <c r="D21" s="1026"/>
      <c r="E21" s="424"/>
      <c r="F21" s="257" t="str">
        <f t="shared" si="0"/>
        <v/>
      </c>
      <c r="G21" s="424"/>
      <c r="H21" s="533">
        <f t="shared" si="1"/>
        <v>0</v>
      </c>
      <c r="I21" s="174"/>
      <c r="K21" s="986"/>
      <c r="L21" s="986"/>
      <c r="M21" s="986"/>
      <c r="N21" s="986"/>
      <c r="O21" s="986"/>
      <c r="P21" s="986"/>
      <c r="Q21" s="986"/>
      <c r="R21" s="501"/>
      <c r="S21" s="501"/>
      <c r="T21" s="501"/>
    </row>
    <row r="22" spans="1:20" ht="18" customHeight="1">
      <c r="A22" s="168" t="str">
        <f t="shared" ref="A22:A27" si="2">IF(AND(C22="",E22=""),"",".")</f>
        <v/>
      </c>
      <c r="B22" s="172"/>
      <c r="C22" s="1025"/>
      <c r="D22" s="1026"/>
      <c r="E22" s="424"/>
      <c r="F22" s="257" t="str">
        <f t="shared" si="0"/>
        <v/>
      </c>
      <c r="G22" s="424"/>
      <c r="H22" s="533">
        <f t="shared" si="1"/>
        <v>0</v>
      </c>
      <c r="I22" s="174"/>
      <c r="K22" s="986"/>
      <c r="L22" s="986"/>
      <c r="M22" s="986"/>
      <c r="N22" s="986"/>
      <c r="O22" s="986"/>
      <c r="P22" s="986"/>
      <c r="Q22" s="986"/>
      <c r="R22" s="501"/>
      <c r="S22" s="501"/>
      <c r="T22" s="501"/>
    </row>
    <row r="23" spans="1:20" ht="18" customHeight="1">
      <c r="A23" s="168" t="str">
        <f t="shared" si="2"/>
        <v/>
      </c>
      <c r="B23" s="172"/>
      <c r="C23" s="1025"/>
      <c r="D23" s="1026"/>
      <c r="E23" s="424"/>
      <c r="F23" s="257" t="str">
        <f t="shared" si="0"/>
        <v/>
      </c>
      <c r="G23" s="424"/>
      <c r="H23" s="533">
        <f t="shared" si="1"/>
        <v>0</v>
      </c>
      <c r="I23" s="174"/>
      <c r="K23" s="501"/>
      <c r="L23" s="501"/>
      <c r="M23" s="501"/>
      <c r="N23" s="501"/>
      <c r="O23" s="501"/>
      <c r="P23" s="501"/>
      <c r="Q23" s="501"/>
      <c r="R23" s="501"/>
      <c r="S23" s="501"/>
      <c r="T23" s="501"/>
    </row>
    <row r="24" spans="1:20" ht="18" customHeight="1">
      <c r="A24" s="168" t="str">
        <f t="shared" si="2"/>
        <v/>
      </c>
      <c r="B24" s="172"/>
      <c r="C24" s="1025"/>
      <c r="D24" s="1026"/>
      <c r="E24" s="424"/>
      <c r="F24" s="257" t="str">
        <f t="shared" si="0"/>
        <v/>
      </c>
      <c r="G24" s="424"/>
      <c r="H24" s="533">
        <f t="shared" si="1"/>
        <v>0</v>
      </c>
      <c r="I24" s="174"/>
      <c r="K24" s="963" t="s">
        <v>379</v>
      </c>
      <c r="L24" s="963"/>
      <c r="M24" s="963"/>
      <c r="N24" s="963"/>
      <c r="O24" s="963"/>
      <c r="P24" s="963"/>
      <c r="Q24" s="963"/>
      <c r="R24" s="380"/>
      <c r="S24" s="380"/>
      <c r="T24" s="380"/>
    </row>
    <row r="25" spans="1:20" ht="18" customHeight="1">
      <c r="A25" s="168" t="str">
        <f t="shared" si="2"/>
        <v/>
      </c>
      <c r="B25" s="172"/>
      <c r="C25" s="1025"/>
      <c r="D25" s="1026"/>
      <c r="E25" s="424"/>
      <c r="F25" s="257" t="str">
        <f t="shared" si="0"/>
        <v/>
      </c>
      <c r="G25" s="424"/>
      <c r="H25" s="533">
        <f t="shared" si="1"/>
        <v>0</v>
      </c>
      <c r="I25" s="174"/>
      <c r="K25" s="963"/>
      <c r="L25" s="963"/>
      <c r="M25" s="963"/>
      <c r="N25" s="963"/>
      <c r="O25" s="963"/>
      <c r="P25" s="963"/>
      <c r="Q25" s="963"/>
      <c r="R25" s="380"/>
      <c r="S25" s="380"/>
      <c r="T25" s="380"/>
    </row>
    <row r="26" spans="1:20">
      <c r="A26" s="168" t="str">
        <f t="shared" si="2"/>
        <v/>
      </c>
      <c r="B26" s="172"/>
      <c r="C26" s="1025"/>
      <c r="D26" s="1026"/>
      <c r="E26" s="424"/>
      <c r="F26" s="257" t="str">
        <f t="shared" si="0"/>
        <v/>
      </c>
      <c r="G26" s="424"/>
      <c r="H26" s="533">
        <f t="shared" si="1"/>
        <v>0</v>
      </c>
      <c r="I26" s="174"/>
      <c r="K26" s="963"/>
      <c r="L26" s="963"/>
      <c r="M26" s="963"/>
      <c r="N26" s="963"/>
      <c r="O26" s="963"/>
      <c r="P26" s="963"/>
      <c r="Q26" s="963"/>
    </row>
    <row r="27" spans="1:20" ht="19.5">
      <c r="A27" s="168" t="str">
        <f t="shared" si="2"/>
        <v>.</v>
      </c>
      <c r="B27" s="172"/>
      <c r="C27" s="1029" t="s">
        <v>394</v>
      </c>
      <c r="D27" s="1030"/>
      <c r="E27" s="544">
        <v>0</v>
      </c>
      <c r="F27" s="538" t="str">
        <f t="shared" si="0"/>
        <v>×</v>
      </c>
      <c r="G27" s="424"/>
      <c r="H27" s="533">
        <f t="shared" si="1"/>
        <v>0</v>
      </c>
      <c r="I27" s="174"/>
      <c r="K27" s="963"/>
      <c r="L27" s="963"/>
      <c r="M27" s="963"/>
      <c r="N27" s="963"/>
      <c r="O27" s="963"/>
      <c r="P27" s="963"/>
      <c r="Q27" s="963"/>
    </row>
    <row r="28" spans="1:20">
      <c r="A28" s="168" t="str">
        <f>IF(AND(C28="",E28=""),"",".")</f>
        <v>.</v>
      </c>
      <c r="B28" s="172"/>
      <c r="C28" s="1031" t="s">
        <v>386</v>
      </c>
      <c r="D28" s="1032"/>
      <c r="E28" s="531">
        <v>0</v>
      </c>
      <c r="F28" s="532" t="s">
        <v>174</v>
      </c>
      <c r="G28" s="425"/>
      <c r="H28" s="534">
        <f>E28*G28</f>
        <v>0</v>
      </c>
      <c r="I28" s="174"/>
    </row>
    <row r="29" spans="1:20" ht="22.5" customHeight="1">
      <c r="A29" s="168" t="s">
        <v>90</v>
      </c>
      <c r="B29" s="172"/>
      <c r="C29" s="176" t="s">
        <v>434</v>
      </c>
      <c r="D29" s="216"/>
      <c r="E29" s="258"/>
      <c r="F29" s="258"/>
      <c r="G29" s="258"/>
      <c r="H29" s="177"/>
      <c r="I29" s="178"/>
      <c r="J29" s="1043"/>
      <c r="K29" s="1043"/>
      <c r="L29" s="1043"/>
      <c r="M29" s="1043"/>
      <c r="N29" s="1043"/>
      <c r="O29" s="1043"/>
      <c r="P29" s="128"/>
    </row>
    <row r="30" spans="1:20" ht="18.75" customHeight="1">
      <c r="A30" s="168" t="s">
        <v>90</v>
      </c>
      <c r="B30" s="172"/>
      <c r="C30" s="179"/>
      <c r="D30" s="990" t="s">
        <v>435</v>
      </c>
      <c r="E30" s="1044"/>
      <c r="F30" s="1044"/>
      <c r="G30" s="1044"/>
      <c r="H30" s="1044"/>
      <c r="I30" s="1045"/>
      <c r="J30" s="1043"/>
      <c r="K30" s="1043"/>
      <c r="L30" s="1043"/>
      <c r="M30" s="1043"/>
      <c r="N30" s="1043"/>
      <c r="O30" s="1043"/>
      <c r="P30" s="128"/>
    </row>
    <row r="31" spans="1:20" ht="18.75" customHeight="1">
      <c r="A31" s="168" t="s">
        <v>90</v>
      </c>
      <c r="B31" s="172"/>
      <c r="C31" s="179"/>
      <c r="D31" s="1046"/>
      <c r="E31" s="1047"/>
      <c r="F31" s="1047"/>
      <c r="G31" s="1047"/>
      <c r="H31" s="1047"/>
      <c r="I31" s="1048"/>
      <c r="J31" s="1043"/>
      <c r="K31" s="1043"/>
      <c r="L31" s="1043"/>
      <c r="M31" s="1043"/>
      <c r="N31" s="1043"/>
      <c r="O31" s="1043"/>
      <c r="P31" s="128"/>
    </row>
    <row r="32" spans="1:20" ht="18.75" customHeight="1">
      <c r="A32" s="168" t="s">
        <v>90</v>
      </c>
      <c r="B32" s="172"/>
      <c r="C32" s="179"/>
      <c r="D32" s="1049"/>
      <c r="E32" s="1050"/>
      <c r="F32" s="1050"/>
      <c r="G32" s="1050"/>
      <c r="H32" s="1050"/>
      <c r="I32" s="1051"/>
      <c r="J32" s="1043"/>
      <c r="K32" s="1043"/>
      <c r="L32" s="1043"/>
      <c r="M32" s="1043"/>
      <c r="N32" s="1043"/>
      <c r="O32" s="1043"/>
      <c r="P32" s="128"/>
    </row>
    <row r="33" spans="1:20" ht="18.75" customHeight="1">
      <c r="A33" s="168" t="s">
        <v>438</v>
      </c>
      <c r="B33" s="172"/>
      <c r="C33" s="179"/>
      <c r="D33" s="1046" t="s">
        <v>436</v>
      </c>
      <c r="E33" s="994"/>
      <c r="F33" s="994"/>
      <c r="G33" s="994"/>
      <c r="H33" s="994"/>
      <c r="I33" s="995"/>
      <c r="J33" s="1043"/>
      <c r="K33" s="1043"/>
      <c r="L33" s="1043"/>
      <c r="M33" s="1043"/>
      <c r="N33" s="1043"/>
      <c r="O33" s="1043"/>
      <c r="P33" s="128"/>
    </row>
    <row r="34" spans="1:20" ht="18.75" customHeight="1">
      <c r="A34" s="168" t="s">
        <v>90</v>
      </c>
      <c r="B34" s="172"/>
      <c r="C34" s="179"/>
      <c r="D34" s="993"/>
      <c r="E34" s="994"/>
      <c r="F34" s="994"/>
      <c r="G34" s="994"/>
      <c r="H34" s="994"/>
      <c r="I34" s="995"/>
      <c r="J34" s="1043"/>
      <c r="K34" s="1043"/>
      <c r="L34" s="1043"/>
      <c r="M34" s="1043"/>
      <c r="N34" s="1043"/>
      <c r="O34" s="1043"/>
      <c r="P34" s="128"/>
    </row>
    <row r="35" spans="1:20" ht="18.75" customHeight="1">
      <c r="A35" s="168" t="s">
        <v>90</v>
      </c>
      <c r="B35" s="180"/>
      <c r="C35" s="181"/>
      <c r="D35" s="996"/>
      <c r="E35" s="997"/>
      <c r="F35" s="997"/>
      <c r="G35" s="997"/>
      <c r="H35" s="997"/>
      <c r="I35" s="998"/>
      <c r="J35" s="1043"/>
      <c r="K35" s="1043"/>
      <c r="L35" s="1043"/>
      <c r="M35" s="1043"/>
      <c r="N35" s="1043"/>
      <c r="O35" s="1043"/>
      <c r="P35" s="128"/>
    </row>
    <row r="36" spans="1:20" ht="24">
      <c r="A36" s="168" t="s">
        <v>90</v>
      </c>
      <c r="B36" s="172"/>
      <c r="C36" s="176" t="s">
        <v>437</v>
      </c>
      <c r="D36" s="216"/>
      <c r="E36" s="177"/>
      <c r="F36" s="177"/>
      <c r="G36" s="177"/>
      <c r="H36" s="177"/>
      <c r="I36" s="178"/>
      <c r="J36" s="581"/>
      <c r="K36" s="581"/>
      <c r="L36" s="581"/>
      <c r="M36" s="580"/>
      <c r="N36" s="580"/>
      <c r="O36" s="580"/>
      <c r="P36" s="128"/>
    </row>
    <row r="37" spans="1:20" ht="18.75" customHeight="1">
      <c r="A37" s="168" t="s">
        <v>90</v>
      </c>
      <c r="B37" s="172"/>
      <c r="C37" s="179"/>
      <c r="D37" s="990" t="s">
        <v>435</v>
      </c>
      <c r="E37" s="1044"/>
      <c r="F37" s="1044"/>
      <c r="G37" s="1044"/>
      <c r="H37" s="1044"/>
      <c r="I37" s="1045"/>
      <c r="J37" s="1052"/>
      <c r="K37" s="1052"/>
      <c r="L37" s="1052"/>
      <c r="M37" s="1052"/>
      <c r="N37" s="1052"/>
      <c r="O37" s="1052"/>
      <c r="P37" s="128"/>
    </row>
    <row r="38" spans="1:20" ht="18.75" customHeight="1">
      <c r="A38" s="168" t="s">
        <v>90</v>
      </c>
      <c r="B38" s="172"/>
      <c r="C38" s="179"/>
      <c r="D38" s="1046"/>
      <c r="E38" s="1047"/>
      <c r="F38" s="1047"/>
      <c r="G38" s="1047"/>
      <c r="H38" s="1047"/>
      <c r="I38" s="1048"/>
      <c r="J38" s="1052"/>
      <c r="K38" s="1052"/>
      <c r="L38" s="1052"/>
      <c r="M38" s="1052"/>
      <c r="N38" s="1052"/>
      <c r="O38" s="1052"/>
      <c r="P38" s="128"/>
    </row>
    <row r="39" spans="1:20" ht="18.75" customHeight="1">
      <c r="A39" s="168" t="s">
        <v>438</v>
      </c>
      <c r="B39" s="172"/>
      <c r="C39" s="179"/>
      <c r="D39" s="1049"/>
      <c r="E39" s="1050"/>
      <c r="F39" s="1050"/>
      <c r="G39" s="1050"/>
      <c r="H39" s="1050"/>
      <c r="I39" s="1051"/>
      <c r="J39" s="1052"/>
      <c r="K39" s="1052"/>
      <c r="L39" s="1052"/>
      <c r="M39" s="1052"/>
      <c r="N39" s="1052"/>
      <c r="O39" s="1052"/>
      <c r="P39" s="128"/>
    </row>
    <row r="40" spans="1:20" ht="18.75" customHeight="1">
      <c r="A40" s="168" t="s">
        <v>90</v>
      </c>
      <c r="B40" s="172"/>
      <c r="C40" s="179"/>
      <c r="D40" s="1046" t="s">
        <v>436</v>
      </c>
      <c r="E40" s="994"/>
      <c r="F40" s="994"/>
      <c r="G40" s="994"/>
      <c r="H40" s="994"/>
      <c r="I40" s="995"/>
      <c r="J40" s="1052"/>
      <c r="K40" s="1052"/>
      <c r="L40" s="1052"/>
      <c r="M40" s="1052"/>
      <c r="N40" s="1052"/>
      <c r="O40" s="1052"/>
      <c r="P40" s="128"/>
    </row>
    <row r="41" spans="1:20" ht="18.75" customHeight="1">
      <c r="A41" s="168" t="s">
        <v>90</v>
      </c>
      <c r="B41" s="172"/>
      <c r="C41" s="179"/>
      <c r="D41" s="993"/>
      <c r="E41" s="994"/>
      <c r="F41" s="994"/>
      <c r="G41" s="994"/>
      <c r="H41" s="994"/>
      <c r="I41" s="995"/>
      <c r="J41" s="1052"/>
      <c r="K41" s="1052"/>
      <c r="L41" s="1052"/>
      <c r="M41" s="1052"/>
      <c r="N41" s="1052"/>
      <c r="O41" s="1052"/>
      <c r="P41" s="128"/>
    </row>
    <row r="42" spans="1:20" ht="18.75" customHeight="1">
      <c r="A42" s="168" t="s">
        <v>90</v>
      </c>
      <c r="B42" s="528"/>
      <c r="C42" s="181"/>
      <c r="D42" s="996"/>
      <c r="E42" s="997"/>
      <c r="F42" s="997"/>
      <c r="G42" s="997"/>
      <c r="H42" s="997"/>
      <c r="I42" s="998"/>
      <c r="J42" s="1052"/>
      <c r="K42" s="1052"/>
      <c r="L42" s="1052"/>
      <c r="M42" s="1052"/>
      <c r="N42" s="1052"/>
      <c r="O42" s="1052"/>
      <c r="P42" s="128"/>
    </row>
    <row r="43" spans="1:20" ht="21.4" customHeight="1">
      <c r="A43" s="168" t="s">
        <v>90</v>
      </c>
      <c r="B43" s="182" t="s">
        <v>23</v>
      </c>
      <c r="C43" s="183"/>
      <c r="D43" s="217"/>
      <c r="E43" s="259"/>
      <c r="F43" s="260"/>
      <c r="G43" s="259"/>
      <c r="H43" s="184"/>
      <c r="I43" s="185"/>
      <c r="K43" s="380"/>
      <c r="L43" s="380"/>
      <c r="M43" s="380"/>
      <c r="N43" s="380"/>
      <c r="O43" s="380"/>
      <c r="P43" s="380"/>
      <c r="Q43" s="380"/>
      <c r="R43" s="380"/>
      <c r="S43" s="380"/>
      <c r="T43" s="380"/>
    </row>
    <row r="44" spans="1:20" s="190" customFormat="1" ht="12.75" customHeight="1">
      <c r="A44" s="186"/>
      <c r="B44" s="187"/>
      <c r="C44" s="188"/>
      <c r="D44" s="466" t="s">
        <v>19</v>
      </c>
      <c r="E44" s="1039" t="s">
        <v>20</v>
      </c>
      <c r="F44" s="1040"/>
      <c r="G44" s="1041"/>
      <c r="H44" s="467" t="s">
        <v>34</v>
      </c>
      <c r="I44" s="189"/>
      <c r="K44" s="380"/>
      <c r="L44" s="380"/>
      <c r="M44" s="380"/>
      <c r="N44" s="380"/>
      <c r="O44" s="380"/>
      <c r="P44" s="380"/>
      <c r="Q44" s="380"/>
      <c r="R44" s="380"/>
      <c r="S44" s="380"/>
      <c r="T44" s="380"/>
    </row>
    <row r="45" spans="1:20" ht="24">
      <c r="A45" s="168" t="s">
        <v>90</v>
      </c>
      <c r="B45" s="191"/>
      <c r="C45" s="192" t="s">
        <v>6</v>
      </c>
      <c r="D45" s="218"/>
      <c r="E45" s="261"/>
      <c r="F45" s="262"/>
      <c r="G45" s="261"/>
      <c r="H45" s="193"/>
      <c r="I45" s="194"/>
    </row>
    <row r="46" spans="1:20">
      <c r="A46" s="168" t="s">
        <v>90</v>
      </c>
      <c r="B46" s="172"/>
      <c r="C46" s="179"/>
      <c r="D46" s="219"/>
      <c r="E46" s="1036"/>
      <c r="F46" s="1037"/>
      <c r="G46" s="1038"/>
      <c r="H46" s="6"/>
      <c r="I46" s="976">
        <f>ROUNDDOWN((SUM(H46:H53)),-3)/1000</f>
        <v>0</v>
      </c>
    </row>
    <row r="47" spans="1:20">
      <c r="A47" s="168" t="str">
        <f t="shared" ref="A47:A53" si="3">IF(AND(D47="",E47="",H47=""),"",".")</f>
        <v/>
      </c>
      <c r="B47" s="172"/>
      <c r="C47" s="179"/>
      <c r="D47" s="220"/>
      <c r="E47" s="1033"/>
      <c r="F47" s="1034"/>
      <c r="G47" s="1035"/>
      <c r="H47" s="7"/>
      <c r="I47" s="977"/>
    </row>
    <row r="48" spans="1:20">
      <c r="A48" s="168" t="str">
        <f t="shared" si="3"/>
        <v/>
      </c>
      <c r="B48" s="172"/>
      <c r="C48" s="179"/>
      <c r="D48" s="220"/>
      <c r="E48" s="1033"/>
      <c r="F48" s="1034"/>
      <c r="G48" s="1035"/>
      <c r="H48" s="7"/>
      <c r="I48" s="977"/>
    </row>
    <row r="49" spans="1:17">
      <c r="A49" s="168" t="str">
        <f t="shared" si="3"/>
        <v/>
      </c>
      <c r="B49" s="172"/>
      <c r="C49" s="179"/>
      <c r="D49" s="220"/>
      <c r="E49" s="964"/>
      <c r="F49" s="965"/>
      <c r="G49" s="966"/>
      <c r="H49" s="7"/>
      <c r="I49" s="977"/>
    </row>
    <row r="50" spans="1:17">
      <c r="A50" s="168" t="str">
        <f t="shared" si="3"/>
        <v/>
      </c>
      <c r="B50" s="172"/>
      <c r="C50" s="179"/>
      <c r="D50" s="220"/>
      <c r="E50" s="964"/>
      <c r="F50" s="965"/>
      <c r="G50" s="966"/>
      <c r="H50" s="7"/>
      <c r="I50" s="977"/>
    </row>
    <row r="51" spans="1:17">
      <c r="A51" s="168" t="str">
        <f t="shared" si="3"/>
        <v/>
      </c>
      <c r="B51" s="172"/>
      <c r="C51" s="179"/>
      <c r="D51" s="220"/>
      <c r="E51" s="964"/>
      <c r="F51" s="965"/>
      <c r="G51" s="966"/>
      <c r="H51" s="7"/>
      <c r="I51" s="977"/>
    </row>
    <row r="52" spans="1:17">
      <c r="A52" s="168" t="str">
        <f t="shared" si="3"/>
        <v/>
      </c>
      <c r="B52" s="172"/>
      <c r="C52" s="179"/>
      <c r="D52" s="220"/>
      <c r="E52" s="964"/>
      <c r="F52" s="965"/>
      <c r="G52" s="966"/>
      <c r="H52" s="7"/>
      <c r="I52" s="977"/>
    </row>
    <row r="53" spans="1:17">
      <c r="A53" s="168" t="str">
        <f t="shared" si="3"/>
        <v/>
      </c>
      <c r="B53" s="172"/>
      <c r="C53" s="195"/>
      <c r="D53" s="252"/>
      <c r="E53" s="959"/>
      <c r="F53" s="960"/>
      <c r="G53" s="961"/>
      <c r="H53" s="8"/>
      <c r="I53" s="978"/>
    </row>
    <row r="54" spans="1:17" ht="24">
      <c r="A54" s="168" t="s">
        <v>90</v>
      </c>
      <c r="B54" s="1042"/>
      <c r="C54" s="176" t="s">
        <v>24</v>
      </c>
      <c r="D54" s="223"/>
      <c r="E54" s="999"/>
      <c r="F54" s="999"/>
      <c r="G54" s="999"/>
      <c r="H54" s="196"/>
      <c r="I54" s="194"/>
      <c r="K54" s="963" t="s">
        <v>383</v>
      </c>
      <c r="L54" s="963"/>
      <c r="M54" s="963"/>
      <c r="N54" s="963"/>
      <c r="O54" s="963"/>
      <c r="P54" s="963"/>
      <c r="Q54" s="963"/>
    </row>
    <row r="55" spans="1:17" ht="19.5">
      <c r="A55" s="168" t="s">
        <v>90</v>
      </c>
      <c r="B55" s="1042"/>
      <c r="C55" s="197"/>
      <c r="D55" s="219"/>
      <c r="E55" s="967" t="s">
        <v>446</v>
      </c>
      <c r="F55" s="968"/>
      <c r="G55" s="969"/>
      <c r="H55" s="9"/>
      <c r="I55" s="976">
        <f>ROUNDDOWN((SUM(H55:H64)),-3)/1000</f>
        <v>0</v>
      </c>
      <c r="K55" s="963"/>
      <c r="L55" s="963"/>
      <c r="M55" s="963"/>
      <c r="N55" s="963"/>
      <c r="O55" s="963"/>
      <c r="P55" s="963"/>
      <c r="Q55" s="963"/>
    </row>
    <row r="56" spans="1:17" ht="19.5">
      <c r="A56" s="168" t="str">
        <f t="shared" ref="A56:A64" si="4">IF(AND(D56="",E56="",H56=""),"",".")</f>
        <v>.</v>
      </c>
      <c r="B56" s="1042"/>
      <c r="C56" s="197"/>
      <c r="D56" s="220"/>
      <c r="E56" s="962" t="s">
        <v>447</v>
      </c>
      <c r="F56" s="962"/>
      <c r="G56" s="962"/>
      <c r="H56" s="10"/>
      <c r="I56" s="977"/>
      <c r="K56" s="963"/>
      <c r="L56" s="963"/>
      <c r="M56" s="963"/>
      <c r="N56" s="963"/>
      <c r="O56" s="963"/>
      <c r="P56" s="963"/>
      <c r="Q56" s="963"/>
    </row>
    <row r="57" spans="1:17" ht="19.5">
      <c r="A57" s="168" t="str">
        <f t="shared" si="4"/>
        <v/>
      </c>
      <c r="B57" s="1042"/>
      <c r="C57" s="197"/>
      <c r="D57" s="220"/>
      <c r="E57" s="962"/>
      <c r="F57" s="962"/>
      <c r="G57" s="962"/>
      <c r="H57" s="10"/>
      <c r="I57" s="977"/>
    </row>
    <row r="58" spans="1:17" ht="19.5">
      <c r="A58" s="168" t="str">
        <f t="shared" si="4"/>
        <v/>
      </c>
      <c r="B58" s="1042"/>
      <c r="C58" s="197"/>
      <c r="D58" s="220"/>
      <c r="E58" s="962"/>
      <c r="F58" s="962"/>
      <c r="G58" s="962"/>
      <c r="H58" s="10"/>
      <c r="I58" s="977"/>
    </row>
    <row r="59" spans="1:17" ht="19.5">
      <c r="A59" s="168" t="str">
        <f t="shared" si="4"/>
        <v/>
      </c>
      <c r="B59" s="1042"/>
      <c r="C59" s="197"/>
      <c r="D59" s="220"/>
      <c r="E59" s="962"/>
      <c r="F59" s="962"/>
      <c r="G59" s="962"/>
      <c r="H59" s="10"/>
      <c r="I59" s="977"/>
    </row>
    <row r="60" spans="1:17" ht="19.5">
      <c r="A60" s="168" t="str">
        <f t="shared" si="4"/>
        <v/>
      </c>
      <c r="B60" s="1042"/>
      <c r="C60" s="197"/>
      <c r="D60" s="220"/>
      <c r="E60" s="962"/>
      <c r="F60" s="962"/>
      <c r="G60" s="962"/>
      <c r="H60" s="10"/>
      <c r="I60" s="977"/>
    </row>
    <row r="61" spans="1:17" ht="19.5">
      <c r="A61" s="168" t="str">
        <f t="shared" si="4"/>
        <v/>
      </c>
      <c r="B61" s="1042"/>
      <c r="C61" s="197"/>
      <c r="D61" s="220"/>
      <c r="E61" s="962"/>
      <c r="F61" s="962"/>
      <c r="G61" s="962"/>
      <c r="H61" s="10"/>
      <c r="I61" s="977"/>
    </row>
    <row r="62" spans="1:17" ht="19.5">
      <c r="A62" s="168" t="str">
        <f t="shared" si="4"/>
        <v/>
      </c>
      <c r="B62" s="1042"/>
      <c r="C62" s="197"/>
      <c r="D62" s="220"/>
      <c r="E62" s="962"/>
      <c r="F62" s="962"/>
      <c r="G62" s="962"/>
      <c r="H62" s="10"/>
      <c r="I62" s="977"/>
    </row>
    <row r="63" spans="1:17" ht="19.5">
      <c r="A63" s="168" t="str">
        <f t="shared" si="4"/>
        <v/>
      </c>
      <c r="B63" s="1042"/>
      <c r="C63" s="197"/>
      <c r="D63" s="220"/>
      <c r="E63" s="962"/>
      <c r="F63" s="962"/>
      <c r="G63" s="962"/>
      <c r="H63" s="10"/>
      <c r="I63" s="977"/>
    </row>
    <row r="64" spans="1:17" ht="19.5">
      <c r="A64" s="168" t="str">
        <f t="shared" si="4"/>
        <v/>
      </c>
      <c r="B64" s="1042"/>
      <c r="C64" s="198"/>
      <c r="D64" s="252"/>
      <c r="E64" s="962"/>
      <c r="F64" s="962"/>
      <c r="G64" s="962"/>
      <c r="H64" s="11"/>
      <c r="I64" s="978"/>
    </row>
    <row r="65" spans="1:18" ht="22.5" customHeight="1">
      <c r="A65" s="168" t="s">
        <v>90</v>
      </c>
      <c r="B65" s="172"/>
      <c r="C65" s="176" t="s">
        <v>25</v>
      </c>
      <c r="D65" s="223"/>
      <c r="E65" s="999"/>
      <c r="F65" s="999"/>
      <c r="G65" s="999"/>
      <c r="H65" s="196"/>
      <c r="I65" s="199"/>
      <c r="K65" s="963" t="s">
        <v>384</v>
      </c>
      <c r="L65" s="963"/>
      <c r="M65" s="963"/>
      <c r="N65" s="963"/>
      <c r="O65" s="963"/>
      <c r="P65" s="963"/>
      <c r="Q65" s="963"/>
      <c r="R65" s="502"/>
    </row>
    <row r="66" spans="1:18" ht="24">
      <c r="A66" s="168" t="s">
        <v>90</v>
      </c>
      <c r="B66" s="172"/>
      <c r="C66" s="179"/>
      <c r="D66" s="219"/>
      <c r="E66" s="967"/>
      <c r="F66" s="968"/>
      <c r="G66" s="969"/>
      <c r="H66" s="9"/>
      <c r="I66" s="976">
        <f>ROUNDDOWN((SUM(H66:H75)),-3)/1000</f>
        <v>0</v>
      </c>
      <c r="K66" s="963"/>
      <c r="L66" s="963"/>
      <c r="M66" s="963"/>
      <c r="N66" s="963"/>
      <c r="O66" s="963"/>
      <c r="P66" s="963"/>
      <c r="Q66" s="963"/>
      <c r="R66" s="502"/>
    </row>
    <row r="67" spans="1:18" ht="24">
      <c r="A67" s="168" t="str">
        <f>IF(AND(D67="",E67="",H67=""),"",".")</f>
        <v/>
      </c>
      <c r="B67" s="172"/>
      <c r="C67" s="179"/>
      <c r="D67" s="220"/>
      <c r="E67" s="970"/>
      <c r="F67" s="971"/>
      <c r="G67" s="972"/>
      <c r="H67" s="10"/>
      <c r="I67" s="977"/>
      <c r="K67" s="963"/>
      <c r="L67" s="963"/>
      <c r="M67" s="963"/>
      <c r="N67" s="963"/>
      <c r="O67" s="963"/>
      <c r="P67" s="963"/>
      <c r="Q67" s="963"/>
      <c r="R67" s="502"/>
    </row>
    <row r="68" spans="1:18" ht="19.5">
      <c r="A68" s="168" t="str">
        <f>IF(AND(D68="",E68="",H68=""),"",".")</f>
        <v/>
      </c>
      <c r="B68" s="172"/>
      <c r="C68" s="179"/>
      <c r="D68" s="220"/>
      <c r="E68" s="970"/>
      <c r="F68" s="971"/>
      <c r="G68" s="972"/>
      <c r="H68" s="10"/>
      <c r="I68" s="977"/>
      <c r="K68" s="963"/>
      <c r="L68" s="963"/>
      <c r="M68" s="963"/>
      <c r="N68" s="963"/>
      <c r="O68" s="963"/>
      <c r="P68" s="963"/>
      <c r="Q68" s="963"/>
    </row>
    <row r="69" spans="1:18" ht="19.5">
      <c r="A69" s="168" t="str">
        <f>IF(AND(D69="",E69="",H69=""),"",".")</f>
        <v/>
      </c>
      <c r="B69" s="172"/>
      <c r="C69" s="179"/>
      <c r="D69" s="220"/>
      <c r="E69" s="970"/>
      <c r="F69" s="971"/>
      <c r="G69" s="972"/>
      <c r="H69" s="10"/>
      <c r="I69" s="977"/>
    </row>
    <row r="70" spans="1:18" ht="19.5">
      <c r="A70" s="168" t="str">
        <f t="shared" ref="A70:A75" si="5">IF(AND(D70="",E70="",H70=""),"",".")</f>
        <v/>
      </c>
      <c r="B70" s="172"/>
      <c r="C70" s="179"/>
      <c r="D70" s="220"/>
      <c r="E70" s="970"/>
      <c r="F70" s="971"/>
      <c r="G70" s="972"/>
      <c r="H70" s="10"/>
      <c r="I70" s="977"/>
    </row>
    <row r="71" spans="1:18" ht="19.5">
      <c r="A71" s="168" t="str">
        <f t="shared" si="5"/>
        <v/>
      </c>
      <c r="B71" s="172"/>
      <c r="C71" s="179"/>
      <c r="D71" s="220"/>
      <c r="E71" s="970"/>
      <c r="F71" s="971"/>
      <c r="G71" s="972"/>
      <c r="H71" s="10"/>
      <c r="I71" s="977"/>
    </row>
    <row r="72" spans="1:18" ht="19.5">
      <c r="A72" s="168" t="str">
        <f t="shared" si="5"/>
        <v/>
      </c>
      <c r="B72" s="172"/>
      <c r="C72" s="179"/>
      <c r="D72" s="220"/>
      <c r="E72" s="970"/>
      <c r="F72" s="971"/>
      <c r="G72" s="972"/>
      <c r="H72" s="10"/>
      <c r="I72" s="977"/>
    </row>
    <row r="73" spans="1:18" ht="19.5">
      <c r="A73" s="168" t="str">
        <f t="shared" si="5"/>
        <v/>
      </c>
      <c r="B73" s="172"/>
      <c r="C73" s="179"/>
      <c r="D73" s="220"/>
      <c r="E73" s="970"/>
      <c r="F73" s="971"/>
      <c r="G73" s="972"/>
      <c r="H73" s="10"/>
      <c r="I73" s="977"/>
    </row>
    <row r="74" spans="1:18" ht="19.5">
      <c r="A74" s="168" t="str">
        <f t="shared" si="5"/>
        <v/>
      </c>
      <c r="B74" s="172"/>
      <c r="C74" s="179"/>
      <c r="D74" s="220"/>
      <c r="E74" s="970"/>
      <c r="F74" s="971"/>
      <c r="G74" s="972"/>
      <c r="H74" s="10"/>
      <c r="I74" s="977"/>
    </row>
    <row r="75" spans="1:18" ht="19.5">
      <c r="A75" s="168" t="str">
        <f t="shared" si="5"/>
        <v/>
      </c>
      <c r="B75" s="172"/>
      <c r="C75" s="195"/>
      <c r="D75" s="252"/>
      <c r="E75" s="973"/>
      <c r="F75" s="974"/>
      <c r="G75" s="975"/>
      <c r="H75" s="11"/>
      <c r="I75" s="978"/>
    </row>
    <row r="76" spans="1:18" ht="24">
      <c r="A76" s="168" t="s">
        <v>90</v>
      </c>
      <c r="B76" s="172"/>
      <c r="C76" s="176" t="s">
        <v>181</v>
      </c>
      <c r="D76" s="223"/>
      <c r="E76" s="989"/>
      <c r="F76" s="989"/>
      <c r="G76" s="989"/>
      <c r="H76" s="196"/>
      <c r="I76" s="178"/>
      <c r="K76" s="986" t="s">
        <v>349</v>
      </c>
      <c r="L76" s="986"/>
      <c r="M76" s="986"/>
      <c r="N76" s="986"/>
      <c r="O76" s="986"/>
      <c r="P76" s="986"/>
      <c r="Q76" s="986"/>
      <c r="R76" s="986"/>
    </row>
    <row r="77" spans="1:18" ht="15" customHeight="1">
      <c r="A77" s="168" t="s">
        <v>90</v>
      </c>
      <c r="B77" s="172"/>
      <c r="C77" s="197"/>
      <c r="D77" s="440"/>
      <c r="E77" s="440" t="s">
        <v>173</v>
      </c>
      <c r="F77" s="440" t="s">
        <v>174</v>
      </c>
      <c r="G77" s="441" t="s">
        <v>310</v>
      </c>
      <c r="H77" s="442"/>
      <c r="I77" s="443"/>
      <c r="K77" s="986"/>
      <c r="L77" s="986"/>
      <c r="M77" s="986"/>
      <c r="N77" s="986"/>
      <c r="O77" s="986"/>
      <c r="P77" s="986"/>
      <c r="Q77" s="986"/>
      <c r="R77" s="986"/>
    </row>
    <row r="78" spans="1:18">
      <c r="A78" s="168" t="s">
        <v>90</v>
      </c>
      <c r="B78" s="172"/>
      <c r="C78" s="197"/>
      <c r="D78" s="437"/>
      <c r="E78" s="438"/>
      <c r="F78" s="439" t="str">
        <f>IF(E78="","","×")</f>
        <v/>
      </c>
      <c r="G78" s="438"/>
      <c r="H78" s="447">
        <f>E78*G78</f>
        <v>0</v>
      </c>
      <c r="I78" s="433">
        <f>ROUNDDOWN((SUM(H78:H82)),-3)/1000</f>
        <v>0</v>
      </c>
      <c r="K78" s="986"/>
      <c r="L78" s="986"/>
      <c r="M78" s="986"/>
      <c r="N78" s="986"/>
      <c r="O78" s="986"/>
      <c r="P78" s="986"/>
      <c r="Q78" s="986"/>
      <c r="R78" s="986"/>
    </row>
    <row r="79" spans="1:18">
      <c r="A79" s="168" t="str">
        <f t="shared" ref="A79:A82" si="6">IF(AND(C79="",E79=""),"",".")</f>
        <v/>
      </c>
      <c r="B79" s="172"/>
      <c r="C79" s="197"/>
      <c r="D79" s="220"/>
      <c r="E79" s="403"/>
      <c r="F79" s="257" t="str">
        <f t="shared" ref="F79:F82" si="7">IF(E79="","","×")</f>
        <v/>
      </c>
      <c r="G79" s="403"/>
      <c r="H79" s="446">
        <f t="shared" ref="H79:H82" si="8">E79*G79</f>
        <v>0</v>
      </c>
      <c r="I79" s="433"/>
    </row>
    <row r="80" spans="1:18">
      <c r="A80" s="168" t="str">
        <f t="shared" si="6"/>
        <v/>
      </c>
      <c r="B80" s="172"/>
      <c r="C80" s="197"/>
      <c r="D80" s="220"/>
      <c r="E80" s="403"/>
      <c r="F80" s="257" t="str">
        <f t="shared" si="7"/>
        <v/>
      </c>
      <c r="G80" s="403"/>
      <c r="H80" s="446">
        <f t="shared" si="8"/>
        <v>0</v>
      </c>
      <c r="I80" s="433"/>
    </row>
    <row r="81" spans="1:20">
      <c r="A81" s="168" t="str">
        <f t="shared" si="6"/>
        <v/>
      </c>
      <c r="B81" s="172"/>
      <c r="C81" s="197"/>
      <c r="D81" s="220"/>
      <c r="E81" s="403"/>
      <c r="F81" s="257" t="str">
        <f t="shared" si="7"/>
        <v/>
      </c>
      <c r="G81" s="403"/>
      <c r="H81" s="446">
        <f t="shared" si="8"/>
        <v>0</v>
      </c>
      <c r="I81" s="433"/>
    </row>
    <row r="82" spans="1:20">
      <c r="A82" s="168" t="str">
        <f t="shared" si="6"/>
        <v/>
      </c>
      <c r="B82" s="172"/>
      <c r="C82" s="197"/>
      <c r="D82" s="252"/>
      <c r="E82" s="403"/>
      <c r="F82" s="257" t="str">
        <f t="shared" si="7"/>
        <v/>
      </c>
      <c r="G82" s="403"/>
      <c r="H82" s="446">
        <f t="shared" si="8"/>
        <v>0</v>
      </c>
      <c r="I82" s="434"/>
    </row>
    <row r="83" spans="1:20" ht="24">
      <c r="A83" s="168" t="s">
        <v>90</v>
      </c>
      <c r="B83" s="172"/>
      <c r="C83" s="206"/>
      <c r="D83" s="444" t="s">
        <v>182</v>
      </c>
      <c r="E83" s="258"/>
      <c r="F83" s="258"/>
      <c r="G83" s="258"/>
      <c r="H83" s="177"/>
      <c r="I83" s="178"/>
      <c r="K83" s="1000"/>
      <c r="L83" s="1000"/>
      <c r="M83" s="1000"/>
      <c r="N83" s="1000"/>
      <c r="O83" s="1000"/>
      <c r="P83" s="1000"/>
      <c r="Q83" s="1000"/>
      <c r="R83" s="1000"/>
      <c r="S83" s="1000"/>
      <c r="T83" s="1000"/>
    </row>
    <row r="84" spans="1:20">
      <c r="A84" s="168" t="s">
        <v>90</v>
      </c>
      <c r="B84" s="172"/>
      <c r="C84" s="179"/>
      <c r="D84" s="990"/>
      <c r="E84" s="991"/>
      <c r="F84" s="991"/>
      <c r="G84" s="991"/>
      <c r="H84" s="991"/>
      <c r="I84" s="992"/>
      <c r="K84" s="1000"/>
      <c r="L84" s="1000"/>
      <c r="M84" s="1000"/>
      <c r="N84" s="1000"/>
      <c r="O84" s="1000"/>
      <c r="P84" s="1000"/>
      <c r="Q84" s="1000"/>
      <c r="R84" s="1000"/>
      <c r="S84" s="1000"/>
      <c r="T84" s="1000"/>
    </row>
    <row r="85" spans="1:20">
      <c r="A85" s="168" t="s">
        <v>90</v>
      </c>
      <c r="B85" s="172"/>
      <c r="C85" s="179"/>
      <c r="D85" s="993"/>
      <c r="E85" s="994"/>
      <c r="F85" s="994"/>
      <c r="G85" s="994"/>
      <c r="H85" s="994"/>
      <c r="I85" s="995"/>
      <c r="K85" s="1000"/>
      <c r="L85" s="1000"/>
      <c r="M85" s="1000"/>
      <c r="N85" s="1000"/>
      <c r="O85" s="1000"/>
      <c r="P85" s="1000"/>
      <c r="Q85" s="1000"/>
      <c r="R85" s="1000"/>
      <c r="S85" s="1000"/>
      <c r="T85" s="1000"/>
    </row>
    <row r="86" spans="1:20">
      <c r="A86" s="168" t="s">
        <v>90</v>
      </c>
      <c r="B86" s="180"/>
      <c r="C86" s="181"/>
      <c r="D86" s="996"/>
      <c r="E86" s="997"/>
      <c r="F86" s="997"/>
      <c r="G86" s="997"/>
      <c r="H86" s="997"/>
      <c r="I86" s="998"/>
      <c r="K86" s="1000"/>
      <c r="L86" s="1000"/>
      <c r="M86" s="1000"/>
      <c r="N86" s="1000"/>
      <c r="O86" s="1000"/>
      <c r="P86" s="1000"/>
      <c r="Q86" s="1000"/>
      <c r="R86" s="1000"/>
      <c r="S86" s="1000"/>
      <c r="T86" s="1000"/>
    </row>
    <row r="87" spans="1:20" ht="24">
      <c r="A87" s="168" t="s">
        <v>90</v>
      </c>
      <c r="B87" s="172"/>
      <c r="C87" s="176" t="s">
        <v>26</v>
      </c>
      <c r="D87" s="223"/>
      <c r="E87" s="256"/>
      <c r="F87" s="256"/>
      <c r="G87" s="256"/>
      <c r="H87" s="196"/>
      <c r="I87" s="199"/>
    </row>
    <row r="88" spans="1:20" ht="13.5" customHeight="1">
      <c r="A88" s="168" t="s">
        <v>90</v>
      </c>
      <c r="B88" s="172"/>
      <c r="C88" s="987"/>
      <c r="D88" s="440"/>
      <c r="E88" s="440" t="s">
        <v>173</v>
      </c>
      <c r="F88" s="440" t="s">
        <v>174</v>
      </c>
      <c r="G88" s="441" t="s">
        <v>311</v>
      </c>
      <c r="H88" s="442"/>
      <c r="I88" s="443"/>
    </row>
    <row r="89" spans="1:20">
      <c r="A89" s="168" t="s">
        <v>90</v>
      </c>
      <c r="B89" s="172"/>
      <c r="C89" s="987"/>
      <c r="D89" s="437"/>
      <c r="E89" s="438"/>
      <c r="F89" s="439" t="str">
        <f>IF(E89="","","×")</f>
        <v/>
      </c>
      <c r="G89" s="438"/>
      <c r="H89" s="447">
        <f>E89*G89</f>
        <v>0</v>
      </c>
      <c r="I89" s="433">
        <f>ROUNDDOWN((SUM(H89:H97)),-3)/1000</f>
        <v>0</v>
      </c>
    </row>
    <row r="90" spans="1:20">
      <c r="A90" s="168" t="str">
        <f t="shared" ref="A90:A97" si="9">IF(AND(C90="",E90=""),"",".")</f>
        <v/>
      </c>
      <c r="B90" s="172"/>
      <c r="C90" s="987"/>
      <c r="D90" s="220"/>
      <c r="E90" s="403"/>
      <c r="F90" s="257" t="str">
        <f t="shared" ref="F90:F97" si="10">IF(E90="","","×")</f>
        <v/>
      </c>
      <c r="G90" s="403"/>
      <c r="H90" s="446">
        <f t="shared" ref="H90:H97" si="11">E90*G90</f>
        <v>0</v>
      </c>
      <c r="I90" s="433"/>
    </row>
    <row r="91" spans="1:20">
      <c r="A91" s="168" t="str">
        <f t="shared" si="9"/>
        <v/>
      </c>
      <c r="B91" s="172"/>
      <c r="C91" s="987"/>
      <c r="D91" s="220"/>
      <c r="E91" s="403"/>
      <c r="F91" s="257" t="str">
        <f t="shared" si="10"/>
        <v/>
      </c>
      <c r="G91" s="403"/>
      <c r="H91" s="446">
        <f t="shared" si="11"/>
        <v>0</v>
      </c>
      <c r="I91" s="433"/>
    </row>
    <row r="92" spans="1:20">
      <c r="A92" s="168" t="str">
        <f t="shared" si="9"/>
        <v/>
      </c>
      <c r="B92" s="172"/>
      <c r="C92" s="987"/>
      <c r="D92" s="220"/>
      <c r="E92" s="403"/>
      <c r="F92" s="257" t="str">
        <f t="shared" si="10"/>
        <v/>
      </c>
      <c r="G92" s="403"/>
      <c r="H92" s="446">
        <f t="shared" si="11"/>
        <v>0</v>
      </c>
      <c r="I92" s="433"/>
    </row>
    <row r="93" spans="1:20">
      <c r="A93" s="168" t="str">
        <f t="shared" si="9"/>
        <v/>
      </c>
      <c r="B93" s="172"/>
      <c r="C93" s="987"/>
      <c r="D93" s="220"/>
      <c r="E93" s="403"/>
      <c r="F93" s="257" t="str">
        <f t="shared" si="10"/>
        <v/>
      </c>
      <c r="G93" s="403"/>
      <c r="H93" s="446">
        <f t="shared" si="11"/>
        <v>0</v>
      </c>
      <c r="I93" s="433"/>
    </row>
    <row r="94" spans="1:20">
      <c r="A94" s="168" t="str">
        <f>IF(AND(C94="",E94=""),"",".")</f>
        <v/>
      </c>
      <c r="B94" s="172"/>
      <c r="C94" s="987"/>
      <c r="D94" s="220"/>
      <c r="E94" s="403"/>
      <c r="F94" s="257" t="str">
        <f>IF(E94="","","×")</f>
        <v/>
      </c>
      <c r="G94" s="403"/>
      <c r="H94" s="446">
        <f>E94*G94</f>
        <v>0</v>
      </c>
      <c r="I94" s="433"/>
    </row>
    <row r="95" spans="1:20">
      <c r="A95" s="168" t="str">
        <f>IF(AND(C95="",E95=""),"",".")</f>
        <v/>
      </c>
      <c r="B95" s="172"/>
      <c r="C95" s="987"/>
      <c r="D95" s="220"/>
      <c r="E95" s="403"/>
      <c r="F95" s="257" t="str">
        <f>IF(E95="","","×")</f>
        <v/>
      </c>
      <c r="G95" s="403"/>
      <c r="H95" s="446">
        <f>E95*G95</f>
        <v>0</v>
      </c>
      <c r="I95" s="433"/>
    </row>
    <row r="96" spans="1:20">
      <c r="A96" s="168" t="str">
        <f t="shared" si="9"/>
        <v/>
      </c>
      <c r="B96" s="172"/>
      <c r="C96" s="987"/>
      <c r="D96" s="220"/>
      <c r="E96" s="403"/>
      <c r="F96" s="257" t="str">
        <f t="shared" si="10"/>
        <v/>
      </c>
      <c r="G96" s="403"/>
      <c r="H96" s="446">
        <f t="shared" si="11"/>
        <v>0</v>
      </c>
      <c r="I96" s="433"/>
    </row>
    <row r="97" spans="1:9">
      <c r="A97" s="168" t="str">
        <f t="shared" si="9"/>
        <v/>
      </c>
      <c r="B97" s="172"/>
      <c r="C97" s="988"/>
      <c r="D97" s="252"/>
      <c r="E97" s="403"/>
      <c r="F97" s="257" t="str">
        <f t="shared" si="10"/>
        <v/>
      </c>
      <c r="G97" s="403"/>
      <c r="H97" s="446">
        <f t="shared" si="11"/>
        <v>0</v>
      </c>
      <c r="I97" s="434"/>
    </row>
    <row r="98" spans="1:9" ht="24">
      <c r="A98" s="168" t="s">
        <v>90</v>
      </c>
      <c r="B98" s="172"/>
      <c r="C98" s="192" t="s">
        <v>27</v>
      </c>
      <c r="D98" s="223"/>
      <c r="E98" s="256"/>
      <c r="F98" s="256"/>
      <c r="G98" s="256"/>
      <c r="H98" s="196"/>
      <c r="I98" s="199"/>
    </row>
    <row r="99" spans="1:9">
      <c r="A99" s="168" t="s">
        <v>90</v>
      </c>
      <c r="B99" s="172"/>
      <c r="C99" s="197"/>
      <c r="D99" s="219"/>
      <c r="E99" s="979"/>
      <c r="F99" s="980"/>
      <c r="G99" s="980"/>
      <c r="H99" s="9"/>
      <c r="I99" s="976">
        <f>ROUNDDOWN((SUM(H99:H108)),-3)/1000</f>
        <v>0</v>
      </c>
    </row>
    <row r="100" spans="1:9">
      <c r="A100" s="168" t="str">
        <f t="shared" ref="A100:A108" si="12">IF(AND(D100="",E100="",H100=""),"",".")</f>
        <v/>
      </c>
      <c r="B100" s="172"/>
      <c r="C100" s="197"/>
      <c r="D100" s="220"/>
      <c r="E100" s="964"/>
      <c r="F100" s="965"/>
      <c r="G100" s="966"/>
      <c r="H100" s="10"/>
      <c r="I100" s="977"/>
    </row>
    <row r="101" spans="1:9">
      <c r="A101" s="168" t="str">
        <f t="shared" si="12"/>
        <v/>
      </c>
      <c r="B101" s="172"/>
      <c r="C101" s="197"/>
      <c r="D101" s="220"/>
      <c r="E101" s="964"/>
      <c r="F101" s="965"/>
      <c r="G101" s="966"/>
      <c r="H101" s="10"/>
      <c r="I101" s="977"/>
    </row>
    <row r="102" spans="1:9">
      <c r="A102" s="168" t="str">
        <f t="shared" si="12"/>
        <v/>
      </c>
      <c r="B102" s="172"/>
      <c r="C102" s="197"/>
      <c r="D102" s="220"/>
      <c r="E102" s="964"/>
      <c r="F102" s="965"/>
      <c r="G102" s="966"/>
      <c r="H102" s="10"/>
      <c r="I102" s="977"/>
    </row>
    <row r="103" spans="1:9">
      <c r="A103" s="168" t="str">
        <f t="shared" si="12"/>
        <v/>
      </c>
      <c r="B103" s="172"/>
      <c r="C103" s="197"/>
      <c r="D103" s="220"/>
      <c r="E103" s="964"/>
      <c r="F103" s="965"/>
      <c r="G103" s="966"/>
      <c r="H103" s="10"/>
      <c r="I103" s="977"/>
    </row>
    <row r="104" spans="1:9">
      <c r="A104" s="168" t="str">
        <f t="shared" si="12"/>
        <v/>
      </c>
      <c r="B104" s="172"/>
      <c r="C104" s="197"/>
      <c r="D104" s="220"/>
      <c r="E104" s="964"/>
      <c r="F104" s="965"/>
      <c r="G104" s="966"/>
      <c r="H104" s="10"/>
      <c r="I104" s="977"/>
    </row>
    <row r="105" spans="1:9">
      <c r="A105" s="168" t="str">
        <f t="shared" si="12"/>
        <v/>
      </c>
      <c r="B105" s="172"/>
      <c r="C105" s="197"/>
      <c r="D105" s="220"/>
      <c r="E105" s="964"/>
      <c r="F105" s="965"/>
      <c r="G105" s="966"/>
      <c r="H105" s="10"/>
      <c r="I105" s="977"/>
    </row>
    <row r="106" spans="1:9">
      <c r="A106" s="168" t="str">
        <f t="shared" si="12"/>
        <v/>
      </c>
      <c r="B106" s="172"/>
      <c r="C106" s="197"/>
      <c r="D106" s="220"/>
      <c r="E106" s="964"/>
      <c r="F106" s="965"/>
      <c r="G106" s="966"/>
      <c r="H106" s="10"/>
      <c r="I106" s="977"/>
    </row>
    <row r="107" spans="1:9">
      <c r="A107" s="168" t="str">
        <f t="shared" si="12"/>
        <v/>
      </c>
      <c r="B107" s="172"/>
      <c r="C107" s="197"/>
      <c r="D107" s="220"/>
      <c r="E107" s="964"/>
      <c r="F107" s="965"/>
      <c r="G107" s="966"/>
      <c r="H107" s="10"/>
      <c r="I107" s="977"/>
    </row>
    <row r="108" spans="1:9" ht="19.5" thickBot="1">
      <c r="A108" s="168" t="str">
        <f t="shared" si="12"/>
        <v/>
      </c>
      <c r="B108" s="200"/>
      <c r="C108" s="201"/>
      <c r="D108" s="404"/>
      <c r="E108" s="982"/>
      <c r="F108" s="983"/>
      <c r="G108" s="984"/>
      <c r="H108" s="12"/>
      <c r="I108" s="981"/>
    </row>
    <row r="109" spans="1:9">
      <c r="A109" s="202"/>
      <c r="B109" s="202"/>
      <c r="C109" s="202"/>
      <c r="D109" s="535"/>
      <c r="E109" s="536"/>
      <c r="F109" s="536"/>
      <c r="G109" s="536"/>
      <c r="H109" s="537"/>
      <c r="I109" s="537"/>
    </row>
  </sheetData>
  <sheetProtection algorithmName="SHA-512" hashValue="7XTaccSgXWrEIz4f02eBUTUPHhooJ3WyPoty0KppF752M3VCdjpaqhB/C09YIAHjEaNijw0+44MjYYEZr01g9A==" saltValue="Pc4YK9s7HwgWx5pGaMoeLg==" spinCount="100000" sheet="1" autoFilter="0"/>
  <autoFilter ref="A15:I108" xr:uid="{00000000-0009-0000-0000-000004000000}">
    <filterColumn colId="4" showButton="0"/>
    <filterColumn colId="5" showButton="0"/>
  </autoFilter>
  <mergeCells count="89">
    <mergeCell ref="J29:O35"/>
    <mergeCell ref="D30:I32"/>
    <mergeCell ref="D33:I35"/>
    <mergeCell ref="D37:I39"/>
    <mergeCell ref="J37:O42"/>
    <mergeCell ref="D40:I42"/>
    <mergeCell ref="B54:B64"/>
    <mergeCell ref="E59:G59"/>
    <mergeCell ref="E60:G60"/>
    <mergeCell ref="E61:G61"/>
    <mergeCell ref="E64:G64"/>
    <mergeCell ref="E62:G62"/>
    <mergeCell ref="E55:G55"/>
    <mergeCell ref="E63:G63"/>
    <mergeCell ref="E56:G56"/>
    <mergeCell ref="E54:G54"/>
    <mergeCell ref="C22:D22"/>
    <mergeCell ref="C25:D25"/>
    <mergeCell ref="C26:D26"/>
    <mergeCell ref="C27:D27"/>
    <mergeCell ref="E57:G57"/>
    <mergeCell ref="C28:D28"/>
    <mergeCell ref="E47:G47"/>
    <mergeCell ref="E48:G48"/>
    <mergeCell ref="C23:D23"/>
    <mergeCell ref="C24:D24"/>
    <mergeCell ref="E46:G46"/>
    <mergeCell ref="E44:G44"/>
    <mergeCell ref="E49:G49"/>
    <mergeCell ref="E50:G50"/>
    <mergeCell ref="E51:G51"/>
    <mergeCell ref="E52:G52"/>
    <mergeCell ref="C18:D18"/>
    <mergeCell ref="C19:D19"/>
    <mergeCell ref="C20:D20"/>
    <mergeCell ref="C21:D21"/>
    <mergeCell ref="A16:D16"/>
    <mergeCell ref="A2:B2"/>
    <mergeCell ref="A3:B3"/>
    <mergeCell ref="C2:I2"/>
    <mergeCell ref="C3:I3"/>
    <mergeCell ref="E15:G15"/>
    <mergeCell ref="E9:G9"/>
    <mergeCell ref="E10:G10"/>
    <mergeCell ref="E11:G11"/>
    <mergeCell ref="E12:G12"/>
    <mergeCell ref="E13:G13"/>
    <mergeCell ref="C6:D6"/>
    <mergeCell ref="E5:G5"/>
    <mergeCell ref="E7:G7"/>
    <mergeCell ref="E8:G8"/>
    <mergeCell ref="E6:G6"/>
    <mergeCell ref="E107:G107"/>
    <mergeCell ref="E106:G106"/>
    <mergeCell ref="E104:G104"/>
    <mergeCell ref="E105:G105"/>
    <mergeCell ref="E101:G101"/>
    <mergeCell ref="K24:Q27"/>
    <mergeCell ref="K15:Q17"/>
    <mergeCell ref="K18:Q22"/>
    <mergeCell ref="C88:C97"/>
    <mergeCell ref="E76:G76"/>
    <mergeCell ref="D84:I86"/>
    <mergeCell ref="E65:G65"/>
    <mergeCell ref="I55:I64"/>
    <mergeCell ref="K76:R78"/>
    <mergeCell ref="E67:G67"/>
    <mergeCell ref="E68:G68"/>
    <mergeCell ref="E69:G69"/>
    <mergeCell ref="I66:I75"/>
    <mergeCell ref="E73:G73"/>
    <mergeCell ref="E74:G74"/>
    <mergeCell ref="K83:T86"/>
    <mergeCell ref="E53:G53"/>
    <mergeCell ref="E58:G58"/>
    <mergeCell ref="K65:Q68"/>
    <mergeCell ref="E103:G103"/>
    <mergeCell ref="E102:G102"/>
    <mergeCell ref="E100:G100"/>
    <mergeCell ref="E66:G66"/>
    <mergeCell ref="E70:G70"/>
    <mergeCell ref="E71:G71"/>
    <mergeCell ref="E75:G75"/>
    <mergeCell ref="E72:G72"/>
    <mergeCell ref="K54:Q56"/>
    <mergeCell ref="I46:I53"/>
    <mergeCell ref="E99:G99"/>
    <mergeCell ref="I99:I108"/>
    <mergeCell ref="E108:G108"/>
  </mergeCells>
  <phoneticPr fontId="6"/>
  <dataValidations count="5">
    <dataValidation imeMode="halfAlpha" allowBlank="1" showInputMessage="1" showErrorMessage="1" sqref="I15:I17 I109:I65530 I44" xr:uid="{00000000-0002-0000-0400-000000000000}"/>
    <dataValidation type="whole" imeMode="off" operator="greaterThanOrEqual" allowBlank="1" showInputMessage="1" showErrorMessage="1" sqref="E78:E82 E89:E97 E19:E28" xr:uid="{00000000-0002-0000-0400-000001000000}">
      <formula1>0</formula1>
    </dataValidation>
    <dataValidation type="whole" operator="greaterThanOrEqual" allowBlank="1" showInputMessage="1" showErrorMessage="1" sqref="H46:H76 H87 H98:H108" xr:uid="{00000000-0002-0000-0400-000002000000}">
      <formula1>0</formula1>
    </dataValidation>
    <dataValidation type="list" allowBlank="1" showInputMessage="1" showErrorMessage="1" sqref="E55:G64" xr:uid="{893B68A0-C82E-4C91-A5EB-1C8A971E93FC}">
      <formula1>"申請予定,申請中,決定済"</formula1>
    </dataValidation>
    <dataValidation type="list" allowBlank="1" showInputMessage="1" showErrorMessage="1" sqref="E66:G75" xr:uid="{463BFD3F-9C87-4B54-A37A-740923691CFA}">
      <formula1>"交渉予定,交渉中,決定済,クラウドファンディング予定,クラウドファンディング実施中,クラウドファンディング達成"</formula1>
    </dataValidation>
  </dataValidations>
  <printOptions horizontalCentered="1"/>
  <pageMargins left="0.70866141732283472" right="0.70866141732283472" top="0.35433070866141736" bottom="0.35433070866141736" header="0.31496062992125984" footer="0.31496062992125984"/>
  <pageSetup paperSize="9" scale="3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C7F7C1"/>
    <pageSetUpPr fitToPage="1"/>
  </sheetPr>
  <dimension ref="A1:X166"/>
  <sheetViews>
    <sheetView view="pageBreakPreview" zoomScaleNormal="85" zoomScaleSheetLayoutView="100" zoomScalePageLayoutView="55" workbookViewId="0">
      <selection activeCell="D14" sqref="D14"/>
    </sheetView>
  </sheetViews>
  <sheetFormatPr defaultColWidth="9" defaultRowHeight="18.75"/>
  <cols>
    <col min="1" max="1" width="3.25" customWidth="1"/>
    <col min="2" max="2" width="3.25" style="30" customWidth="1"/>
    <col min="3" max="3" width="4.125" customWidth="1"/>
    <col min="4" max="4" width="24" style="99" customWidth="1"/>
    <col min="5" max="5" width="40.75" style="31" customWidth="1"/>
    <col min="6" max="6" width="10.125" customWidth="1"/>
    <col min="7" max="7" width="9.125" customWidth="1"/>
    <col min="8" max="8" width="4.75" style="27" customWidth="1"/>
    <col min="9" max="9" width="9.125" style="27" customWidth="1"/>
    <col min="10" max="10" width="4.75" style="28" customWidth="1"/>
    <col min="11" max="11" width="12.75" style="27" customWidth="1"/>
    <col min="12" max="12" width="13.125" style="32" customWidth="1"/>
    <col min="13" max="13" width="1.75" customWidth="1"/>
  </cols>
  <sheetData>
    <row r="1" spans="1:24">
      <c r="B1" t="s">
        <v>416</v>
      </c>
      <c r="C1" s="30"/>
      <c r="E1"/>
      <c r="F1" s="31"/>
      <c r="H1"/>
      <c r="J1" s="27"/>
      <c r="K1" s="28"/>
      <c r="L1" s="27"/>
    </row>
    <row r="2" spans="1:24">
      <c r="B2" s="1002" t="s">
        <v>76</v>
      </c>
      <c r="C2" s="1002"/>
      <c r="D2" s="1002"/>
      <c r="E2" s="1003">
        <f>IF('1-1 総表'!C22="",'1-1 総表'!C21,'1-1 総表'!C21&amp;"（"&amp;'1-1 総表'!C22&amp;"）")</f>
        <v>0</v>
      </c>
      <c r="F2" s="1003"/>
      <c r="G2" s="1003"/>
      <c r="H2" s="1003"/>
      <c r="I2" s="1003"/>
      <c r="J2" s="1003"/>
      <c r="K2" s="1003"/>
      <c r="L2" s="1003"/>
    </row>
    <row r="3" spans="1:24">
      <c r="B3" s="1002" t="s">
        <v>77</v>
      </c>
      <c r="C3" s="1002"/>
      <c r="D3" s="1002"/>
      <c r="E3" s="1003">
        <f>'1-1 総表'!C31</f>
        <v>0</v>
      </c>
      <c r="F3" s="1003"/>
      <c r="G3" s="1003"/>
      <c r="H3" s="1003"/>
      <c r="I3" s="1003"/>
      <c r="J3" s="1003"/>
      <c r="K3" s="1003"/>
      <c r="L3" s="1003"/>
    </row>
    <row r="4" spans="1:24" s="25" customFormat="1" ht="19.5" thickBot="1">
      <c r="A4" s="17"/>
      <c r="B4" s="85"/>
      <c r="C4" s="79"/>
      <c r="D4" s="100"/>
      <c r="E4" s="79"/>
      <c r="F4" s="1060" t="s">
        <v>97</v>
      </c>
      <c r="G4" s="1060"/>
      <c r="H4" s="84"/>
      <c r="I4" s="17"/>
      <c r="J4" s="17"/>
      <c r="K4" s="17"/>
      <c r="L4" s="17"/>
    </row>
    <row r="5" spans="1:24" ht="26.65" customHeight="1">
      <c r="A5" s="45"/>
      <c r="B5" s="263" t="s">
        <v>185</v>
      </c>
      <c r="C5" s="80"/>
      <c r="D5" s="101"/>
      <c r="E5" s="81"/>
      <c r="F5" s="1061">
        <f>SUM(L13,L35,L57,L79,L101,L123)</f>
        <v>0</v>
      </c>
      <c r="G5" s="1062"/>
      <c r="H5" s="43"/>
      <c r="I5"/>
      <c r="J5"/>
      <c r="K5"/>
      <c r="L5"/>
      <c r="N5" s="730" t="s">
        <v>357</v>
      </c>
      <c r="O5" s="730"/>
      <c r="P5" s="730"/>
      <c r="Q5" s="730"/>
      <c r="R5" s="730"/>
      <c r="S5" s="730"/>
      <c r="T5" s="730"/>
      <c r="U5" s="730"/>
      <c r="V5" s="730"/>
      <c r="W5" s="730"/>
      <c r="X5" s="730"/>
    </row>
    <row r="6" spans="1:24" ht="24">
      <c r="A6" s="45"/>
      <c r="B6" s="86"/>
      <c r="C6" s="46" t="s">
        <v>184</v>
      </c>
      <c r="D6" s="102"/>
      <c r="E6" s="47"/>
      <c r="F6" s="1063">
        <f>SUM(F8:F10)</f>
        <v>0</v>
      </c>
      <c r="G6" s="1064"/>
      <c r="H6" s="43"/>
      <c r="I6"/>
      <c r="J6"/>
      <c r="K6"/>
      <c r="L6"/>
      <c r="N6" s="730"/>
      <c r="O6" s="730"/>
      <c r="P6" s="730"/>
      <c r="Q6" s="730"/>
      <c r="R6" s="730"/>
      <c r="S6" s="730"/>
      <c r="T6" s="730"/>
      <c r="U6" s="730"/>
      <c r="V6" s="730"/>
      <c r="W6" s="730"/>
      <c r="X6" s="730"/>
    </row>
    <row r="7" spans="1:24" ht="24">
      <c r="A7" s="45"/>
      <c r="B7" s="87"/>
      <c r="C7" s="49"/>
      <c r="D7" s="103"/>
      <c r="E7" s="82" t="s">
        <v>88</v>
      </c>
      <c r="F7" s="1065" t="s">
        <v>74</v>
      </c>
      <c r="G7" s="1066"/>
      <c r="H7" s="50"/>
      <c r="I7" s="48" t="str">
        <f>IF(COUNTIF($E$8:$E$10,$E$8)&gt;1,"同じ項目が選択されています。",IF(COUNTIF($E$8:$E$10,$E$9)&gt;1,"同じ項目が選択されています。",IF(COUNTIF($E$8:$E$10,$E$10)&gt;1,"同じ項目が選択されています。","")))</f>
        <v/>
      </c>
      <c r="J7" s="50"/>
      <c r="K7" s="50"/>
      <c r="L7" s="50"/>
      <c r="N7" s="730"/>
      <c r="O7" s="730"/>
      <c r="P7" s="730"/>
      <c r="Q7" s="730"/>
      <c r="R7" s="730"/>
      <c r="S7" s="730"/>
      <c r="T7" s="730"/>
      <c r="U7" s="730"/>
      <c r="V7" s="730"/>
      <c r="W7" s="730"/>
      <c r="X7" s="730"/>
    </row>
    <row r="8" spans="1:24" ht="24">
      <c r="A8" s="45"/>
      <c r="B8" s="88"/>
      <c r="C8" s="51"/>
      <c r="D8" s="104" t="s">
        <v>78</v>
      </c>
      <c r="E8" s="203"/>
      <c r="F8" s="1067" t="str">
        <f>IF(E8="作品料",$L$13,IF(E8="設営・運搬費",$L$35,IF(E8="謝金",$L$57,IF(E8="旅費",$L$79,IF(E8="宣伝・印刷費",$L$101,IF(E8="記録・配信費",$L$123,"0"))))))</f>
        <v>0</v>
      </c>
      <c r="G8" s="1068"/>
      <c r="H8" s="52"/>
      <c r="I8" s="48" t="str">
        <f>IF(I7="","","項目の選択を確認してください。")</f>
        <v/>
      </c>
      <c r="J8" s="52"/>
      <c r="K8" s="52"/>
      <c r="L8" s="52"/>
      <c r="N8" s="730"/>
      <c r="O8" s="730"/>
      <c r="P8" s="730"/>
      <c r="Q8" s="730"/>
      <c r="R8" s="730"/>
      <c r="S8" s="730"/>
      <c r="T8" s="730"/>
      <c r="U8" s="730"/>
      <c r="V8" s="730"/>
      <c r="W8" s="730"/>
      <c r="X8" s="730"/>
    </row>
    <row r="9" spans="1:24" ht="24">
      <c r="A9" s="45"/>
      <c r="B9" s="88"/>
      <c r="C9" s="51"/>
      <c r="D9" s="105" t="s">
        <v>81</v>
      </c>
      <c r="E9" s="204"/>
      <c r="F9" s="1056" t="str">
        <f>IF(E9="作品料",$L$13,IF(E9="設営・運搬費",$L$35,IF(E9="謝金",$L$57,IF(E9="旅費",$L$79,IF(E9="宣伝・印刷費",$L$101,IF(E9="記録・配信費",$L$123,"0"))))))</f>
        <v>0</v>
      </c>
      <c r="G9" s="1057"/>
      <c r="H9" s="52"/>
      <c r="I9" s="48"/>
      <c r="J9" s="52"/>
      <c r="K9" s="52"/>
      <c r="L9" s="52"/>
    </row>
    <row r="10" spans="1:24" ht="24.75" thickBot="1">
      <c r="A10" s="45"/>
      <c r="B10" s="89"/>
      <c r="C10" s="83"/>
      <c r="D10" s="106" t="s">
        <v>79</v>
      </c>
      <c r="E10" s="205"/>
      <c r="F10" s="1058" t="str">
        <f>IF(E10="作品料",$L$13,IF(E10="設営・運搬費",$L$35,IF(E10="謝金",$L$57,IF(E10="旅費",$L$79,IF(E10="宣伝・印刷費",$L$101,IF(E10="記録・配信費",$L$123,"0"))))))</f>
        <v>0</v>
      </c>
      <c r="G10" s="1059"/>
      <c r="H10" s="44"/>
      <c r="I10"/>
      <c r="J10" s="53"/>
      <c r="K10" s="54"/>
      <c r="L10" s="45"/>
    </row>
    <row r="11" spans="1:24" ht="19.5" thickBot="1">
      <c r="A11" s="36"/>
      <c r="B11" s="90"/>
      <c r="C11" s="36"/>
      <c r="D11" s="107"/>
      <c r="E11" s="38"/>
      <c r="F11" s="37"/>
      <c r="G11" s="37"/>
      <c r="H11" s="26"/>
      <c r="I11" s="42"/>
      <c r="J11" s="40"/>
      <c r="K11" s="39"/>
      <c r="L11" s="41"/>
    </row>
    <row r="12" spans="1:24" s="42" customFormat="1" ht="24.75" thickBot="1">
      <c r="A12" s="55" t="s">
        <v>89</v>
      </c>
      <c r="B12" s="92"/>
      <c r="C12" s="98" t="s">
        <v>98</v>
      </c>
      <c r="D12" s="95" t="s">
        <v>91</v>
      </c>
      <c r="E12" s="60" t="s">
        <v>73</v>
      </c>
      <c r="F12" s="96" t="s">
        <v>57</v>
      </c>
      <c r="G12" s="97" t="s">
        <v>329</v>
      </c>
      <c r="H12" s="63" t="s">
        <v>330</v>
      </c>
      <c r="I12" s="62" t="s">
        <v>331</v>
      </c>
      <c r="J12" s="63" t="s">
        <v>332</v>
      </c>
      <c r="K12" s="61" t="s">
        <v>32</v>
      </c>
      <c r="L12" s="64" t="s">
        <v>87</v>
      </c>
      <c r="N12" s="1055" t="s">
        <v>367</v>
      </c>
      <c r="O12" s="1055"/>
      <c r="P12" s="1055"/>
      <c r="Q12" s="1055"/>
      <c r="R12" s="1055"/>
      <c r="S12" s="1055"/>
      <c r="T12" s="1055"/>
      <c r="U12" s="1055"/>
      <c r="V12" s="1055"/>
      <c r="W12" s="1055"/>
    </row>
    <row r="13" spans="1:24" s="29" customFormat="1" ht="30">
      <c r="A13"/>
      <c r="B13" s="57" t="str">
        <f>IF($E$8=C13,$D$8,IF($E$9=C13,$D$9,IF($E$10=C13,$D$10,"")))</f>
        <v/>
      </c>
      <c r="C13" s="58" t="s">
        <v>167</v>
      </c>
      <c r="D13" s="108"/>
      <c r="E13" s="66"/>
      <c r="F13" s="59"/>
      <c r="G13" s="59"/>
      <c r="H13" s="67"/>
      <c r="I13" s="67"/>
      <c r="J13" s="67"/>
      <c r="K13" s="70" t="str">
        <f t="shared" ref="K13:K32" si="0">IF(ISNUMBER(F13),(PRODUCT(F13,G13,I13)),"")</f>
        <v/>
      </c>
      <c r="L13" s="72">
        <f>ROUNDDOWN((SUM(K14:K33)),-3)/1000</f>
        <v>0</v>
      </c>
      <c r="N13" s="1055"/>
      <c r="O13" s="1055"/>
      <c r="P13" s="1055"/>
      <c r="Q13" s="1055"/>
      <c r="R13" s="1055"/>
      <c r="S13" s="1055"/>
      <c r="T13" s="1055"/>
      <c r="U13" s="1055"/>
      <c r="V13" s="1055"/>
      <c r="W13" s="1055"/>
    </row>
    <row r="14" spans="1:24" s="128" customFormat="1">
      <c r="A14" s="128">
        <v>1</v>
      </c>
      <c r="B14" s="547"/>
      <c r="C14" s="548" t="str">
        <f>IF(D14="","",".")</f>
        <v/>
      </c>
      <c r="D14" s="549"/>
      <c r="E14" s="112"/>
      <c r="F14" s="550"/>
      <c r="G14" s="551"/>
      <c r="H14" s="551"/>
      <c r="I14" s="551"/>
      <c r="J14" s="551"/>
      <c r="K14" s="552" t="str">
        <f>IF(ISNUMBER(F14),(PRODUCT(F14,G14,I14)),"")</f>
        <v/>
      </c>
      <c r="L14" s="553"/>
      <c r="N14" s="1055"/>
      <c r="O14" s="1055"/>
      <c r="P14" s="1055"/>
      <c r="Q14" s="1055"/>
      <c r="R14" s="1055"/>
      <c r="S14" s="1055"/>
      <c r="T14" s="1055"/>
      <c r="U14" s="1055"/>
      <c r="V14" s="1055"/>
      <c r="W14" s="1055"/>
    </row>
    <row r="15" spans="1:24" s="128" customFormat="1">
      <c r="A15" s="128">
        <v>2</v>
      </c>
      <c r="B15" s="547"/>
      <c r="C15" s="548" t="str">
        <f t="shared" ref="C15:C33" si="1">IF(D15="","",".")</f>
        <v/>
      </c>
      <c r="D15" s="554"/>
      <c r="E15" s="114"/>
      <c r="F15" s="557"/>
      <c r="G15" s="555"/>
      <c r="H15" s="555"/>
      <c r="I15" s="555"/>
      <c r="J15" s="555"/>
      <c r="K15" s="556" t="str">
        <f>IF(ISNUMBER(F15),(PRODUCT(F15,G15,I15)),"")</f>
        <v/>
      </c>
      <c r="L15" s="553"/>
      <c r="N15" s="1055"/>
      <c r="O15" s="1055"/>
      <c r="P15" s="1055"/>
      <c r="Q15" s="1055"/>
      <c r="R15" s="1055"/>
      <c r="S15" s="1055"/>
      <c r="T15" s="1055"/>
      <c r="U15" s="1055"/>
      <c r="V15" s="1055"/>
      <c r="W15" s="1055"/>
    </row>
    <row r="16" spans="1:24" s="128" customFormat="1">
      <c r="A16" s="128">
        <v>3</v>
      </c>
      <c r="B16" s="547"/>
      <c r="C16" s="548" t="str">
        <f t="shared" si="1"/>
        <v/>
      </c>
      <c r="D16" s="554"/>
      <c r="E16" s="114"/>
      <c r="F16" s="557"/>
      <c r="G16" s="555"/>
      <c r="H16" s="555"/>
      <c r="I16" s="555"/>
      <c r="J16" s="555"/>
      <c r="K16" s="556" t="str">
        <f>IF(ISNUMBER(F16),(PRODUCT(F16,G16,I16)),"")</f>
        <v/>
      </c>
      <c r="L16" s="553"/>
      <c r="N16" s="1055"/>
      <c r="O16" s="1055"/>
      <c r="P16" s="1055"/>
      <c r="Q16" s="1055"/>
      <c r="R16" s="1055"/>
      <c r="S16" s="1055"/>
      <c r="T16" s="1055"/>
      <c r="U16" s="1055"/>
      <c r="V16" s="1055"/>
      <c r="W16" s="1055"/>
    </row>
    <row r="17" spans="1:23" s="128" customFormat="1">
      <c r="A17" s="128">
        <v>4</v>
      </c>
      <c r="B17" s="547"/>
      <c r="C17" s="548" t="str">
        <f t="shared" si="1"/>
        <v/>
      </c>
      <c r="D17" s="554"/>
      <c r="E17" s="114"/>
      <c r="F17" s="557"/>
      <c r="G17" s="555"/>
      <c r="H17" s="555"/>
      <c r="I17" s="555"/>
      <c r="J17" s="555"/>
      <c r="K17" s="556" t="str">
        <f t="shared" si="0"/>
        <v/>
      </c>
      <c r="L17" s="553"/>
      <c r="N17" s="1055"/>
      <c r="O17" s="1055"/>
      <c r="P17" s="1055"/>
      <c r="Q17" s="1055"/>
      <c r="R17" s="1055"/>
      <c r="S17" s="1055"/>
      <c r="T17" s="1055"/>
      <c r="U17" s="1055"/>
      <c r="V17" s="1055"/>
      <c r="W17" s="1055"/>
    </row>
    <row r="18" spans="1:23" s="128" customFormat="1">
      <c r="A18" s="128">
        <v>5</v>
      </c>
      <c r="B18" s="547"/>
      <c r="C18" s="548" t="str">
        <f t="shared" si="1"/>
        <v/>
      </c>
      <c r="D18" s="554"/>
      <c r="E18" s="114"/>
      <c r="F18" s="557"/>
      <c r="G18" s="555"/>
      <c r="H18" s="555"/>
      <c r="I18" s="555"/>
      <c r="J18" s="555"/>
      <c r="K18" s="556" t="str">
        <f>IF(ISNUMBER(F18),(PRODUCT(F18,G18,I18)),"")</f>
        <v/>
      </c>
      <c r="L18" s="553"/>
      <c r="N18" s="1055"/>
      <c r="O18" s="1055"/>
      <c r="P18" s="1055"/>
      <c r="Q18" s="1055"/>
      <c r="R18" s="1055"/>
      <c r="S18" s="1055"/>
      <c r="T18" s="1055"/>
      <c r="U18" s="1055"/>
      <c r="V18" s="1055"/>
      <c r="W18" s="1055"/>
    </row>
    <row r="19" spans="1:23" s="128" customFormat="1">
      <c r="A19" s="128">
        <v>6</v>
      </c>
      <c r="B19" s="547"/>
      <c r="C19" s="548" t="str">
        <f t="shared" si="1"/>
        <v/>
      </c>
      <c r="D19" s="554"/>
      <c r="E19" s="114"/>
      <c r="F19" s="557"/>
      <c r="G19" s="555"/>
      <c r="H19" s="555"/>
      <c r="I19" s="555"/>
      <c r="J19" s="555"/>
      <c r="K19" s="556" t="str">
        <f t="shared" si="0"/>
        <v/>
      </c>
      <c r="L19" s="553"/>
      <c r="N19" s="1055"/>
      <c r="O19" s="1055"/>
      <c r="P19" s="1055"/>
      <c r="Q19" s="1055"/>
      <c r="R19" s="1055"/>
      <c r="S19" s="1055"/>
      <c r="T19" s="1055"/>
      <c r="U19" s="1055"/>
      <c r="V19" s="1055"/>
      <c r="W19" s="1055"/>
    </row>
    <row r="20" spans="1:23" s="128" customFormat="1">
      <c r="A20" s="128">
        <v>7</v>
      </c>
      <c r="B20" s="547"/>
      <c r="C20" s="548" t="str">
        <f t="shared" si="1"/>
        <v/>
      </c>
      <c r="D20" s="554"/>
      <c r="E20" s="114"/>
      <c r="F20" s="557"/>
      <c r="G20" s="555"/>
      <c r="H20" s="555"/>
      <c r="I20" s="555"/>
      <c r="J20" s="555"/>
      <c r="K20" s="556" t="str">
        <f t="shared" si="0"/>
        <v/>
      </c>
      <c r="L20" s="553"/>
      <c r="N20" s="1055"/>
      <c r="O20" s="1055"/>
      <c r="P20" s="1055"/>
      <c r="Q20" s="1055"/>
      <c r="R20" s="1055"/>
      <c r="S20" s="1055"/>
      <c r="T20" s="1055"/>
      <c r="U20" s="1055"/>
      <c r="V20" s="1055"/>
      <c r="W20" s="1055"/>
    </row>
    <row r="21" spans="1:23" s="128" customFormat="1">
      <c r="A21" s="128">
        <v>8</v>
      </c>
      <c r="B21" s="547"/>
      <c r="C21" s="548" t="str">
        <f t="shared" si="1"/>
        <v/>
      </c>
      <c r="D21" s="554"/>
      <c r="E21" s="114"/>
      <c r="F21" s="557"/>
      <c r="G21" s="555"/>
      <c r="H21" s="555"/>
      <c r="I21" s="555"/>
      <c r="J21" s="555"/>
      <c r="K21" s="556" t="str">
        <f t="shared" si="0"/>
        <v/>
      </c>
      <c r="L21" s="553"/>
      <c r="N21" s="1055"/>
      <c r="O21" s="1055"/>
      <c r="P21" s="1055"/>
      <c r="Q21" s="1055"/>
      <c r="R21" s="1055"/>
      <c r="S21" s="1055"/>
      <c r="T21" s="1055"/>
      <c r="U21" s="1055"/>
      <c r="V21" s="1055"/>
      <c r="W21" s="1055"/>
    </row>
    <row r="22" spans="1:23" s="128" customFormat="1">
      <c r="A22" s="128">
        <v>9</v>
      </c>
      <c r="B22" s="547"/>
      <c r="C22" s="548" t="str">
        <f t="shared" si="1"/>
        <v/>
      </c>
      <c r="D22" s="554"/>
      <c r="E22" s="114"/>
      <c r="F22" s="557"/>
      <c r="G22" s="555"/>
      <c r="H22" s="555"/>
      <c r="I22" s="555"/>
      <c r="J22" s="555"/>
      <c r="K22" s="556" t="str">
        <f t="shared" si="0"/>
        <v/>
      </c>
      <c r="L22" s="553"/>
      <c r="N22" s="1055"/>
      <c r="O22" s="1055"/>
      <c r="P22" s="1055"/>
      <c r="Q22" s="1055"/>
      <c r="R22" s="1055"/>
      <c r="S22" s="1055"/>
      <c r="T22" s="1055"/>
      <c r="U22" s="1055"/>
      <c r="V22" s="1055"/>
      <c r="W22" s="1055"/>
    </row>
    <row r="23" spans="1:23" s="128" customFormat="1">
      <c r="A23" s="128">
        <v>10</v>
      </c>
      <c r="B23" s="547"/>
      <c r="C23" s="548" t="str">
        <f t="shared" si="1"/>
        <v/>
      </c>
      <c r="D23" s="554"/>
      <c r="E23" s="114"/>
      <c r="F23" s="557"/>
      <c r="G23" s="555"/>
      <c r="H23" s="555"/>
      <c r="I23" s="555"/>
      <c r="J23" s="555"/>
      <c r="K23" s="556" t="str">
        <f t="shared" si="0"/>
        <v/>
      </c>
      <c r="L23" s="553"/>
      <c r="N23" s="1055"/>
      <c r="O23" s="1055"/>
      <c r="P23" s="1055"/>
      <c r="Q23" s="1055"/>
      <c r="R23" s="1055"/>
      <c r="S23" s="1055"/>
      <c r="T23" s="1055"/>
      <c r="U23" s="1055"/>
      <c r="V23" s="1055"/>
      <c r="W23" s="1055"/>
    </row>
    <row r="24" spans="1:23" s="128" customFormat="1">
      <c r="A24" s="128">
        <v>11</v>
      </c>
      <c r="B24" s="547"/>
      <c r="C24" s="548" t="str">
        <f t="shared" si="1"/>
        <v/>
      </c>
      <c r="D24" s="554"/>
      <c r="E24" s="114"/>
      <c r="F24" s="557"/>
      <c r="G24" s="555"/>
      <c r="H24" s="555"/>
      <c r="I24" s="555"/>
      <c r="J24" s="555"/>
      <c r="K24" s="556" t="str">
        <f t="shared" si="0"/>
        <v/>
      </c>
      <c r="L24" s="553"/>
      <c r="N24" s="1055"/>
      <c r="O24" s="1055"/>
      <c r="P24" s="1055"/>
      <c r="Q24" s="1055"/>
      <c r="R24" s="1055"/>
      <c r="S24" s="1055"/>
      <c r="T24" s="1055"/>
      <c r="U24" s="1055"/>
      <c r="V24" s="1055"/>
      <c r="W24" s="1055"/>
    </row>
    <row r="25" spans="1:23" s="128" customFormat="1">
      <c r="A25" s="128">
        <v>12</v>
      </c>
      <c r="B25" s="547"/>
      <c r="C25" s="548" t="str">
        <f t="shared" si="1"/>
        <v/>
      </c>
      <c r="D25" s="554"/>
      <c r="E25" s="114"/>
      <c r="F25" s="557"/>
      <c r="G25" s="555"/>
      <c r="H25" s="555"/>
      <c r="I25" s="555"/>
      <c r="J25" s="555"/>
      <c r="K25" s="556" t="str">
        <f t="shared" si="0"/>
        <v/>
      </c>
      <c r="L25" s="553"/>
      <c r="N25" s="1055"/>
      <c r="O25" s="1055"/>
      <c r="P25" s="1055"/>
      <c r="Q25" s="1055"/>
      <c r="R25" s="1055"/>
      <c r="S25" s="1055"/>
      <c r="T25" s="1055"/>
      <c r="U25" s="1055"/>
      <c r="V25" s="1055"/>
      <c r="W25" s="1055"/>
    </row>
    <row r="26" spans="1:23" s="128" customFormat="1">
      <c r="A26" s="128">
        <v>13</v>
      </c>
      <c r="B26" s="547"/>
      <c r="C26" s="548" t="str">
        <f t="shared" si="1"/>
        <v/>
      </c>
      <c r="D26" s="554"/>
      <c r="E26" s="114"/>
      <c r="F26" s="557"/>
      <c r="G26" s="555"/>
      <c r="H26" s="555"/>
      <c r="I26" s="555"/>
      <c r="J26" s="555"/>
      <c r="K26" s="556" t="str">
        <f t="shared" si="0"/>
        <v/>
      </c>
      <c r="L26" s="553"/>
      <c r="N26" s="1055"/>
      <c r="O26" s="1055"/>
      <c r="P26" s="1055"/>
      <c r="Q26" s="1055"/>
      <c r="R26" s="1055"/>
      <c r="S26" s="1055"/>
      <c r="T26" s="1055"/>
      <c r="U26" s="1055"/>
      <c r="V26" s="1055"/>
      <c r="W26" s="1055"/>
    </row>
    <row r="27" spans="1:23" s="128" customFormat="1">
      <c r="A27" s="128">
        <v>14</v>
      </c>
      <c r="B27" s="547"/>
      <c r="C27" s="548" t="str">
        <f t="shared" si="1"/>
        <v/>
      </c>
      <c r="D27" s="554"/>
      <c r="E27" s="114"/>
      <c r="F27" s="557"/>
      <c r="G27" s="555"/>
      <c r="H27" s="555"/>
      <c r="I27" s="555"/>
      <c r="J27" s="555"/>
      <c r="K27" s="556" t="str">
        <f t="shared" si="0"/>
        <v/>
      </c>
      <c r="L27" s="553"/>
      <c r="N27" s="1055"/>
      <c r="O27" s="1055"/>
      <c r="P27" s="1055"/>
      <c r="Q27" s="1055"/>
      <c r="R27" s="1055"/>
      <c r="S27" s="1055"/>
      <c r="T27" s="1055"/>
      <c r="U27" s="1055"/>
      <c r="V27" s="1055"/>
      <c r="W27" s="1055"/>
    </row>
    <row r="28" spans="1:23" s="128" customFormat="1">
      <c r="A28" s="128">
        <v>15</v>
      </c>
      <c r="B28" s="547"/>
      <c r="C28" s="548" t="str">
        <f t="shared" si="1"/>
        <v/>
      </c>
      <c r="D28" s="554"/>
      <c r="E28" s="114"/>
      <c r="F28" s="557"/>
      <c r="G28" s="555"/>
      <c r="H28" s="555"/>
      <c r="I28" s="555"/>
      <c r="J28" s="555"/>
      <c r="K28" s="556" t="str">
        <f t="shared" si="0"/>
        <v/>
      </c>
      <c r="L28" s="553"/>
      <c r="N28" s="1055"/>
      <c r="O28" s="1055"/>
      <c r="P28" s="1055"/>
      <c r="Q28" s="1055"/>
      <c r="R28" s="1055"/>
      <c r="S28" s="1055"/>
      <c r="T28" s="1055"/>
      <c r="U28" s="1055"/>
      <c r="V28" s="1055"/>
      <c r="W28" s="1055"/>
    </row>
    <row r="29" spans="1:23" s="128" customFormat="1">
      <c r="A29" s="128">
        <v>16</v>
      </c>
      <c r="B29" s="547"/>
      <c r="C29" s="548" t="str">
        <f t="shared" si="1"/>
        <v/>
      </c>
      <c r="D29" s="554"/>
      <c r="E29" s="114"/>
      <c r="F29" s="557"/>
      <c r="G29" s="555"/>
      <c r="H29" s="555"/>
      <c r="I29" s="555"/>
      <c r="J29" s="555"/>
      <c r="K29" s="556" t="str">
        <f t="shared" si="0"/>
        <v/>
      </c>
      <c r="L29" s="553"/>
      <c r="N29" s="1055"/>
      <c r="O29" s="1055"/>
      <c r="P29" s="1055"/>
      <c r="Q29" s="1055"/>
      <c r="R29" s="1055"/>
      <c r="S29" s="1055"/>
      <c r="T29" s="1055"/>
      <c r="U29" s="1055"/>
      <c r="V29" s="1055"/>
      <c r="W29" s="1055"/>
    </row>
    <row r="30" spans="1:23" s="128" customFormat="1">
      <c r="A30" s="128">
        <v>17</v>
      </c>
      <c r="B30" s="547"/>
      <c r="C30" s="548" t="str">
        <f t="shared" si="1"/>
        <v/>
      </c>
      <c r="D30" s="554"/>
      <c r="E30" s="114"/>
      <c r="F30" s="557"/>
      <c r="G30" s="555"/>
      <c r="H30" s="555"/>
      <c r="I30" s="555"/>
      <c r="J30" s="555"/>
      <c r="K30" s="556" t="str">
        <f t="shared" si="0"/>
        <v/>
      </c>
      <c r="L30" s="558"/>
      <c r="N30" s="1055"/>
      <c r="O30" s="1055"/>
      <c r="P30" s="1055"/>
      <c r="Q30" s="1055"/>
      <c r="R30" s="1055"/>
      <c r="S30" s="1055"/>
      <c r="T30" s="1055"/>
      <c r="U30" s="1055"/>
      <c r="V30" s="1055"/>
      <c r="W30" s="1055"/>
    </row>
    <row r="31" spans="1:23" s="128" customFormat="1">
      <c r="A31" s="128">
        <v>18</v>
      </c>
      <c r="B31" s="547"/>
      <c r="C31" s="548" t="str">
        <f t="shared" si="1"/>
        <v/>
      </c>
      <c r="D31" s="554"/>
      <c r="E31" s="114"/>
      <c r="F31" s="557"/>
      <c r="G31" s="555"/>
      <c r="H31" s="555"/>
      <c r="I31" s="555"/>
      <c r="J31" s="555"/>
      <c r="K31" s="556" t="str">
        <f t="shared" si="0"/>
        <v/>
      </c>
      <c r="L31" s="558"/>
      <c r="N31" s="1055"/>
      <c r="O31" s="1055"/>
      <c r="P31" s="1055"/>
      <c r="Q31" s="1055"/>
      <c r="R31" s="1055"/>
      <c r="S31" s="1055"/>
      <c r="T31" s="1055"/>
      <c r="U31" s="1055"/>
      <c r="V31" s="1055"/>
      <c r="W31" s="1055"/>
    </row>
    <row r="32" spans="1:23" s="128" customFormat="1">
      <c r="A32" s="128">
        <v>19</v>
      </c>
      <c r="B32" s="547"/>
      <c r="C32" s="548" t="str">
        <f t="shared" si="1"/>
        <v/>
      </c>
      <c r="D32" s="554"/>
      <c r="E32" s="114"/>
      <c r="F32" s="557"/>
      <c r="G32" s="555"/>
      <c r="H32" s="555"/>
      <c r="I32" s="555"/>
      <c r="J32" s="555"/>
      <c r="K32" s="556" t="str">
        <f t="shared" si="0"/>
        <v/>
      </c>
      <c r="L32" s="558"/>
      <c r="N32" s="1055"/>
      <c r="O32" s="1055"/>
      <c r="P32" s="1055"/>
      <c r="Q32" s="1055"/>
      <c r="R32" s="1055"/>
      <c r="S32" s="1055"/>
      <c r="T32" s="1055"/>
      <c r="U32" s="1055"/>
      <c r="V32" s="1055"/>
      <c r="W32" s="1055"/>
    </row>
    <row r="33" spans="1:23" s="128" customFormat="1" ht="19.5" thickBot="1">
      <c r="A33" s="128">
        <v>20</v>
      </c>
      <c r="B33" s="559"/>
      <c r="C33" s="548" t="str">
        <f t="shared" si="1"/>
        <v/>
      </c>
      <c r="D33" s="560"/>
      <c r="E33" s="116"/>
      <c r="F33" s="561"/>
      <c r="G33" s="562"/>
      <c r="H33" s="562"/>
      <c r="I33" s="562"/>
      <c r="J33" s="562"/>
      <c r="K33" s="563" t="str">
        <f>IF(ISNUMBER(F33),(PRODUCT(F33,G33,I33)),"")</f>
        <v/>
      </c>
      <c r="L33" s="564"/>
      <c r="N33" s="1055"/>
      <c r="O33" s="1055"/>
      <c r="P33" s="1055"/>
      <c r="Q33" s="1055"/>
      <c r="R33" s="1055"/>
      <c r="S33" s="1055"/>
      <c r="T33" s="1055"/>
      <c r="U33" s="1055"/>
      <c r="V33" s="1055"/>
      <c r="W33" s="1055"/>
    </row>
    <row r="34" spans="1:23" ht="24.75" thickBot="1">
      <c r="A34" s="55"/>
      <c r="B34" s="91"/>
      <c r="C34" s="71" t="s">
        <v>96</v>
      </c>
      <c r="D34" s="56" t="s">
        <v>95</v>
      </c>
      <c r="E34" s="60" t="s">
        <v>73</v>
      </c>
      <c r="F34" s="61" t="s">
        <v>57</v>
      </c>
      <c r="G34" s="97" t="s">
        <v>329</v>
      </c>
      <c r="H34" s="63" t="s">
        <v>330</v>
      </c>
      <c r="I34" s="62" t="s">
        <v>331</v>
      </c>
      <c r="J34" s="63" t="s">
        <v>332</v>
      </c>
      <c r="K34" s="61" t="s">
        <v>32</v>
      </c>
      <c r="L34" s="64" t="s">
        <v>87</v>
      </c>
    </row>
    <row r="35" spans="1:23" s="29" customFormat="1" ht="25.5">
      <c r="A35"/>
      <c r="B35" s="57" t="str">
        <f>IF($E$8=C35,$D$8,IF($E$9=C35,$D$9,IF($E$10=C35,$D$10,"")))</f>
        <v/>
      </c>
      <c r="C35" s="73" t="s">
        <v>168</v>
      </c>
      <c r="D35" s="65"/>
      <c r="E35" s="66"/>
      <c r="F35" s="67"/>
      <c r="G35" s="67"/>
      <c r="H35" s="67"/>
      <c r="I35" s="67"/>
      <c r="J35" s="67"/>
      <c r="K35" s="68"/>
      <c r="L35" s="72">
        <f>ROUNDDOWN((SUM(K36:K55)),-3)/1000</f>
        <v>0</v>
      </c>
    </row>
    <row r="36" spans="1:23">
      <c r="A36">
        <v>1</v>
      </c>
      <c r="B36" s="93"/>
      <c r="C36" s="75" t="str">
        <f>IF(D36="","",".")</f>
        <v/>
      </c>
      <c r="D36" s="109"/>
      <c r="E36" s="112"/>
      <c r="F36" s="113"/>
      <c r="G36" s="113"/>
      <c r="H36" s="113"/>
      <c r="I36" s="113"/>
      <c r="J36" s="113"/>
      <c r="K36" s="118" t="str">
        <f t="shared" ref="K36:K77" si="2">IF(ISNUMBER(F36),(PRODUCT(F36,G36,I36)),"")</f>
        <v/>
      </c>
      <c r="L36" s="33"/>
    </row>
    <row r="37" spans="1:23">
      <c r="A37">
        <v>2</v>
      </c>
      <c r="B37" s="93"/>
      <c r="C37" s="75" t="str">
        <f t="shared" ref="C37:C55" si="3">IF(D37="","",".")</f>
        <v/>
      </c>
      <c r="D37" s="110"/>
      <c r="E37" s="114"/>
      <c r="F37" s="115"/>
      <c r="G37" s="115"/>
      <c r="H37" s="115"/>
      <c r="I37" s="115"/>
      <c r="J37" s="115"/>
      <c r="K37" s="119" t="str">
        <f t="shared" si="2"/>
        <v/>
      </c>
      <c r="L37" s="33"/>
    </row>
    <row r="38" spans="1:23">
      <c r="A38">
        <v>3</v>
      </c>
      <c r="B38" s="93"/>
      <c r="C38" s="75" t="str">
        <f t="shared" si="3"/>
        <v/>
      </c>
      <c r="D38" s="110"/>
      <c r="E38" s="114"/>
      <c r="F38" s="115"/>
      <c r="G38" s="115"/>
      <c r="H38" s="115"/>
      <c r="I38" s="115"/>
      <c r="J38" s="115"/>
      <c r="K38" s="119" t="str">
        <f t="shared" si="2"/>
        <v/>
      </c>
      <c r="L38" s="33"/>
    </row>
    <row r="39" spans="1:23">
      <c r="A39">
        <v>4</v>
      </c>
      <c r="B39" s="93"/>
      <c r="C39" s="75" t="str">
        <f t="shared" si="3"/>
        <v/>
      </c>
      <c r="D39" s="110"/>
      <c r="E39" s="114"/>
      <c r="F39" s="115"/>
      <c r="G39" s="115"/>
      <c r="H39" s="115"/>
      <c r="I39" s="115"/>
      <c r="J39" s="115"/>
      <c r="K39" s="119" t="str">
        <f t="shared" si="2"/>
        <v/>
      </c>
      <c r="L39" s="33"/>
    </row>
    <row r="40" spans="1:23">
      <c r="A40">
        <v>5</v>
      </c>
      <c r="B40" s="93"/>
      <c r="C40" s="75" t="str">
        <f t="shared" si="3"/>
        <v/>
      </c>
      <c r="D40" s="110"/>
      <c r="E40" s="114"/>
      <c r="F40" s="115"/>
      <c r="G40" s="115"/>
      <c r="H40" s="115"/>
      <c r="I40" s="115"/>
      <c r="J40" s="115"/>
      <c r="K40" s="119" t="str">
        <f t="shared" si="2"/>
        <v/>
      </c>
      <c r="L40" s="33"/>
    </row>
    <row r="41" spans="1:23">
      <c r="A41">
        <v>6</v>
      </c>
      <c r="B41" s="93"/>
      <c r="C41" s="75" t="str">
        <f t="shared" si="3"/>
        <v/>
      </c>
      <c r="D41" s="110"/>
      <c r="E41" s="114"/>
      <c r="F41" s="115"/>
      <c r="G41" s="115"/>
      <c r="H41" s="115"/>
      <c r="I41" s="115"/>
      <c r="J41" s="115"/>
      <c r="K41" s="119" t="str">
        <f t="shared" si="2"/>
        <v/>
      </c>
      <c r="L41" s="33"/>
    </row>
    <row r="42" spans="1:23">
      <c r="A42">
        <v>7</v>
      </c>
      <c r="B42" s="93"/>
      <c r="C42" s="75" t="str">
        <f t="shared" si="3"/>
        <v/>
      </c>
      <c r="D42" s="110"/>
      <c r="E42" s="114"/>
      <c r="F42" s="115"/>
      <c r="G42" s="115"/>
      <c r="H42" s="115"/>
      <c r="I42" s="115"/>
      <c r="J42" s="115"/>
      <c r="K42" s="119" t="str">
        <f t="shared" si="2"/>
        <v/>
      </c>
      <c r="L42" s="33"/>
    </row>
    <row r="43" spans="1:23">
      <c r="A43">
        <v>8</v>
      </c>
      <c r="B43" s="93"/>
      <c r="C43" s="75" t="str">
        <f t="shared" si="3"/>
        <v/>
      </c>
      <c r="D43" s="110"/>
      <c r="E43" s="114"/>
      <c r="F43" s="115"/>
      <c r="G43" s="115"/>
      <c r="H43" s="115"/>
      <c r="I43" s="115"/>
      <c r="J43" s="115"/>
      <c r="K43" s="119" t="str">
        <f t="shared" si="2"/>
        <v/>
      </c>
      <c r="L43" s="33"/>
    </row>
    <row r="44" spans="1:23">
      <c r="A44">
        <v>9</v>
      </c>
      <c r="B44" s="93"/>
      <c r="C44" s="75" t="str">
        <f t="shared" si="3"/>
        <v/>
      </c>
      <c r="D44" s="110"/>
      <c r="E44" s="114"/>
      <c r="F44" s="115"/>
      <c r="G44" s="115"/>
      <c r="H44" s="115"/>
      <c r="I44" s="115"/>
      <c r="J44" s="115"/>
      <c r="K44" s="119" t="str">
        <f t="shared" si="2"/>
        <v/>
      </c>
      <c r="L44" s="33"/>
    </row>
    <row r="45" spans="1:23">
      <c r="A45">
        <v>10</v>
      </c>
      <c r="B45" s="93"/>
      <c r="C45" s="75" t="str">
        <f t="shared" si="3"/>
        <v/>
      </c>
      <c r="D45" s="110"/>
      <c r="E45" s="114"/>
      <c r="F45" s="115"/>
      <c r="G45" s="115"/>
      <c r="H45" s="115"/>
      <c r="I45" s="115"/>
      <c r="J45" s="115"/>
      <c r="K45" s="119" t="str">
        <f t="shared" si="2"/>
        <v/>
      </c>
      <c r="L45" s="33"/>
    </row>
    <row r="46" spans="1:23">
      <c r="A46">
        <v>11</v>
      </c>
      <c r="B46" s="93"/>
      <c r="C46" s="75" t="str">
        <f t="shared" si="3"/>
        <v/>
      </c>
      <c r="D46" s="110"/>
      <c r="E46" s="114"/>
      <c r="F46" s="115"/>
      <c r="G46" s="115"/>
      <c r="H46" s="115"/>
      <c r="I46" s="115"/>
      <c r="J46" s="115"/>
      <c r="K46" s="119" t="str">
        <f t="shared" si="2"/>
        <v/>
      </c>
      <c r="L46" s="33"/>
    </row>
    <row r="47" spans="1:23">
      <c r="A47">
        <v>12</v>
      </c>
      <c r="B47" s="93"/>
      <c r="C47" s="75" t="str">
        <f t="shared" si="3"/>
        <v/>
      </c>
      <c r="D47" s="110"/>
      <c r="E47" s="114"/>
      <c r="F47" s="115"/>
      <c r="G47" s="115"/>
      <c r="H47" s="115"/>
      <c r="I47" s="115"/>
      <c r="J47" s="115"/>
      <c r="K47" s="119" t="str">
        <f t="shared" ref="K47:K51" si="4">IF(ISNUMBER(F47),(PRODUCT(F47,G47,I47)),"")</f>
        <v/>
      </c>
      <c r="L47" s="33"/>
    </row>
    <row r="48" spans="1:23">
      <c r="A48">
        <v>13</v>
      </c>
      <c r="B48" s="93"/>
      <c r="C48" s="75" t="str">
        <f t="shared" si="3"/>
        <v/>
      </c>
      <c r="D48" s="110"/>
      <c r="E48" s="114"/>
      <c r="F48" s="115"/>
      <c r="G48" s="115"/>
      <c r="H48" s="115"/>
      <c r="I48" s="115"/>
      <c r="J48" s="115"/>
      <c r="K48" s="119" t="str">
        <f t="shared" si="4"/>
        <v/>
      </c>
      <c r="L48" s="33"/>
    </row>
    <row r="49" spans="1:12">
      <c r="A49">
        <v>14</v>
      </c>
      <c r="B49" s="93"/>
      <c r="C49" s="75" t="str">
        <f t="shared" si="3"/>
        <v/>
      </c>
      <c r="D49" s="110"/>
      <c r="E49" s="114"/>
      <c r="F49" s="115"/>
      <c r="G49" s="115"/>
      <c r="H49" s="115"/>
      <c r="I49" s="115"/>
      <c r="J49" s="115"/>
      <c r="K49" s="119" t="str">
        <f t="shared" si="4"/>
        <v/>
      </c>
      <c r="L49" s="33"/>
    </row>
    <row r="50" spans="1:12">
      <c r="A50">
        <v>15</v>
      </c>
      <c r="B50" s="93"/>
      <c r="C50" s="75" t="str">
        <f t="shared" si="3"/>
        <v/>
      </c>
      <c r="D50" s="110"/>
      <c r="E50" s="114"/>
      <c r="F50" s="115"/>
      <c r="G50" s="115"/>
      <c r="H50" s="115"/>
      <c r="I50" s="115"/>
      <c r="J50" s="115"/>
      <c r="K50" s="119" t="str">
        <f t="shared" si="4"/>
        <v/>
      </c>
      <c r="L50" s="33"/>
    </row>
    <row r="51" spans="1:12">
      <c r="A51">
        <v>16</v>
      </c>
      <c r="B51" s="93"/>
      <c r="C51" s="75" t="str">
        <f t="shared" si="3"/>
        <v/>
      </c>
      <c r="D51" s="110"/>
      <c r="E51" s="114"/>
      <c r="F51" s="115"/>
      <c r="G51" s="115"/>
      <c r="H51" s="115"/>
      <c r="I51" s="115"/>
      <c r="J51" s="115"/>
      <c r="K51" s="119" t="str">
        <f t="shared" si="4"/>
        <v/>
      </c>
      <c r="L51" s="33"/>
    </row>
    <row r="52" spans="1:12">
      <c r="A52">
        <v>17</v>
      </c>
      <c r="B52" s="93"/>
      <c r="C52" s="75" t="str">
        <f t="shared" si="3"/>
        <v/>
      </c>
      <c r="D52" s="110"/>
      <c r="E52" s="114"/>
      <c r="F52" s="115"/>
      <c r="G52" s="115"/>
      <c r="H52" s="115"/>
      <c r="I52" s="115"/>
      <c r="J52" s="115"/>
      <c r="K52" s="119" t="str">
        <f t="shared" si="2"/>
        <v/>
      </c>
      <c r="L52" s="34"/>
    </row>
    <row r="53" spans="1:12">
      <c r="A53">
        <v>18</v>
      </c>
      <c r="B53" s="93"/>
      <c r="C53" s="75" t="str">
        <f t="shared" si="3"/>
        <v/>
      </c>
      <c r="D53" s="110"/>
      <c r="E53" s="114"/>
      <c r="F53" s="115"/>
      <c r="G53" s="115"/>
      <c r="H53" s="115"/>
      <c r="I53" s="115"/>
      <c r="J53" s="115"/>
      <c r="K53" s="119" t="str">
        <f t="shared" si="2"/>
        <v/>
      </c>
      <c r="L53" s="34"/>
    </row>
    <row r="54" spans="1:12">
      <c r="A54">
        <v>19</v>
      </c>
      <c r="B54" s="93"/>
      <c r="C54" s="75" t="str">
        <f t="shared" si="3"/>
        <v/>
      </c>
      <c r="D54" s="110"/>
      <c r="E54" s="114"/>
      <c r="F54" s="115"/>
      <c r="G54" s="115"/>
      <c r="H54" s="115"/>
      <c r="I54" s="115"/>
      <c r="J54" s="115"/>
      <c r="K54" s="119" t="str">
        <f t="shared" si="2"/>
        <v/>
      </c>
      <c r="L54" s="34"/>
    </row>
    <row r="55" spans="1:12" ht="19.5" thickBot="1">
      <c r="A55">
        <v>20</v>
      </c>
      <c r="B55" s="94"/>
      <c r="C55" s="76" t="str">
        <f t="shared" si="3"/>
        <v/>
      </c>
      <c r="D55" s="111"/>
      <c r="E55" s="116"/>
      <c r="F55" s="117"/>
      <c r="G55" s="117"/>
      <c r="H55" s="117"/>
      <c r="I55" s="117"/>
      <c r="J55" s="117"/>
      <c r="K55" s="120" t="str">
        <f t="shared" si="2"/>
        <v/>
      </c>
      <c r="L55" s="35"/>
    </row>
    <row r="56" spans="1:12" ht="24.75" thickBot="1">
      <c r="A56" s="55"/>
      <c r="B56" s="91"/>
      <c r="C56" s="71" t="s">
        <v>96</v>
      </c>
      <c r="D56" s="56" t="s">
        <v>95</v>
      </c>
      <c r="E56" s="60" t="s">
        <v>73</v>
      </c>
      <c r="F56" s="61" t="s">
        <v>57</v>
      </c>
      <c r="G56" s="97" t="s">
        <v>329</v>
      </c>
      <c r="H56" s="63" t="s">
        <v>330</v>
      </c>
      <c r="I56" s="62" t="s">
        <v>331</v>
      </c>
      <c r="J56" s="63" t="s">
        <v>332</v>
      </c>
      <c r="K56" s="61" t="s">
        <v>32</v>
      </c>
      <c r="L56" s="64" t="s">
        <v>87</v>
      </c>
    </row>
    <row r="57" spans="1:12" s="29" customFormat="1" ht="25.5">
      <c r="A57"/>
      <c r="B57" s="57" t="str">
        <f t="shared" ref="B57" si="5">IF($E$8=C57,$D$8,IF($E$9=C57,$D$9,IF($E$10=C57,$D$10,"")))</f>
        <v/>
      </c>
      <c r="C57" s="74" t="s">
        <v>28</v>
      </c>
      <c r="D57" s="69"/>
      <c r="E57" s="66"/>
      <c r="F57" s="67"/>
      <c r="G57" s="67"/>
      <c r="H57" s="67"/>
      <c r="I57" s="67"/>
      <c r="J57" s="67"/>
      <c r="K57" s="68"/>
      <c r="L57" s="72">
        <f>ROUNDDOWN((SUM(K58:K77)),-3)/1000</f>
        <v>0</v>
      </c>
    </row>
    <row r="58" spans="1:12">
      <c r="A58">
        <v>1</v>
      </c>
      <c r="B58" s="93"/>
      <c r="C58" s="75" t="str">
        <f>IF(D58="","",".")</f>
        <v/>
      </c>
      <c r="D58" s="109"/>
      <c r="E58" s="112"/>
      <c r="F58" s="113"/>
      <c r="G58" s="113"/>
      <c r="H58" s="113"/>
      <c r="I58" s="113"/>
      <c r="J58" s="113"/>
      <c r="K58" s="118" t="str">
        <f t="shared" si="2"/>
        <v/>
      </c>
      <c r="L58" s="33"/>
    </row>
    <row r="59" spans="1:12">
      <c r="A59">
        <v>2</v>
      </c>
      <c r="B59" s="93"/>
      <c r="C59" s="75" t="str">
        <f t="shared" ref="C59:C77" si="6">IF(D59="","",".")</f>
        <v/>
      </c>
      <c r="D59" s="110"/>
      <c r="E59" s="114"/>
      <c r="F59" s="115"/>
      <c r="G59" s="115"/>
      <c r="H59" s="115"/>
      <c r="I59" s="115"/>
      <c r="J59" s="115"/>
      <c r="K59" s="119" t="str">
        <f t="shared" si="2"/>
        <v/>
      </c>
      <c r="L59" s="33"/>
    </row>
    <row r="60" spans="1:12">
      <c r="A60">
        <v>3</v>
      </c>
      <c r="B60" s="93"/>
      <c r="C60" s="75" t="str">
        <f t="shared" si="6"/>
        <v/>
      </c>
      <c r="D60" s="110"/>
      <c r="E60" s="114"/>
      <c r="F60" s="115"/>
      <c r="G60" s="115"/>
      <c r="H60" s="115"/>
      <c r="I60" s="115"/>
      <c r="J60" s="115"/>
      <c r="K60" s="119" t="str">
        <f t="shared" si="2"/>
        <v/>
      </c>
      <c r="L60" s="33"/>
    </row>
    <row r="61" spans="1:12">
      <c r="A61">
        <v>4</v>
      </c>
      <c r="B61" s="93"/>
      <c r="C61" s="75" t="str">
        <f t="shared" si="6"/>
        <v/>
      </c>
      <c r="D61" s="110"/>
      <c r="E61" s="114"/>
      <c r="F61" s="115"/>
      <c r="G61" s="115"/>
      <c r="H61" s="115"/>
      <c r="I61" s="115"/>
      <c r="J61" s="115"/>
      <c r="K61" s="119" t="str">
        <f t="shared" si="2"/>
        <v/>
      </c>
      <c r="L61" s="33"/>
    </row>
    <row r="62" spans="1:12">
      <c r="A62">
        <v>5</v>
      </c>
      <c r="B62" s="93"/>
      <c r="C62" s="75" t="str">
        <f t="shared" si="6"/>
        <v/>
      </c>
      <c r="D62" s="110"/>
      <c r="E62" s="114"/>
      <c r="F62" s="115"/>
      <c r="G62" s="115"/>
      <c r="H62" s="115"/>
      <c r="I62" s="115"/>
      <c r="J62" s="115"/>
      <c r="K62" s="119" t="str">
        <f t="shared" si="2"/>
        <v/>
      </c>
      <c r="L62" s="33"/>
    </row>
    <row r="63" spans="1:12">
      <c r="A63">
        <v>6</v>
      </c>
      <c r="B63" s="93"/>
      <c r="C63" s="75" t="str">
        <f t="shared" si="6"/>
        <v/>
      </c>
      <c r="D63" s="110"/>
      <c r="E63" s="114"/>
      <c r="F63" s="115"/>
      <c r="G63" s="115"/>
      <c r="H63" s="115"/>
      <c r="I63" s="115"/>
      <c r="J63" s="115"/>
      <c r="K63" s="119" t="str">
        <f t="shared" si="2"/>
        <v/>
      </c>
      <c r="L63" s="33"/>
    </row>
    <row r="64" spans="1:12">
      <c r="A64">
        <v>7</v>
      </c>
      <c r="B64" s="93"/>
      <c r="C64" s="75" t="str">
        <f t="shared" si="6"/>
        <v/>
      </c>
      <c r="D64" s="110"/>
      <c r="E64" s="114"/>
      <c r="F64" s="115"/>
      <c r="G64" s="115"/>
      <c r="H64" s="115"/>
      <c r="I64" s="115"/>
      <c r="J64" s="115"/>
      <c r="K64" s="119" t="str">
        <f t="shared" si="2"/>
        <v/>
      </c>
      <c r="L64" s="33"/>
    </row>
    <row r="65" spans="1:23">
      <c r="A65">
        <v>8</v>
      </c>
      <c r="B65" s="93"/>
      <c r="C65" s="75" t="str">
        <f t="shared" si="6"/>
        <v/>
      </c>
      <c r="D65" s="110"/>
      <c r="E65" s="114"/>
      <c r="F65" s="115"/>
      <c r="G65" s="115"/>
      <c r="H65" s="115"/>
      <c r="I65" s="115"/>
      <c r="J65" s="115"/>
      <c r="K65" s="119" t="str">
        <f t="shared" si="2"/>
        <v/>
      </c>
      <c r="L65" s="33"/>
    </row>
    <row r="66" spans="1:23">
      <c r="A66">
        <v>9</v>
      </c>
      <c r="B66" s="93"/>
      <c r="C66" s="75" t="str">
        <f t="shared" si="6"/>
        <v/>
      </c>
      <c r="D66" s="110"/>
      <c r="E66" s="114"/>
      <c r="F66" s="115"/>
      <c r="G66" s="115"/>
      <c r="H66" s="115"/>
      <c r="I66" s="115"/>
      <c r="J66" s="115"/>
      <c r="K66" s="119" t="str">
        <f t="shared" si="2"/>
        <v/>
      </c>
      <c r="L66" s="33"/>
    </row>
    <row r="67" spans="1:23">
      <c r="A67">
        <v>10</v>
      </c>
      <c r="B67" s="93"/>
      <c r="C67" s="75" t="str">
        <f t="shared" si="6"/>
        <v/>
      </c>
      <c r="D67" s="110"/>
      <c r="E67" s="114"/>
      <c r="F67" s="115"/>
      <c r="G67" s="115"/>
      <c r="H67" s="115"/>
      <c r="I67" s="115"/>
      <c r="J67" s="115"/>
      <c r="K67" s="119" t="str">
        <f t="shared" si="2"/>
        <v/>
      </c>
      <c r="L67" s="33"/>
    </row>
    <row r="68" spans="1:23">
      <c r="A68">
        <v>11</v>
      </c>
      <c r="B68" s="93"/>
      <c r="C68" s="75" t="str">
        <f t="shared" si="6"/>
        <v/>
      </c>
      <c r="D68" s="110"/>
      <c r="E68" s="114"/>
      <c r="F68" s="115"/>
      <c r="G68" s="115"/>
      <c r="H68" s="115"/>
      <c r="I68" s="115"/>
      <c r="J68" s="115"/>
      <c r="K68" s="119" t="str">
        <f t="shared" si="2"/>
        <v/>
      </c>
      <c r="L68" s="33"/>
    </row>
    <row r="69" spans="1:23">
      <c r="A69">
        <v>12</v>
      </c>
      <c r="B69" s="93"/>
      <c r="C69" s="75" t="str">
        <f t="shared" si="6"/>
        <v/>
      </c>
      <c r="D69" s="110"/>
      <c r="E69" s="114"/>
      <c r="F69" s="115"/>
      <c r="G69" s="115"/>
      <c r="H69" s="115"/>
      <c r="I69" s="115"/>
      <c r="J69" s="115"/>
      <c r="K69" s="119" t="str">
        <f t="shared" si="2"/>
        <v/>
      </c>
      <c r="L69" s="34"/>
    </row>
    <row r="70" spans="1:23">
      <c r="A70">
        <v>13</v>
      </c>
      <c r="B70" s="93"/>
      <c r="C70" s="75" t="str">
        <f t="shared" si="6"/>
        <v/>
      </c>
      <c r="D70" s="110"/>
      <c r="E70" s="114"/>
      <c r="F70" s="115"/>
      <c r="G70" s="115"/>
      <c r="H70" s="115"/>
      <c r="I70" s="115"/>
      <c r="J70" s="115"/>
      <c r="K70" s="119" t="str">
        <f t="shared" si="2"/>
        <v/>
      </c>
      <c r="L70" s="34"/>
    </row>
    <row r="71" spans="1:23">
      <c r="A71">
        <v>14</v>
      </c>
      <c r="B71" s="93"/>
      <c r="C71" s="75" t="str">
        <f t="shared" si="6"/>
        <v/>
      </c>
      <c r="D71" s="110"/>
      <c r="E71" s="114"/>
      <c r="F71" s="115"/>
      <c r="G71" s="115"/>
      <c r="H71" s="115"/>
      <c r="I71" s="115"/>
      <c r="J71" s="115"/>
      <c r="K71" s="119" t="str">
        <f t="shared" ref="K71:K75" si="7">IF(ISNUMBER(F71),(PRODUCT(F71,G71,I71)),"")</f>
        <v/>
      </c>
      <c r="L71" s="33"/>
    </row>
    <row r="72" spans="1:23">
      <c r="A72">
        <v>15</v>
      </c>
      <c r="B72" s="93"/>
      <c r="C72" s="75" t="str">
        <f t="shared" si="6"/>
        <v/>
      </c>
      <c r="D72" s="110"/>
      <c r="E72" s="114"/>
      <c r="F72" s="115"/>
      <c r="G72" s="115"/>
      <c r="H72" s="115"/>
      <c r="I72" s="115"/>
      <c r="J72" s="115"/>
      <c r="K72" s="119" t="str">
        <f t="shared" si="7"/>
        <v/>
      </c>
      <c r="L72" s="33"/>
    </row>
    <row r="73" spans="1:23">
      <c r="A73">
        <v>16</v>
      </c>
      <c r="B73" s="93"/>
      <c r="C73" s="75" t="str">
        <f t="shared" si="6"/>
        <v/>
      </c>
      <c r="D73" s="110"/>
      <c r="E73" s="114"/>
      <c r="F73" s="115"/>
      <c r="G73" s="115"/>
      <c r="H73" s="115"/>
      <c r="I73" s="115"/>
      <c r="J73" s="115"/>
      <c r="K73" s="119" t="str">
        <f t="shared" si="7"/>
        <v/>
      </c>
      <c r="L73" s="33"/>
    </row>
    <row r="74" spans="1:23">
      <c r="A74">
        <v>17</v>
      </c>
      <c r="B74" s="93"/>
      <c r="C74" s="75" t="str">
        <f t="shared" si="6"/>
        <v/>
      </c>
      <c r="D74" s="110"/>
      <c r="E74" s="114"/>
      <c r="F74" s="115"/>
      <c r="G74" s="115"/>
      <c r="H74" s="115"/>
      <c r="I74" s="115"/>
      <c r="J74" s="115"/>
      <c r="K74" s="119" t="str">
        <f t="shared" si="7"/>
        <v/>
      </c>
      <c r="L74" s="33"/>
    </row>
    <row r="75" spans="1:23">
      <c r="A75">
        <v>18</v>
      </c>
      <c r="B75" s="93"/>
      <c r="C75" s="75" t="str">
        <f t="shared" si="6"/>
        <v/>
      </c>
      <c r="D75" s="110"/>
      <c r="E75" s="114"/>
      <c r="F75" s="115"/>
      <c r="G75" s="115"/>
      <c r="H75" s="115"/>
      <c r="I75" s="115"/>
      <c r="J75" s="115"/>
      <c r="K75" s="119" t="str">
        <f t="shared" si="7"/>
        <v/>
      </c>
      <c r="L75" s="33"/>
    </row>
    <row r="76" spans="1:23">
      <c r="A76">
        <v>19</v>
      </c>
      <c r="B76" s="93"/>
      <c r="C76" s="75" t="str">
        <f t="shared" si="6"/>
        <v/>
      </c>
      <c r="D76" s="110"/>
      <c r="E76" s="114"/>
      <c r="F76" s="115"/>
      <c r="G76" s="115"/>
      <c r="H76" s="115"/>
      <c r="I76" s="115"/>
      <c r="J76" s="115"/>
      <c r="K76" s="119" t="str">
        <f t="shared" si="2"/>
        <v/>
      </c>
      <c r="L76" s="34"/>
    </row>
    <row r="77" spans="1:23" ht="19.5" thickBot="1">
      <c r="A77">
        <v>20</v>
      </c>
      <c r="B77" s="94"/>
      <c r="C77" s="76" t="str">
        <f t="shared" si="6"/>
        <v/>
      </c>
      <c r="D77" s="111"/>
      <c r="E77" s="116"/>
      <c r="F77" s="117"/>
      <c r="G77" s="117"/>
      <c r="H77" s="117"/>
      <c r="I77" s="117"/>
      <c r="J77" s="117"/>
      <c r="K77" s="120" t="str">
        <f t="shared" si="2"/>
        <v/>
      </c>
      <c r="L77" s="35"/>
    </row>
    <row r="78" spans="1:23" ht="24.75" thickBot="1">
      <c r="A78" s="55"/>
      <c r="B78" s="91"/>
      <c r="C78" s="71" t="s">
        <v>96</v>
      </c>
      <c r="D78" s="56" t="s">
        <v>95</v>
      </c>
      <c r="E78" s="60" t="s">
        <v>73</v>
      </c>
      <c r="F78" s="61" t="s">
        <v>57</v>
      </c>
      <c r="G78" s="97" t="s">
        <v>329</v>
      </c>
      <c r="H78" s="63" t="s">
        <v>330</v>
      </c>
      <c r="I78" s="62" t="s">
        <v>331</v>
      </c>
      <c r="J78" s="63" t="s">
        <v>332</v>
      </c>
      <c r="K78" s="61" t="s">
        <v>32</v>
      </c>
      <c r="L78" s="64" t="s">
        <v>87</v>
      </c>
    </row>
    <row r="79" spans="1:23" s="29" customFormat="1" ht="25.5">
      <c r="A79"/>
      <c r="B79" s="57" t="str">
        <f t="shared" ref="B79" si="8">IF($E$8=C79,$D$8,IF($E$9=C79,$D$9,IF($E$10=C79,$D$10,"")))</f>
        <v/>
      </c>
      <c r="C79" s="73" t="s">
        <v>169</v>
      </c>
      <c r="D79" s="65"/>
      <c r="E79" s="66"/>
      <c r="F79" s="67"/>
      <c r="G79" s="67"/>
      <c r="H79" s="67"/>
      <c r="I79" s="67"/>
      <c r="J79" s="67"/>
      <c r="K79" s="68"/>
      <c r="L79" s="72">
        <f>ROUNDDOWN((SUM(K80:K99)),-3)/1000</f>
        <v>0</v>
      </c>
      <c r="N79" s="1053" t="s">
        <v>320</v>
      </c>
      <c r="O79" s="1054"/>
      <c r="P79" s="1054"/>
      <c r="Q79" s="1054"/>
      <c r="R79" s="1054"/>
      <c r="S79" s="1054"/>
      <c r="T79" s="1054"/>
      <c r="U79" s="1054"/>
      <c r="V79" s="1054"/>
      <c r="W79" s="1054"/>
    </row>
    <row r="80" spans="1:23">
      <c r="A80">
        <v>1</v>
      </c>
      <c r="B80" s="93"/>
      <c r="C80" s="75" t="str">
        <f>IF(D80="","",".")</f>
        <v/>
      </c>
      <c r="D80" s="109"/>
      <c r="E80" s="112"/>
      <c r="F80" s="113"/>
      <c r="G80" s="113"/>
      <c r="H80" s="113"/>
      <c r="I80" s="113"/>
      <c r="J80" s="113"/>
      <c r="K80" s="118" t="str">
        <f t="shared" ref="K80:K99" si="9">IF(ISNUMBER(F80),(PRODUCT(F80,G80,I80)),"")</f>
        <v/>
      </c>
      <c r="L80" s="33"/>
      <c r="N80" s="1054"/>
      <c r="O80" s="1054"/>
      <c r="P80" s="1054"/>
      <c r="Q80" s="1054"/>
      <c r="R80" s="1054"/>
      <c r="S80" s="1054"/>
      <c r="T80" s="1054"/>
      <c r="U80" s="1054"/>
      <c r="V80" s="1054"/>
      <c r="W80" s="1054"/>
    </row>
    <row r="81" spans="1:23">
      <c r="A81">
        <v>2</v>
      </c>
      <c r="B81" s="93"/>
      <c r="C81" s="75" t="str">
        <f t="shared" ref="C81:C99" si="10">IF(D81="","",".")</f>
        <v/>
      </c>
      <c r="D81" s="110"/>
      <c r="E81" s="114"/>
      <c r="F81" s="115"/>
      <c r="G81" s="115"/>
      <c r="H81" s="115"/>
      <c r="I81" s="115"/>
      <c r="J81" s="115"/>
      <c r="K81" s="119" t="str">
        <f t="shared" si="9"/>
        <v/>
      </c>
      <c r="L81" s="33"/>
      <c r="N81" s="1054"/>
      <c r="O81" s="1054"/>
      <c r="P81" s="1054"/>
      <c r="Q81" s="1054"/>
      <c r="R81" s="1054"/>
      <c r="S81" s="1054"/>
      <c r="T81" s="1054"/>
      <c r="U81" s="1054"/>
      <c r="V81" s="1054"/>
      <c r="W81" s="1054"/>
    </row>
    <row r="82" spans="1:23">
      <c r="A82">
        <v>3</v>
      </c>
      <c r="B82" s="93"/>
      <c r="C82" s="75" t="str">
        <f t="shared" si="10"/>
        <v/>
      </c>
      <c r="D82" s="110"/>
      <c r="E82" s="114"/>
      <c r="F82" s="115"/>
      <c r="G82" s="115"/>
      <c r="H82" s="115"/>
      <c r="I82" s="115"/>
      <c r="J82" s="115"/>
      <c r="K82" s="119" t="str">
        <f t="shared" si="9"/>
        <v/>
      </c>
      <c r="L82" s="33"/>
      <c r="N82" s="1054"/>
      <c r="O82" s="1054"/>
      <c r="P82" s="1054"/>
      <c r="Q82" s="1054"/>
      <c r="R82" s="1054"/>
      <c r="S82" s="1054"/>
      <c r="T82" s="1054"/>
      <c r="U82" s="1054"/>
      <c r="V82" s="1054"/>
      <c r="W82" s="1054"/>
    </row>
    <row r="83" spans="1:23">
      <c r="A83">
        <v>4</v>
      </c>
      <c r="B83" s="93"/>
      <c r="C83" s="75" t="str">
        <f t="shared" si="10"/>
        <v/>
      </c>
      <c r="D83" s="110"/>
      <c r="E83" s="114"/>
      <c r="F83" s="115"/>
      <c r="G83" s="115"/>
      <c r="H83" s="115"/>
      <c r="I83" s="115"/>
      <c r="J83" s="115"/>
      <c r="K83" s="119" t="str">
        <f t="shared" si="9"/>
        <v/>
      </c>
      <c r="L83" s="33"/>
      <c r="N83" s="1054"/>
      <c r="O83" s="1054"/>
      <c r="P83" s="1054"/>
      <c r="Q83" s="1054"/>
      <c r="R83" s="1054"/>
      <c r="S83" s="1054"/>
      <c r="T83" s="1054"/>
      <c r="U83" s="1054"/>
      <c r="V83" s="1054"/>
      <c r="W83" s="1054"/>
    </row>
    <row r="84" spans="1:23">
      <c r="A84">
        <v>5</v>
      </c>
      <c r="B84" s="93"/>
      <c r="C84" s="75" t="str">
        <f t="shared" si="10"/>
        <v/>
      </c>
      <c r="D84" s="110"/>
      <c r="E84" s="114"/>
      <c r="F84" s="115"/>
      <c r="G84" s="115"/>
      <c r="H84" s="115"/>
      <c r="I84" s="115"/>
      <c r="J84" s="115"/>
      <c r="K84" s="119" t="str">
        <f t="shared" si="9"/>
        <v/>
      </c>
      <c r="L84" s="33"/>
      <c r="N84" s="1054"/>
      <c r="O84" s="1054"/>
      <c r="P84" s="1054"/>
      <c r="Q84" s="1054"/>
      <c r="R84" s="1054"/>
      <c r="S84" s="1054"/>
      <c r="T84" s="1054"/>
      <c r="U84" s="1054"/>
      <c r="V84" s="1054"/>
      <c r="W84" s="1054"/>
    </row>
    <row r="85" spans="1:23">
      <c r="A85">
        <v>6</v>
      </c>
      <c r="B85" s="93"/>
      <c r="C85" s="75" t="str">
        <f t="shared" si="10"/>
        <v/>
      </c>
      <c r="D85" s="110"/>
      <c r="E85" s="114"/>
      <c r="F85" s="115"/>
      <c r="G85" s="115"/>
      <c r="H85" s="115"/>
      <c r="I85" s="115"/>
      <c r="J85" s="115"/>
      <c r="K85" s="119" t="str">
        <f t="shared" si="9"/>
        <v/>
      </c>
      <c r="L85" s="33"/>
    </row>
    <row r="86" spans="1:23">
      <c r="A86">
        <v>7</v>
      </c>
      <c r="B86" s="93"/>
      <c r="C86" s="75" t="str">
        <f t="shared" si="10"/>
        <v/>
      </c>
      <c r="D86" s="110"/>
      <c r="E86" s="114"/>
      <c r="F86" s="115"/>
      <c r="G86" s="115"/>
      <c r="H86" s="115"/>
      <c r="I86" s="115"/>
      <c r="J86" s="115"/>
      <c r="K86" s="119" t="str">
        <f t="shared" si="9"/>
        <v/>
      </c>
      <c r="L86" s="33"/>
    </row>
    <row r="87" spans="1:23">
      <c r="A87">
        <v>8</v>
      </c>
      <c r="B87" s="93"/>
      <c r="C87" s="75" t="str">
        <f t="shared" si="10"/>
        <v/>
      </c>
      <c r="D87" s="110"/>
      <c r="E87" s="114"/>
      <c r="F87" s="115"/>
      <c r="G87" s="115"/>
      <c r="H87" s="115"/>
      <c r="I87" s="115"/>
      <c r="J87" s="115"/>
      <c r="K87" s="119" t="str">
        <f t="shared" si="9"/>
        <v/>
      </c>
      <c r="L87" s="33"/>
    </row>
    <row r="88" spans="1:23">
      <c r="A88">
        <v>9</v>
      </c>
      <c r="B88" s="93"/>
      <c r="C88" s="75" t="str">
        <f t="shared" si="10"/>
        <v/>
      </c>
      <c r="D88" s="110"/>
      <c r="E88" s="114"/>
      <c r="F88" s="115"/>
      <c r="G88" s="115"/>
      <c r="H88" s="115"/>
      <c r="I88" s="115"/>
      <c r="J88" s="115"/>
      <c r="K88" s="119" t="str">
        <f t="shared" si="9"/>
        <v/>
      </c>
      <c r="L88" s="33"/>
    </row>
    <row r="89" spans="1:23">
      <c r="A89">
        <v>10</v>
      </c>
      <c r="B89" s="93"/>
      <c r="C89" s="75" t="str">
        <f t="shared" si="10"/>
        <v/>
      </c>
      <c r="D89" s="110"/>
      <c r="E89" s="114"/>
      <c r="F89" s="115"/>
      <c r="G89" s="115"/>
      <c r="H89" s="115"/>
      <c r="I89" s="115"/>
      <c r="J89" s="115"/>
      <c r="K89" s="119" t="str">
        <f t="shared" si="9"/>
        <v/>
      </c>
      <c r="L89" s="33"/>
    </row>
    <row r="90" spans="1:23">
      <c r="A90">
        <v>11</v>
      </c>
      <c r="B90" s="93"/>
      <c r="C90" s="75" t="str">
        <f t="shared" si="10"/>
        <v/>
      </c>
      <c r="D90" s="110"/>
      <c r="E90" s="114"/>
      <c r="F90" s="115"/>
      <c r="G90" s="115"/>
      <c r="H90" s="115"/>
      <c r="I90" s="115"/>
      <c r="J90" s="115"/>
      <c r="K90" s="119" t="str">
        <f t="shared" si="9"/>
        <v/>
      </c>
      <c r="L90" s="33"/>
    </row>
    <row r="91" spans="1:23">
      <c r="A91">
        <v>12</v>
      </c>
      <c r="B91" s="93"/>
      <c r="C91" s="75" t="str">
        <f t="shared" si="10"/>
        <v/>
      </c>
      <c r="D91" s="110"/>
      <c r="E91" s="114"/>
      <c r="F91" s="115"/>
      <c r="G91" s="115"/>
      <c r="H91" s="115"/>
      <c r="I91" s="115"/>
      <c r="J91" s="115"/>
      <c r="K91" s="119" t="str">
        <f t="shared" si="9"/>
        <v/>
      </c>
      <c r="L91" s="34"/>
    </row>
    <row r="92" spans="1:23">
      <c r="A92">
        <v>13</v>
      </c>
      <c r="B92" s="93"/>
      <c r="C92" s="75" t="str">
        <f t="shared" si="10"/>
        <v/>
      </c>
      <c r="D92" s="110"/>
      <c r="E92" s="114"/>
      <c r="F92" s="115"/>
      <c r="G92" s="115"/>
      <c r="H92" s="115"/>
      <c r="I92" s="115"/>
      <c r="J92" s="115"/>
      <c r="K92" s="119" t="str">
        <f t="shared" si="9"/>
        <v/>
      </c>
      <c r="L92" s="34"/>
    </row>
    <row r="93" spans="1:23">
      <c r="A93">
        <v>14</v>
      </c>
      <c r="B93" s="93"/>
      <c r="C93" s="75" t="str">
        <f t="shared" si="10"/>
        <v/>
      </c>
      <c r="D93" s="110"/>
      <c r="E93" s="114"/>
      <c r="F93" s="115"/>
      <c r="G93" s="115"/>
      <c r="H93" s="115"/>
      <c r="I93" s="115"/>
      <c r="J93" s="115"/>
      <c r="K93" s="119" t="str">
        <f t="shared" ref="K93:K97" si="11">IF(ISNUMBER(F93),(PRODUCT(F93,G93,I93)),"")</f>
        <v/>
      </c>
      <c r="L93" s="33"/>
    </row>
    <row r="94" spans="1:23">
      <c r="A94">
        <v>15</v>
      </c>
      <c r="B94" s="93"/>
      <c r="C94" s="75" t="str">
        <f t="shared" si="10"/>
        <v/>
      </c>
      <c r="D94" s="110"/>
      <c r="E94" s="114"/>
      <c r="F94" s="115"/>
      <c r="G94" s="115"/>
      <c r="H94" s="115"/>
      <c r="I94" s="115"/>
      <c r="J94" s="115"/>
      <c r="K94" s="119" t="str">
        <f t="shared" si="11"/>
        <v/>
      </c>
      <c r="L94" s="33"/>
    </row>
    <row r="95" spans="1:23">
      <c r="A95">
        <v>16</v>
      </c>
      <c r="B95" s="93"/>
      <c r="C95" s="75" t="str">
        <f t="shared" si="10"/>
        <v/>
      </c>
      <c r="D95" s="110"/>
      <c r="E95" s="114"/>
      <c r="F95" s="115"/>
      <c r="G95" s="115"/>
      <c r="H95" s="115"/>
      <c r="I95" s="115"/>
      <c r="J95" s="115"/>
      <c r="K95" s="119" t="str">
        <f t="shared" si="11"/>
        <v/>
      </c>
      <c r="L95" s="33"/>
    </row>
    <row r="96" spans="1:23">
      <c r="A96">
        <v>17</v>
      </c>
      <c r="B96" s="93"/>
      <c r="C96" s="75" t="str">
        <f t="shared" si="10"/>
        <v/>
      </c>
      <c r="D96" s="110"/>
      <c r="E96" s="114"/>
      <c r="F96" s="115"/>
      <c r="G96" s="115"/>
      <c r="H96" s="115"/>
      <c r="I96" s="115"/>
      <c r="J96" s="115"/>
      <c r="K96" s="119" t="str">
        <f t="shared" si="11"/>
        <v/>
      </c>
      <c r="L96" s="33"/>
    </row>
    <row r="97" spans="1:23">
      <c r="A97">
        <v>18</v>
      </c>
      <c r="B97" s="93"/>
      <c r="C97" s="75" t="str">
        <f t="shared" si="10"/>
        <v/>
      </c>
      <c r="D97" s="110"/>
      <c r="E97" s="114"/>
      <c r="F97" s="115"/>
      <c r="G97" s="115"/>
      <c r="H97" s="115"/>
      <c r="I97" s="115"/>
      <c r="J97" s="115"/>
      <c r="K97" s="119" t="str">
        <f t="shared" si="11"/>
        <v/>
      </c>
      <c r="L97" s="33"/>
    </row>
    <row r="98" spans="1:23">
      <c r="A98">
        <v>19</v>
      </c>
      <c r="B98" s="93"/>
      <c r="C98" s="75" t="str">
        <f t="shared" si="10"/>
        <v/>
      </c>
      <c r="D98" s="110"/>
      <c r="E98" s="114"/>
      <c r="F98" s="115"/>
      <c r="G98" s="115"/>
      <c r="H98" s="115"/>
      <c r="I98" s="115"/>
      <c r="J98" s="115"/>
      <c r="K98" s="119" t="str">
        <f t="shared" si="9"/>
        <v/>
      </c>
      <c r="L98" s="34"/>
    </row>
    <row r="99" spans="1:23" ht="19.5" thickBot="1">
      <c r="A99">
        <v>20</v>
      </c>
      <c r="B99" s="94"/>
      <c r="C99" s="76" t="str">
        <f t="shared" si="10"/>
        <v/>
      </c>
      <c r="D99" s="111"/>
      <c r="E99" s="116"/>
      <c r="F99" s="117"/>
      <c r="G99" s="117"/>
      <c r="H99" s="117"/>
      <c r="I99" s="117"/>
      <c r="J99" s="117"/>
      <c r="K99" s="120" t="str">
        <f t="shared" si="9"/>
        <v/>
      </c>
      <c r="L99" s="35"/>
    </row>
    <row r="100" spans="1:23" ht="22.9" customHeight="1" thickBot="1">
      <c r="A100" s="55"/>
      <c r="B100" s="91"/>
      <c r="C100" s="71" t="s">
        <v>96</v>
      </c>
      <c r="D100" s="56" t="s">
        <v>95</v>
      </c>
      <c r="E100" s="60" t="s">
        <v>73</v>
      </c>
      <c r="F100" s="61" t="s">
        <v>57</v>
      </c>
      <c r="G100" s="97" t="s">
        <v>329</v>
      </c>
      <c r="H100" s="63" t="s">
        <v>330</v>
      </c>
      <c r="I100" s="62" t="s">
        <v>331</v>
      </c>
      <c r="J100" s="63" t="s">
        <v>332</v>
      </c>
      <c r="K100" s="61" t="s">
        <v>32</v>
      </c>
      <c r="L100" s="64" t="s">
        <v>87</v>
      </c>
      <c r="N100" s="450" t="s">
        <v>321</v>
      </c>
      <c r="O100" s="451"/>
      <c r="P100" s="451"/>
      <c r="Q100" s="451"/>
      <c r="R100" s="451"/>
      <c r="S100" s="451"/>
      <c r="T100" s="451"/>
      <c r="U100" s="451"/>
      <c r="V100" s="451"/>
      <c r="W100" s="451"/>
    </row>
    <row r="101" spans="1:23" s="29" customFormat="1" ht="25.5">
      <c r="A101"/>
      <c r="B101" s="57" t="str">
        <f t="shared" ref="B101" si="12">IF($E$8=C101,$D$8,IF($E$9=C101,$D$9,IF($E$10=C101,$D$10,"")))</f>
        <v/>
      </c>
      <c r="C101" s="73" t="s">
        <v>170</v>
      </c>
      <c r="D101" s="65"/>
      <c r="E101" s="66"/>
      <c r="F101" s="67"/>
      <c r="G101" s="67"/>
      <c r="H101" s="67"/>
      <c r="I101" s="67"/>
      <c r="J101" s="67"/>
      <c r="K101" s="70"/>
      <c r="L101" s="72">
        <f>ROUNDDOWN((SUM(K102:K121)),-3)/1000</f>
        <v>0</v>
      </c>
      <c r="N101" s="1053" t="s">
        <v>356</v>
      </c>
      <c r="O101" s="1053"/>
      <c r="P101" s="1053"/>
      <c r="Q101" s="1053"/>
      <c r="R101" s="1053"/>
      <c r="S101" s="1053"/>
      <c r="T101" s="1053"/>
      <c r="U101" s="1053"/>
      <c r="V101" s="1053"/>
      <c r="W101" s="1053"/>
    </row>
    <row r="102" spans="1:23" ht="18" customHeight="1">
      <c r="A102">
        <v>1</v>
      </c>
      <c r="B102" s="93"/>
      <c r="C102" s="77" t="str">
        <f>IF(D102="","",".")</f>
        <v/>
      </c>
      <c r="D102" s="109"/>
      <c r="E102" s="112"/>
      <c r="F102" s="113"/>
      <c r="G102" s="113"/>
      <c r="H102" s="113"/>
      <c r="I102" s="113"/>
      <c r="J102" s="113"/>
      <c r="K102" s="118" t="str">
        <f t="shared" ref="K102:K143" si="13">IF(ISNUMBER(F102),(PRODUCT(F102,G102,I102)),"")</f>
        <v/>
      </c>
      <c r="L102" s="33"/>
      <c r="N102" s="1053"/>
      <c r="O102" s="1053"/>
      <c r="P102" s="1053"/>
      <c r="Q102" s="1053"/>
      <c r="R102" s="1053"/>
      <c r="S102" s="1053"/>
      <c r="T102" s="1053"/>
      <c r="U102" s="1053"/>
      <c r="V102" s="1053"/>
      <c r="W102" s="1053"/>
    </row>
    <row r="103" spans="1:23" ht="18" customHeight="1">
      <c r="A103">
        <v>2</v>
      </c>
      <c r="B103" s="93"/>
      <c r="C103" s="77" t="str">
        <f t="shared" ref="C103:C121" si="14">IF(D103="","",".")</f>
        <v/>
      </c>
      <c r="D103" s="110"/>
      <c r="E103" s="114"/>
      <c r="F103" s="115"/>
      <c r="G103" s="115"/>
      <c r="H103" s="115"/>
      <c r="I103" s="115"/>
      <c r="J103" s="115"/>
      <c r="K103" s="119" t="str">
        <f t="shared" si="13"/>
        <v/>
      </c>
      <c r="L103" s="33"/>
      <c r="N103" s="1053"/>
      <c r="O103" s="1053"/>
      <c r="P103" s="1053"/>
      <c r="Q103" s="1053"/>
      <c r="R103" s="1053"/>
      <c r="S103" s="1053"/>
      <c r="T103" s="1053"/>
      <c r="U103" s="1053"/>
      <c r="V103" s="1053"/>
      <c r="W103" s="1053"/>
    </row>
    <row r="104" spans="1:23" ht="18" customHeight="1">
      <c r="A104">
        <v>3</v>
      </c>
      <c r="B104" s="93"/>
      <c r="C104" s="77" t="str">
        <f t="shared" si="14"/>
        <v/>
      </c>
      <c r="D104" s="110"/>
      <c r="E104" s="114"/>
      <c r="F104" s="115"/>
      <c r="G104" s="115"/>
      <c r="H104" s="115"/>
      <c r="I104" s="115"/>
      <c r="J104" s="115"/>
      <c r="K104" s="119" t="str">
        <f t="shared" si="13"/>
        <v/>
      </c>
      <c r="L104" s="33"/>
      <c r="N104" s="1053"/>
      <c r="O104" s="1053"/>
      <c r="P104" s="1053"/>
      <c r="Q104" s="1053"/>
      <c r="R104" s="1053"/>
      <c r="S104" s="1053"/>
      <c r="T104" s="1053"/>
      <c r="U104" s="1053"/>
      <c r="V104" s="1053"/>
      <c r="W104" s="1053"/>
    </row>
    <row r="105" spans="1:23">
      <c r="A105">
        <v>4</v>
      </c>
      <c r="B105" s="93"/>
      <c r="C105" s="77" t="str">
        <f t="shared" si="14"/>
        <v/>
      </c>
      <c r="D105" s="110"/>
      <c r="E105" s="114"/>
      <c r="F105" s="115"/>
      <c r="G105" s="115"/>
      <c r="H105" s="115"/>
      <c r="I105" s="115"/>
      <c r="J105" s="115"/>
      <c r="K105" s="119" t="str">
        <f t="shared" si="13"/>
        <v/>
      </c>
      <c r="L105" s="33"/>
    </row>
    <row r="106" spans="1:23">
      <c r="A106">
        <v>5</v>
      </c>
      <c r="B106" s="93"/>
      <c r="C106" s="77" t="str">
        <f t="shared" si="14"/>
        <v/>
      </c>
      <c r="D106" s="110"/>
      <c r="E106" s="114"/>
      <c r="F106" s="115"/>
      <c r="G106" s="115"/>
      <c r="H106" s="115"/>
      <c r="I106" s="115"/>
      <c r="J106" s="115"/>
      <c r="K106" s="119" t="str">
        <f t="shared" si="13"/>
        <v/>
      </c>
      <c r="L106" s="33"/>
    </row>
    <row r="107" spans="1:23">
      <c r="A107">
        <v>6</v>
      </c>
      <c r="B107" s="93"/>
      <c r="C107" s="77" t="str">
        <f t="shared" si="14"/>
        <v/>
      </c>
      <c r="D107" s="110"/>
      <c r="E107" s="114"/>
      <c r="F107" s="115"/>
      <c r="G107" s="115"/>
      <c r="H107" s="115"/>
      <c r="I107" s="115"/>
      <c r="J107" s="115"/>
      <c r="K107" s="119" t="str">
        <f t="shared" si="13"/>
        <v/>
      </c>
      <c r="L107" s="33"/>
    </row>
    <row r="108" spans="1:23">
      <c r="A108">
        <v>7</v>
      </c>
      <c r="B108" s="93"/>
      <c r="C108" s="77" t="str">
        <f t="shared" si="14"/>
        <v/>
      </c>
      <c r="D108" s="110"/>
      <c r="E108" s="114"/>
      <c r="F108" s="115"/>
      <c r="G108" s="115"/>
      <c r="H108" s="115"/>
      <c r="I108" s="115"/>
      <c r="J108" s="115"/>
      <c r="K108" s="119" t="str">
        <f t="shared" si="13"/>
        <v/>
      </c>
      <c r="L108" s="33"/>
    </row>
    <row r="109" spans="1:23">
      <c r="A109">
        <v>8</v>
      </c>
      <c r="B109" s="93"/>
      <c r="C109" s="77" t="str">
        <f t="shared" si="14"/>
        <v/>
      </c>
      <c r="D109" s="110"/>
      <c r="E109" s="114"/>
      <c r="F109" s="115"/>
      <c r="G109" s="115"/>
      <c r="H109" s="115"/>
      <c r="I109" s="115"/>
      <c r="J109" s="115"/>
      <c r="K109" s="119" t="str">
        <f t="shared" si="13"/>
        <v/>
      </c>
      <c r="L109" s="33"/>
    </row>
    <row r="110" spans="1:23">
      <c r="A110">
        <v>9</v>
      </c>
      <c r="B110" s="93"/>
      <c r="C110" s="77" t="str">
        <f t="shared" si="14"/>
        <v/>
      </c>
      <c r="D110" s="110"/>
      <c r="E110" s="114"/>
      <c r="F110" s="115"/>
      <c r="G110" s="115"/>
      <c r="H110" s="115"/>
      <c r="I110" s="115"/>
      <c r="J110" s="115"/>
      <c r="K110" s="119" t="str">
        <f t="shared" si="13"/>
        <v/>
      </c>
      <c r="L110" s="33"/>
    </row>
    <row r="111" spans="1:23">
      <c r="A111">
        <v>10</v>
      </c>
      <c r="B111" s="93"/>
      <c r="C111" s="77" t="str">
        <f t="shared" si="14"/>
        <v/>
      </c>
      <c r="D111" s="110"/>
      <c r="E111" s="114"/>
      <c r="F111" s="115"/>
      <c r="G111" s="115"/>
      <c r="H111" s="115"/>
      <c r="I111" s="115"/>
      <c r="J111" s="115"/>
      <c r="K111" s="119" t="str">
        <f t="shared" si="13"/>
        <v/>
      </c>
      <c r="L111" s="33"/>
    </row>
    <row r="112" spans="1:23">
      <c r="A112">
        <v>11</v>
      </c>
      <c r="B112" s="93"/>
      <c r="C112" s="77" t="str">
        <f t="shared" si="14"/>
        <v/>
      </c>
      <c r="D112" s="110"/>
      <c r="E112" s="114"/>
      <c r="F112" s="115"/>
      <c r="G112" s="115"/>
      <c r="H112" s="115"/>
      <c r="I112" s="115"/>
      <c r="J112" s="115"/>
      <c r="K112" s="119" t="str">
        <f t="shared" si="13"/>
        <v/>
      </c>
      <c r="L112" s="33"/>
    </row>
    <row r="113" spans="1:12">
      <c r="A113">
        <v>12</v>
      </c>
      <c r="B113" s="93"/>
      <c r="C113" s="77" t="str">
        <f t="shared" si="14"/>
        <v/>
      </c>
      <c r="D113" s="110"/>
      <c r="E113" s="114"/>
      <c r="F113" s="115"/>
      <c r="G113" s="115"/>
      <c r="H113" s="115"/>
      <c r="I113" s="115"/>
      <c r="J113" s="115"/>
      <c r="K113" s="119" t="str">
        <f t="shared" si="13"/>
        <v/>
      </c>
      <c r="L113" s="34"/>
    </row>
    <row r="114" spans="1:12">
      <c r="A114">
        <v>13</v>
      </c>
      <c r="B114" s="93"/>
      <c r="C114" s="77" t="str">
        <f t="shared" si="14"/>
        <v/>
      </c>
      <c r="D114" s="110"/>
      <c r="E114" s="114"/>
      <c r="F114" s="115"/>
      <c r="G114" s="115"/>
      <c r="H114" s="115"/>
      <c r="I114" s="115"/>
      <c r="J114" s="115"/>
      <c r="K114" s="119" t="str">
        <f t="shared" si="13"/>
        <v/>
      </c>
      <c r="L114" s="34"/>
    </row>
    <row r="115" spans="1:12">
      <c r="A115">
        <v>14</v>
      </c>
      <c r="B115" s="93"/>
      <c r="C115" s="77" t="str">
        <f t="shared" si="14"/>
        <v/>
      </c>
      <c r="D115" s="110"/>
      <c r="E115" s="114"/>
      <c r="F115" s="115"/>
      <c r="G115" s="115"/>
      <c r="H115" s="115"/>
      <c r="I115" s="115"/>
      <c r="J115" s="115"/>
      <c r="K115" s="119" t="str">
        <f t="shared" ref="K115:K119" si="15">IF(ISNUMBER(F115),(PRODUCT(F115,G115,I115)),"")</f>
        <v/>
      </c>
      <c r="L115" s="33"/>
    </row>
    <row r="116" spans="1:12">
      <c r="A116">
        <v>15</v>
      </c>
      <c r="B116" s="93"/>
      <c r="C116" s="77" t="str">
        <f t="shared" si="14"/>
        <v/>
      </c>
      <c r="D116" s="110"/>
      <c r="E116" s="114"/>
      <c r="F116" s="115"/>
      <c r="G116" s="115"/>
      <c r="H116" s="115"/>
      <c r="I116" s="115"/>
      <c r="J116" s="115"/>
      <c r="K116" s="119" t="str">
        <f t="shared" si="15"/>
        <v/>
      </c>
      <c r="L116" s="33"/>
    </row>
    <row r="117" spans="1:12">
      <c r="A117">
        <v>16</v>
      </c>
      <c r="B117" s="93"/>
      <c r="C117" s="77" t="str">
        <f t="shared" si="14"/>
        <v/>
      </c>
      <c r="D117" s="110"/>
      <c r="E117" s="114"/>
      <c r="F117" s="115"/>
      <c r="G117" s="115"/>
      <c r="H117" s="115"/>
      <c r="I117" s="115"/>
      <c r="J117" s="115"/>
      <c r="K117" s="119" t="str">
        <f t="shared" si="15"/>
        <v/>
      </c>
      <c r="L117" s="33"/>
    </row>
    <row r="118" spans="1:12">
      <c r="A118">
        <v>17</v>
      </c>
      <c r="B118" s="93"/>
      <c r="C118" s="77" t="str">
        <f t="shared" si="14"/>
        <v/>
      </c>
      <c r="D118" s="110"/>
      <c r="E118" s="114"/>
      <c r="F118" s="115"/>
      <c r="G118" s="115"/>
      <c r="H118" s="115"/>
      <c r="I118" s="115"/>
      <c r="J118" s="115"/>
      <c r="K118" s="119" t="str">
        <f t="shared" si="15"/>
        <v/>
      </c>
      <c r="L118" s="34"/>
    </row>
    <row r="119" spans="1:12">
      <c r="A119">
        <v>18</v>
      </c>
      <c r="B119" s="93"/>
      <c r="C119" s="77" t="str">
        <f t="shared" si="14"/>
        <v/>
      </c>
      <c r="D119" s="110"/>
      <c r="E119" s="114"/>
      <c r="F119" s="115"/>
      <c r="G119" s="115"/>
      <c r="H119" s="115"/>
      <c r="I119" s="115"/>
      <c r="J119" s="115"/>
      <c r="K119" s="119" t="str">
        <f t="shared" si="15"/>
        <v/>
      </c>
      <c r="L119" s="34"/>
    </row>
    <row r="120" spans="1:12">
      <c r="A120">
        <v>19</v>
      </c>
      <c r="B120" s="93"/>
      <c r="C120" s="77" t="str">
        <f t="shared" si="14"/>
        <v/>
      </c>
      <c r="D120" s="110"/>
      <c r="E120" s="114"/>
      <c r="F120" s="115"/>
      <c r="G120" s="115"/>
      <c r="H120" s="115"/>
      <c r="I120" s="115"/>
      <c r="J120" s="115"/>
      <c r="K120" s="119" t="str">
        <f t="shared" si="13"/>
        <v/>
      </c>
      <c r="L120" s="34"/>
    </row>
    <row r="121" spans="1:12" ht="19.5" thickBot="1">
      <c r="A121">
        <v>20</v>
      </c>
      <c r="B121" s="94"/>
      <c r="C121" s="78" t="str">
        <f t="shared" si="14"/>
        <v/>
      </c>
      <c r="D121" s="111"/>
      <c r="E121" s="116"/>
      <c r="F121" s="117"/>
      <c r="G121" s="117"/>
      <c r="H121" s="117"/>
      <c r="I121" s="117"/>
      <c r="J121" s="117"/>
      <c r="K121" s="120" t="str">
        <f t="shared" si="13"/>
        <v/>
      </c>
      <c r="L121" s="35"/>
    </row>
    <row r="122" spans="1:12" ht="24.75" thickBot="1">
      <c r="A122" s="55"/>
      <c r="B122" s="91"/>
      <c r="C122" s="71" t="s">
        <v>96</v>
      </c>
      <c r="D122" s="56" t="s">
        <v>95</v>
      </c>
      <c r="E122" s="60" t="s">
        <v>73</v>
      </c>
      <c r="F122" s="61" t="s">
        <v>57</v>
      </c>
      <c r="G122" s="97" t="s">
        <v>329</v>
      </c>
      <c r="H122" s="63" t="s">
        <v>330</v>
      </c>
      <c r="I122" s="62" t="s">
        <v>331</v>
      </c>
      <c r="J122" s="63" t="s">
        <v>332</v>
      </c>
      <c r="K122" s="61" t="s">
        <v>32</v>
      </c>
      <c r="L122" s="64" t="s">
        <v>87</v>
      </c>
    </row>
    <row r="123" spans="1:12" s="29" customFormat="1" ht="25.5">
      <c r="A123"/>
      <c r="B123" s="57" t="str">
        <f t="shared" ref="B123" si="16">IF($E$8=C123,$D$8,IF($E$9=C123,$D$9,IF($E$10=C123,$D$10,"")))</f>
        <v/>
      </c>
      <c r="C123" s="73" t="s">
        <v>171</v>
      </c>
      <c r="D123" s="65"/>
      <c r="E123" s="66"/>
      <c r="F123" s="67"/>
      <c r="G123" s="67"/>
      <c r="H123" s="67"/>
      <c r="I123" s="67"/>
      <c r="J123" s="67"/>
      <c r="K123" s="70"/>
      <c r="L123" s="72">
        <f>ROUNDDOWN((SUM(K124:K143)),-3)/1000</f>
        <v>0</v>
      </c>
    </row>
    <row r="124" spans="1:12">
      <c r="A124">
        <v>1</v>
      </c>
      <c r="B124" s="93"/>
      <c r="C124" s="77" t="str">
        <f>IF(D124="","",".")</f>
        <v/>
      </c>
      <c r="D124" s="109"/>
      <c r="E124" s="112"/>
      <c r="F124" s="113"/>
      <c r="G124" s="113"/>
      <c r="H124" s="113"/>
      <c r="I124" s="113"/>
      <c r="J124" s="113"/>
      <c r="K124" s="118" t="str">
        <f t="shared" si="13"/>
        <v/>
      </c>
      <c r="L124" s="33"/>
    </row>
    <row r="125" spans="1:12">
      <c r="A125">
        <v>2</v>
      </c>
      <c r="B125" s="93"/>
      <c r="C125" s="77" t="str">
        <f t="shared" ref="C125:C143" si="17">IF(D125="","",".")</f>
        <v/>
      </c>
      <c r="D125" s="110"/>
      <c r="E125" s="114"/>
      <c r="F125" s="115"/>
      <c r="G125" s="115"/>
      <c r="H125" s="115"/>
      <c r="I125" s="115"/>
      <c r="J125" s="115"/>
      <c r="K125" s="119" t="str">
        <f t="shared" si="13"/>
        <v/>
      </c>
      <c r="L125" s="33"/>
    </row>
    <row r="126" spans="1:12">
      <c r="A126">
        <v>3</v>
      </c>
      <c r="B126" s="93"/>
      <c r="C126" s="77" t="str">
        <f t="shared" si="17"/>
        <v/>
      </c>
      <c r="D126" s="110"/>
      <c r="E126" s="114"/>
      <c r="F126" s="115"/>
      <c r="G126" s="115"/>
      <c r="H126" s="115"/>
      <c r="I126" s="115"/>
      <c r="J126" s="115"/>
      <c r="K126" s="119" t="str">
        <f t="shared" si="13"/>
        <v/>
      </c>
      <c r="L126" s="33"/>
    </row>
    <row r="127" spans="1:12">
      <c r="A127">
        <v>4</v>
      </c>
      <c r="B127" s="93"/>
      <c r="C127" s="77" t="str">
        <f t="shared" si="17"/>
        <v/>
      </c>
      <c r="D127" s="110"/>
      <c r="E127" s="114"/>
      <c r="F127" s="115"/>
      <c r="G127" s="115"/>
      <c r="H127" s="115"/>
      <c r="I127" s="115"/>
      <c r="J127" s="115"/>
      <c r="K127" s="119" t="str">
        <f t="shared" si="13"/>
        <v/>
      </c>
      <c r="L127" s="33"/>
    </row>
    <row r="128" spans="1:12">
      <c r="A128">
        <v>5</v>
      </c>
      <c r="B128" s="93"/>
      <c r="C128" s="77" t="str">
        <f t="shared" si="17"/>
        <v/>
      </c>
      <c r="D128" s="110"/>
      <c r="E128" s="114"/>
      <c r="F128" s="115"/>
      <c r="G128" s="115"/>
      <c r="H128" s="115"/>
      <c r="I128" s="115"/>
      <c r="J128" s="115"/>
      <c r="K128" s="119" t="str">
        <f t="shared" si="13"/>
        <v/>
      </c>
      <c r="L128" s="33"/>
    </row>
    <row r="129" spans="1:12">
      <c r="A129">
        <v>6</v>
      </c>
      <c r="B129" s="93"/>
      <c r="C129" s="77" t="str">
        <f t="shared" si="17"/>
        <v/>
      </c>
      <c r="D129" s="110"/>
      <c r="E129" s="114"/>
      <c r="F129" s="115"/>
      <c r="G129" s="115"/>
      <c r="H129" s="115"/>
      <c r="I129" s="115"/>
      <c r="J129" s="115"/>
      <c r="K129" s="119" t="str">
        <f t="shared" si="13"/>
        <v/>
      </c>
      <c r="L129" s="33"/>
    </row>
    <row r="130" spans="1:12">
      <c r="A130">
        <v>7</v>
      </c>
      <c r="B130" s="93"/>
      <c r="C130" s="77" t="str">
        <f t="shared" si="17"/>
        <v/>
      </c>
      <c r="D130" s="110"/>
      <c r="E130" s="114"/>
      <c r="F130" s="115"/>
      <c r="G130" s="115"/>
      <c r="H130" s="115"/>
      <c r="I130" s="115"/>
      <c r="J130" s="115"/>
      <c r="K130" s="119" t="str">
        <f t="shared" si="13"/>
        <v/>
      </c>
      <c r="L130" s="33"/>
    </row>
    <row r="131" spans="1:12">
      <c r="A131">
        <v>8</v>
      </c>
      <c r="B131" s="93"/>
      <c r="C131" s="77" t="str">
        <f t="shared" si="17"/>
        <v/>
      </c>
      <c r="D131" s="110"/>
      <c r="E131" s="114"/>
      <c r="F131" s="115"/>
      <c r="G131" s="115"/>
      <c r="H131" s="115"/>
      <c r="I131" s="115"/>
      <c r="J131" s="115"/>
      <c r="K131" s="119" t="str">
        <f t="shared" si="13"/>
        <v/>
      </c>
      <c r="L131" s="33"/>
    </row>
    <row r="132" spans="1:12">
      <c r="A132">
        <v>9</v>
      </c>
      <c r="B132" s="93"/>
      <c r="C132" s="77" t="str">
        <f t="shared" si="17"/>
        <v/>
      </c>
      <c r="D132" s="110"/>
      <c r="E132" s="114"/>
      <c r="F132" s="115"/>
      <c r="G132" s="115"/>
      <c r="H132" s="115"/>
      <c r="I132" s="115"/>
      <c r="J132" s="115"/>
      <c r="K132" s="119" t="str">
        <f t="shared" si="13"/>
        <v/>
      </c>
      <c r="L132" s="33"/>
    </row>
    <row r="133" spans="1:12">
      <c r="A133">
        <v>10</v>
      </c>
      <c r="B133" s="93"/>
      <c r="C133" s="77" t="str">
        <f t="shared" si="17"/>
        <v/>
      </c>
      <c r="D133" s="110"/>
      <c r="E133" s="114"/>
      <c r="F133" s="115"/>
      <c r="G133" s="115"/>
      <c r="H133" s="115"/>
      <c r="I133" s="115"/>
      <c r="J133" s="115"/>
      <c r="K133" s="119" t="str">
        <f t="shared" si="13"/>
        <v/>
      </c>
      <c r="L133" s="33"/>
    </row>
    <row r="134" spans="1:12">
      <c r="A134">
        <v>11</v>
      </c>
      <c r="B134" s="93"/>
      <c r="C134" s="77" t="str">
        <f t="shared" si="17"/>
        <v/>
      </c>
      <c r="D134" s="110"/>
      <c r="E134" s="114"/>
      <c r="F134" s="115"/>
      <c r="G134" s="115"/>
      <c r="H134" s="115"/>
      <c r="I134" s="115"/>
      <c r="J134" s="115"/>
      <c r="K134" s="119" t="str">
        <f t="shared" ref="K134:K138" si="18">IF(ISNUMBER(F134),(PRODUCT(F134,G134,I134)),"")</f>
        <v/>
      </c>
      <c r="L134" s="33"/>
    </row>
    <row r="135" spans="1:12">
      <c r="A135">
        <v>12</v>
      </c>
      <c r="B135" s="93"/>
      <c r="C135" s="77" t="str">
        <f t="shared" si="17"/>
        <v/>
      </c>
      <c r="D135" s="110"/>
      <c r="E135" s="114"/>
      <c r="F135" s="115"/>
      <c r="G135" s="115"/>
      <c r="H135" s="115"/>
      <c r="I135" s="115"/>
      <c r="J135" s="115"/>
      <c r="K135" s="119" t="str">
        <f t="shared" si="18"/>
        <v/>
      </c>
      <c r="L135" s="33"/>
    </row>
    <row r="136" spans="1:12">
      <c r="A136">
        <v>13</v>
      </c>
      <c r="B136" s="93"/>
      <c r="C136" s="77" t="str">
        <f t="shared" si="17"/>
        <v/>
      </c>
      <c r="D136" s="110"/>
      <c r="E136" s="114"/>
      <c r="F136" s="115"/>
      <c r="G136" s="115"/>
      <c r="H136" s="115"/>
      <c r="I136" s="115"/>
      <c r="J136" s="115"/>
      <c r="K136" s="119" t="str">
        <f t="shared" si="18"/>
        <v/>
      </c>
      <c r="L136" s="33"/>
    </row>
    <row r="137" spans="1:12">
      <c r="A137">
        <v>14</v>
      </c>
      <c r="B137" s="93"/>
      <c r="C137" s="77" t="str">
        <f t="shared" si="17"/>
        <v/>
      </c>
      <c r="D137" s="110"/>
      <c r="E137" s="114"/>
      <c r="F137" s="115"/>
      <c r="G137" s="115"/>
      <c r="H137" s="115"/>
      <c r="I137" s="115"/>
      <c r="J137" s="115"/>
      <c r="K137" s="119" t="str">
        <f t="shared" si="18"/>
        <v/>
      </c>
      <c r="L137" s="33"/>
    </row>
    <row r="138" spans="1:12">
      <c r="A138">
        <v>15</v>
      </c>
      <c r="B138" s="93"/>
      <c r="C138" s="77" t="str">
        <f t="shared" si="17"/>
        <v/>
      </c>
      <c r="D138" s="110"/>
      <c r="E138" s="114"/>
      <c r="F138" s="115"/>
      <c r="G138" s="115"/>
      <c r="H138" s="115"/>
      <c r="I138" s="115"/>
      <c r="J138" s="115"/>
      <c r="K138" s="119" t="str">
        <f t="shared" si="18"/>
        <v/>
      </c>
      <c r="L138" s="33"/>
    </row>
    <row r="139" spans="1:12">
      <c r="A139">
        <v>16</v>
      </c>
      <c r="B139" s="93"/>
      <c r="C139" s="77" t="str">
        <f t="shared" si="17"/>
        <v/>
      </c>
      <c r="D139" s="110"/>
      <c r="E139" s="114"/>
      <c r="F139" s="115"/>
      <c r="G139" s="115"/>
      <c r="H139" s="115"/>
      <c r="I139" s="115"/>
      <c r="J139" s="115"/>
      <c r="K139" s="119" t="str">
        <f t="shared" si="13"/>
        <v/>
      </c>
      <c r="L139" s="33"/>
    </row>
    <row r="140" spans="1:12">
      <c r="A140">
        <v>17</v>
      </c>
      <c r="B140" s="93"/>
      <c r="C140" s="77" t="str">
        <f t="shared" si="17"/>
        <v/>
      </c>
      <c r="D140" s="110"/>
      <c r="E140" s="114"/>
      <c r="F140" s="115"/>
      <c r="G140" s="115"/>
      <c r="H140" s="115"/>
      <c r="I140" s="115"/>
      <c r="J140" s="115"/>
      <c r="K140" s="119" t="str">
        <f t="shared" si="13"/>
        <v/>
      </c>
      <c r="L140" s="34"/>
    </row>
    <row r="141" spans="1:12">
      <c r="A141">
        <v>18</v>
      </c>
      <c r="B141" s="93"/>
      <c r="C141" s="77" t="str">
        <f t="shared" si="17"/>
        <v/>
      </c>
      <c r="D141" s="110"/>
      <c r="E141" s="114"/>
      <c r="F141" s="115"/>
      <c r="G141" s="115"/>
      <c r="H141" s="115"/>
      <c r="I141" s="115"/>
      <c r="J141" s="115"/>
      <c r="K141" s="119" t="str">
        <f t="shared" si="13"/>
        <v/>
      </c>
      <c r="L141" s="34"/>
    </row>
    <row r="142" spans="1:12">
      <c r="A142">
        <v>19</v>
      </c>
      <c r="B142" s="93"/>
      <c r="C142" s="77" t="str">
        <f t="shared" si="17"/>
        <v/>
      </c>
      <c r="D142" s="110"/>
      <c r="E142" s="114"/>
      <c r="F142" s="115"/>
      <c r="G142" s="115"/>
      <c r="H142" s="115"/>
      <c r="I142" s="115"/>
      <c r="J142" s="115"/>
      <c r="K142" s="119" t="str">
        <f t="shared" si="13"/>
        <v/>
      </c>
      <c r="L142" s="34"/>
    </row>
    <row r="143" spans="1:12" ht="19.5" thickBot="1">
      <c r="A143">
        <v>20</v>
      </c>
      <c r="B143" s="94"/>
      <c r="C143" s="78" t="str">
        <f t="shared" si="17"/>
        <v/>
      </c>
      <c r="D143" s="111"/>
      <c r="E143" s="116"/>
      <c r="F143" s="117"/>
      <c r="G143" s="117"/>
      <c r="H143" s="117"/>
      <c r="I143" s="117"/>
      <c r="J143" s="117"/>
      <c r="K143" s="120" t="str">
        <f t="shared" si="13"/>
        <v/>
      </c>
      <c r="L143" s="35"/>
    </row>
    <row r="144" spans="1:12" ht="8.4499999999999993" customHeight="1">
      <c r="B144" s="527"/>
      <c r="C144" s="527"/>
      <c r="D144" s="527"/>
      <c r="E144" s="527"/>
      <c r="F144" s="527"/>
      <c r="G144" s="527"/>
      <c r="H144" s="527"/>
      <c r="I144" s="527"/>
      <c r="J144" s="527"/>
      <c r="K144" s="527"/>
      <c r="L144" s="527"/>
    </row>
    <row r="145" s="29"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spans="2:12">
      <c r="B161"/>
      <c r="D161"/>
      <c r="E161"/>
      <c r="H161"/>
      <c r="I161"/>
      <c r="J161"/>
      <c r="K161"/>
      <c r="L161"/>
    </row>
    <row r="162" spans="2:12">
      <c r="B162"/>
      <c r="D162"/>
      <c r="E162"/>
      <c r="H162"/>
      <c r="I162"/>
      <c r="J162"/>
      <c r="K162"/>
      <c r="L162"/>
    </row>
    <row r="163" spans="2:12">
      <c r="B163"/>
      <c r="D163"/>
      <c r="E163"/>
      <c r="H163"/>
      <c r="I163"/>
      <c r="J163"/>
      <c r="K163"/>
      <c r="L163"/>
    </row>
    <row r="164" spans="2:12">
      <c r="B164"/>
      <c r="D164"/>
      <c r="E164"/>
      <c r="H164"/>
      <c r="I164"/>
      <c r="J164"/>
      <c r="K164"/>
      <c r="L164"/>
    </row>
    <row r="165" spans="2:12">
      <c r="B165"/>
      <c r="D165"/>
      <c r="E165"/>
      <c r="H165"/>
      <c r="I165"/>
      <c r="J165"/>
      <c r="K165"/>
      <c r="L165"/>
    </row>
    <row r="166" spans="2:12" ht="8.25" customHeight="1"/>
  </sheetData>
  <sheetProtection algorithmName="SHA-512" hashValue="pkBePNeKrZCr0nkGq/CunozI/Nu/BlmRcC6dhz3cg8Hdz7nr4UMNDU2Z8v48hry69KWG/VbMvRx1bZlowOoshA==" saltValue="Z6f01hWWrE4C+L5GV6OBsA==" spinCount="100000" sheet="1" formatRows="0" autoFilter="0"/>
  <autoFilter ref="B12:L143" xr:uid="{00000000-0001-0000-0500-000000000000}"/>
  <sortState xmlns:xlrd2="http://schemas.microsoft.com/office/spreadsheetml/2017/richdata2" caseSensitive="1" ref="B245:L249">
    <sortCondition ref="C245:C249" customList="①,②,③,ー,／,　"/>
    <sortCondition ref="D245:D249" customList="出演費,音楽費,文芸費,舞台費,運搬費,謝金,旅費,通信費,宣伝費,印刷費,記録・配信費,感染症対策経費"/>
    <sortCondition ref="E245:E249" customList="指揮料,演奏料,ソリスト料,合唱料,出演料,作曲料,編曲料,作詞料,副指揮料,楽器借料,楽譜借料,写譜料,楽譜製作料,調律料,コレペティ料,音楽制作料,演出料,監修料,振付料,舞台監督料,演出等助手料,指導料,音響プラン料,照明プラン料,舞台美術・衣裳デザイン料,台本料,翻訳料,著作権使用料,企画制作料,大道具費,小道具費,衣裳費,床山・かつら費,履物費,メイク費,舞台スタッフ費,照明費,音響費,映像費,舞台美術費,機材借料,字幕費・音声ガイド費,道具運搬費,楽器運搬費,プログラム編集謝金,プログラム原稿執筆謝金,会場整理謝金,託児謝金,駐車場整理謝金,医師・看護師謝金,手話通訳謝金,要約筆記謝金,交通費,宿泊費,案内状送付料,出演者募集案内送付料,広告宣伝費,入場券販売手数料,立看板費,ウェブサイト作成料,チラシ印刷費,ポスター印刷費,プログラム印刷費,デザイン料,台本印刷費,楽譜印刷費,入場券印刷費,アンケート用紙印刷費,録画費,録音費,写真費,配信用録音録画・編集費,配信用機材借料,配信用サイト作成・利用料,感染症予防用品購入費,消毒関係消耗品購入費,消毒作業費,感染症対策機材購入・借用費,検査費"/>
  </sortState>
  <mergeCells count="15">
    <mergeCell ref="N79:W84"/>
    <mergeCell ref="N101:W104"/>
    <mergeCell ref="N12:W33"/>
    <mergeCell ref="B2:D2"/>
    <mergeCell ref="B3:D3"/>
    <mergeCell ref="E2:L2"/>
    <mergeCell ref="E3:L3"/>
    <mergeCell ref="F9:G9"/>
    <mergeCell ref="F10:G10"/>
    <mergeCell ref="F4:G4"/>
    <mergeCell ref="F5:G5"/>
    <mergeCell ref="F6:G6"/>
    <mergeCell ref="F7:G7"/>
    <mergeCell ref="F8:G8"/>
    <mergeCell ref="N5:X8"/>
  </mergeCells>
  <phoneticPr fontId="22"/>
  <dataValidations count="14">
    <dataValidation type="list" allowBlank="1" showInputMessage="1" showErrorMessage="1" sqref="E8:E10" xr:uid="{A4735729-07FE-4B1E-9F18-634143F73B15}">
      <formula1>"作品料,設営・運搬費,謝金,旅費,宣伝・印刷費,記録・配信費"</formula1>
    </dataValidation>
    <dataValidation type="list" allowBlank="1" showInputMessage="1" showErrorMessage="1" sqref="D14:D33" xr:uid="{55D69762-F544-4742-8421-C55506714963}">
      <formula1>"作品借料,作品保険料,著作権使用料,開催分担金,インスタレーション作品制作謝金,インスタレーション作品制作材料費"</formula1>
    </dataValidation>
    <dataValidation type="list" allowBlank="1" showInputMessage="1" showErrorMessage="1" sqref="D36:D55" xr:uid="{D27E6E4F-3BA7-40C5-B984-4BC03BC11612}">
      <formula1>"会場設営費,会場撤去費,会場設営・撤去補助人件費,字幕費・音声ガイド費,機材借料,作品梱包・運搬費,額装費,関連行事・ワークショップ材料費"</formula1>
    </dataValidation>
    <dataValidation type="list" allowBlank="1" showInputMessage="1" showErrorMessage="1" sqref="D58:D77" xr:uid="{B82729FB-4F8F-44C6-B73B-2F3BB458372B}">
      <formula1>"図録等編集謝金,図録等原稿執筆謝金,図録等翻訳謝金,各種翻訳謝金,会場監視員謝金,駐車場整理謝金,託児謝金,医師・看護師謝金,手話通訳謝金,要約筆記謝金,パフォーマンス等出演謝金,関連行事・ワークショップ講師謝金"</formula1>
    </dataValidation>
    <dataValidation type="list" allowBlank="1" showInputMessage="1" showErrorMessage="1" sqref="D80:D99" xr:uid="{865E78FC-E733-4464-B4F2-CA788B0AFE6F}">
      <formula1>"交通費,宿泊費"</formula1>
    </dataValidation>
    <dataValidation type="list" allowBlank="1" showInputMessage="1" showErrorMessage="1" sqref="D102:D121" xr:uid="{B29107C6-FBCA-4B0D-8BC8-381EC91FE3B8}">
      <formula1>"宣伝物送付料,広告宣伝費,立看板費,ウェブサイト作成料,入場券販売手数料,各種デザイン料,チラシ印刷費,ポスター印刷費,入場券印刷費,アンケート用紙印刷費,図録製作費"</formula1>
    </dataValidation>
    <dataValidation type="list" allowBlank="1" showInputMessage="1" showErrorMessage="1" sqref="D124:D143" xr:uid="{AE18FB6F-A61A-4921-9CBA-056DF2544BC9}">
      <formula1>"録画費,写真費,配信用録音録画・編集費,配信用機材借料,配信用サイト作成・利用料"</formula1>
    </dataValidation>
    <dataValidation imeMode="halfAlpha" allowBlank="1" showInputMessage="1" showErrorMessage="1" sqref="K166:K65580 H166:I65580" xr:uid="{7CE58943-2B07-4B86-94CE-A3DA109EC533}"/>
    <dataValidation type="textLength" operator="lessThanOrEqual" allowBlank="1" showInputMessage="1" showErrorMessage="1" errorTitle="文字数超過" error="30字以下で入力してください。" sqref="F166:G65580" xr:uid="{1C2FE16E-6F2C-417A-B3BF-A93B1638DAC3}">
      <formula1>30</formula1>
    </dataValidation>
    <dataValidation type="custom" showInputMessage="1" showErrorMessage="1" errorTitle="細目未選択" error="細目を選択し入力してください。" sqref="E36:E56 E58:E78 E102:E122 E80:E100 E14:E34 E124:E143" xr:uid="{AE175DF2-8DC4-4C40-8522-3B66E1B365D3}">
      <formula1>D14&lt;&gt;""</formula1>
    </dataValidation>
    <dataValidation type="custom" imeMode="halfAlpha" operator="greaterThanOrEqual" showInputMessage="1" showErrorMessage="1" errorTitle="細目未選択" error="細目を選択し入力してください。" sqref="F36:F56 F58:F78 F102:F122 F80:F100 F124:F143 F13:F34" xr:uid="{FDA59CD0-EAB3-44CE-B0C9-B652B111DF03}">
      <formula1>D13&lt;&gt;""</formula1>
    </dataValidation>
    <dataValidation type="custom" imeMode="halfAlpha" operator="greaterThanOrEqual" showInputMessage="1" showErrorMessage="1" errorTitle="単価未入力。" error="単価を入力してから記入してください。" sqref="G36:G55 G80:G99 G102:G121 G58:G77 G124:G143 G13:G17 G19:G33" xr:uid="{B0E336B6-3445-4603-95CD-F2DB97481557}">
      <formula1>F13&lt;&gt;""</formula1>
    </dataValidation>
    <dataValidation type="custom" imeMode="halfAlpha" operator="greaterThanOrEqual" showInputMessage="1" showErrorMessage="1" errorTitle="単価未入力。" error="単価を入力してから記入してください。" sqref="I36:I55 I80:I99 I102:I121 I58:I77 I124:I143 I13:I33" xr:uid="{9A177A22-96CD-430F-B6B8-F46DD1C44193}">
      <formula1>F13&lt;&gt;""</formula1>
    </dataValidation>
    <dataValidation type="custom" imeMode="halfAlpha" operator="greaterThanOrEqual" showInputMessage="1" showErrorMessage="1" errorTitle="細目未選択" error="細目を選択し入力してください。" sqref="G18" xr:uid="{F4DCCCAD-96A7-4E19-9B4B-15A800EDF3BB}">
      <formula1>D15&lt;&gt;""</formula1>
    </dataValidation>
  </dataValidations>
  <printOptions horizontalCentered="1"/>
  <pageMargins left="0.70866141732283472" right="0.70866141732283472" top="0.35433070866141736" bottom="0.35433070866141736" header="0.31496062992125984" footer="0.31496062992125984"/>
  <pageSetup paperSize="9"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C7F7C1"/>
    <pageSetUpPr fitToPage="1"/>
  </sheetPr>
  <dimension ref="B1:W166"/>
  <sheetViews>
    <sheetView view="pageBreakPreview" topLeftCell="A3" zoomScaleNormal="80" zoomScaleSheetLayoutView="100" workbookViewId="0">
      <selection activeCell="D14" sqref="D14:H14"/>
    </sheetView>
  </sheetViews>
  <sheetFormatPr defaultColWidth="9" defaultRowHeight="25.5"/>
  <cols>
    <col min="1" max="1" width="2.75" style="301" customWidth="1"/>
    <col min="2" max="2" width="5.25" style="307" customWidth="1"/>
    <col min="3" max="3" width="12.125" style="301" customWidth="1"/>
    <col min="4" max="4" width="18.75" style="301" customWidth="1"/>
    <col min="5" max="6" width="20" style="301" customWidth="1"/>
    <col min="7" max="7" width="12.125" style="301" customWidth="1"/>
    <col min="8" max="8" width="17.625" style="301" customWidth="1"/>
    <col min="9" max="9" width="2.75" style="301" customWidth="1"/>
    <col min="10" max="10" width="1.25" style="301" customWidth="1"/>
    <col min="11" max="22" width="9" style="301"/>
    <col min="23" max="23" width="8.875" style="301" customWidth="1"/>
    <col min="24" max="16384" width="9" style="301"/>
  </cols>
  <sheetData>
    <row r="1" spans="2:23" s="280" customFormat="1">
      <c r="B1" s="1070" t="s">
        <v>413</v>
      </c>
      <c r="C1" s="1070"/>
      <c r="D1" s="1070"/>
      <c r="E1" s="1070"/>
      <c r="F1" s="1070"/>
      <c r="G1" s="1070"/>
      <c r="H1" s="1070"/>
      <c r="I1" s="281"/>
      <c r="J1" s="370"/>
      <c r="K1" s="292"/>
      <c r="L1" s="371"/>
      <c r="M1" s="371"/>
      <c r="N1" s="371"/>
      <c r="O1" s="371"/>
      <c r="P1" s="371"/>
      <c r="Q1" s="371"/>
      <c r="R1" s="371"/>
      <c r="S1" s="371"/>
      <c r="T1" s="371"/>
      <c r="U1" s="371"/>
      <c r="V1" s="371"/>
      <c r="W1" s="292"/>
    </row>
    <row r="2" spans="2:23" s="280" customFormat="1" ht="26.25" customHeight="1">
      <c r="B2" s="1070" t="s">
        <v>203</v>
      </c>
      <c r="C2" s="1070"/>
      <c r="D2" s="1070"/>
      <c r="E2" s="1070"/>
      <c r="F2" s="1070"/>
      <c r="G2" s="1070"/>
      <c r="H2" s="1070"/>
      <c r="I2" s="281"/>
      <c r="J2" s="370"/>
      <c r="K2" s="293"/>
      <c r="L2" s="372"/>
      <c r="M2" s="372"/>
      <c r="N2" s="372"/>
      <c r="O2" s="372"/>
      <c r="P2" s="372"/>
      <c r="Q2" s="372"/>
      <c r="R2" s="372"/>
      <c r="S2" s="372"/>
      <c r="T2" s="372"/>
      <c r="U2" s="371"/>
      <c r="V2" s="371"/>
      <c r="W2" s="293"/>
    </row>
    <row r="3" spans="2:23" s="280" customFormat="1" ht="6" customHeight="1">
      <c r="E3" s="294"/>
      <c r="F3" s="295"/>
      <c r="I3" s="281"/>
      <c r="J3" s="370"/>
      <c r="K3" s="493"/>
      <c r="L3" s="493"/>
      <c r="M3" s="493"/>
      <c r="N3" s="493"/>
      <c r="O3" s="493"/>
      <c r="P3" s="493"/>
      <c r="Q3" s="493"/>
      <c r="R3" s="493"/>
      <c r="S3" s="493"/>
      <c r="T3" s="493"/>
      <c r="U3" s="371"/>
      <c r="V3" s="371"/>
    </row>
    <row r="4" spans="2:23" s="280" customFormat="1" ht="15" customHeight="1">
      <c r="B4" s="411"/>
      <c r="C4" s="411"/>
      <c r="H4" s="1071">
        <f>'1-1 総表'!C8</f>
        <v>0</v>
      </c>
      <c r="I4" s="1071"/>
      <c r="J4" s="373"/>
      <c r="K4" s="1079"/>
      <c r="L4" s="1079"/>
      <c r="M4" s="1079"/>
      <c r="N4" s="1079"/>
      <c r="O4" s="1079"/>
      <c r="P4" s="1079"/>
      <c r="Q4" s="1079"/>
      <c r="R4" s="1079"/>
      <c r="S4" s="1079"/>
      <c r="T4" s="1079"/>
      <c r="U4" s="371"/>
      <c r="V4" s="371"/>
      <c r="W4" s="296"/>
    </row>
    <row r="5" spans="2:23" s="280" customFormat="1" ht="15" customHeight="1">
      <c r="B5" s="582" t="s">
        <v>204</v>
      </c>
      <c r="C5" s="411"/>
      <c r="J5" s="371"/>
      <c r="K5" s="517"/>
      <c r="L5" s="517"/>
      <c r="M5" s="517"/>
      <c r="N5" s="517"/>
      <c r="O5" s="517"/>
      <c r="P5" s="517"/>
      <c r="Q5" s="517"/>
      <c r="R5" s="517"/>
      <c r="S5" s="517"/>
      <c r="T5" s="517"/>
      <c r="U5" s="371"/>
      <c r="V5" s="371"/>
    </row>
    <row r="6" spans="2:23" s="280" customFormat="1" ht="15" customHeight="1">
      <c r="B6" s="411"/>
      <c r="C6" s="411"/>
      <c r="J6" s="371"/>
      <c r="K6" s="517"/>
      <c r="L6" s="517"/>
      <c r="M6" s="517"/>
      <c r="N6" s="517"/>
      <c r="O6" s="517"/>
      <c r="P6" s="517"/>
      <c r="Q6" s="517"/>
      <c r="R6" s="517"/>
      <c r="S6" s="517"/>
      <c r="T6" s="517"/>
      <c r="U6" s="371"/>
      <c r="V6" s="371"/>
    </row>
    <row r="7" spans="2:23" s="297" customFormat="1" ht="18" customHeight="1">
      <c r="B7" s="582"/>
      <c r="C7" s="582"/>
      <c r="E7" s="298" t="s">
        <v>205</v>
      </c>
      <c r="F7" s="1069">
        <f>'1-1 総表'!C14</f>
        <v>0</v>
      </c>
      <c r="G7" s="1069"/>
      <c r="H7" s="1069"/>
      <c r="I7" s="1069"/>
      <c r="J7" s="374"/>
      <c r="K7" s="517"/>
      <c r="L7" s="517"/>
      <c r="M7" s="517"/>
      <c r="N7" s="517"/>
      <c r="O7" s="517"/>
      <c r="P7" s="517"/>
      <c r="Q7" s="517"/>
      <c r="R7" s="517"/>
      <c r="S7" s="517"/>
      <c r="T7" s="517"/>
      <c r="U7" s="375"/>
      <c r="V7" s="375"/>
      <c r="W7" s="296"/>
    </row>
    <row r="8" spans="2:23" s="297" customFormat="1" ht="31.15" customHeight="1">
      <c r="B8" s="582"/>
      <c r="C8" s="582"/>
      <c r="E8" s="298" t="s">
        <v>206</v>
      </c>
      <c r="F8" s="1069">
        <f>'1-1 総表'!C15</f>
        <v>0</v>
      </c>
      <c r="G8" s="1069"/>
      <c r="H8" s="1069"/>
      <c r="I8" s="1069"/>
      <c r="J8" s="374"/>
      <c r="K8" s="517"/>
      <c r="L8" s="517"/>
      <c r="M8" s="517"/>
      <c r="N8" s="517"/>
      <c r="O8" s="517"/>
      <c r="P8" s="517"/>
      <c r="Q8" s="517"/>
      <c r="R8" s="517"/>
      <c r="S8" s="517"/>
      <c r="T8" s="517"/>
      <c r="U8" s="375"/>
      <c r="V8" s="375"/>
      <c r="W8" s="296"/>
    </row>
    <row r="9" spans="2:23" s="297" customFormat="1" ht="18" customHeight="1">
      <c r="B9" s="582"/>
      <c r="C9" s="582"/>
      <c r="E9" s="298" t="s">
        <v>207</v>
      </c>
      <c r="F9" s="1069">
        <f>'1-1 総表'!C16</f>
        <v>0</v>
      </c>
      <c r="G9" s="1069"/>
      <c r="H9" s="1069"/>
      <c r="I9" s="1069"/>
      <c r="J9" s="374"/>
      <c r="K9" s="517"/>
      <c r="L9" s="517"/>
      <c r="M9" s="517"/>
      <c r="N9" s="517"/>
      <c r="O9" s="517"/>
      <c r="P9" s="517"/>
      <c r="Q9" s="517"/>
      <c r="R9" s="517"/>
      <c r="S9" s="517"/>
      <c r="T9" s="517"/>
      <c r="U9" s="375"/>
      <c r="V9" s="375"/>
      <c r="W9" s="296"/>
    </row>
    <row r="10" spans="2:23" ht="7.15" customHeight="1">
      <c r="B10" s="583"/>
      <c r="C10" s="584"/>
      <c r="D10" s="299"/>
      <c r="E10" s="299"/>
      <c r="F10" s="299"/>
      <c r="G10" s="299"/>
      <c r="H10" s="300"/>
      <c r="K10" s="517"/>
      <c r="L10" s="517"/>
      <c r="M10" s="517"/>
      <c r="N10" s="517"/>
      <c r="O10" s="517"/>
      <c r="P10" s="517"/>
      <c r="Q10" s="517"/>
      <c r="R10" s="517"/>
      <c r="S10" s="517"/>
      <c r="T10" s="517"/>
    </row>
    <row r="11" spans="2:23" ht="27" customHeight="1">
      <c r="B11" s="1072" t="s">
        <v>208</v>
      </c>
      <c r="C11" s="1072"/>
      <c r="D11" s="1073">
        <f>'1-1 総表'!C21</f>
        <v>0</v>
      </c>
      <c r="E11" s="1073"/>
      <c r="F11" s="1073"/>
      <c r="G11" s="1073"/>
      <c r="H11" s="1073"/>
      <c r="K11" s="517"/>
      <c r="L11" s="517"/>
      <c r="M11" s="517"/>
      <c r="N11" s="517"/>
      <c r="O11" s="517"/>
      <c r="P11" s="517"/>
      <c r="Q11" s="517"/>
      <c r="R11" s="517"/>
      <c r="S11" s="517"/>
      <c r="T11" s="517"/>
      <c r="W11" s="296"/>
    </row>
    <row r="12" spans="2:23" ht="27" customHeight="1">
      <c r="B12" s="1072" t="s">
        <v>209</v>
      </c>
      <c r="C12" s="1072"/>
      <c r="D12" s="1073">
        <f>'1-1 総表'!C31</f>
        <v>0</v>
      </c>
      <c r="E12" s="1073"/>
      <c r="F12" s="1073"/>
      <c r="G12" s="1073"/>
      <c r="H12" s="1073"/>
      <c r="K12" s="1078" t="s">
        <v>442</v>
      </c>
      <c r="L12" s="1078"/>
      <c r="M12" s="1078"/>
      <c r="N12" s="1078"/>
      <c r="O12" s="1078"/>
      <c r="P12" s="1078"/>
      <c r="Q12" s="1078"/>
      <c r="R12" s="516"/>
      <c r="S12" s="516"/>
      <c r="T12" s="516"/>
      <c r="W12" s="296"/>
    </row>
    <row r="13" spans="2:23" ht="6.6" customHeight="1">
      <c r="B13" s="583"/>
      <c r="C13" s="584"/>
      <c r="D13" s="299"/>
      <c r="E13" s="299"/>
      <c r="F13" s="299"/>
      <c r="G13" s="302"/>
      <c r="H13" s="299"/>
      <c r="K13" s="1078"/>
      <c r="L13" s="1078"/>
      <c r="M13" s="1078"/>
      <c r="N13" s="1078"/>
      <c r="O13" s="1078"/>
      <c r="P13" s="1078"/>
      <c r="Q13" s="1078"/>
      <c r="R13" s="516"/>
      <c r="S13" s="516"/>
      <c r="T13" s="516"/>
    </row>
    <row r="14" spans="2:23" ht="27" customHeight="1">
      <c r="B14" s="1074">
        <v>1</v>
      </c>
      <c r="C14" s="585" t="s">
        <v>210</v>
      </c>
      <c r="D14" s="1075"/>
      <c r="E14" s="1075"/>
      <c r="F14" s="1075"/>
      <c r="G14" s="1075"/>
      <c r="H14" s="1075"/>
      <c r="K14" s="1078"/>
      <c r="L14" s="1078"/>
      <c r="M14" s="1078"/>
      <c r="N14" s="1078"/>
      <c r="O14" s="1078"/>
      <c r="P14" s="1078"/>
      <c r="Q14" s="1078"/>
      <c r="R14" s="516"/>
      <c r="S14" s="516"/>
      <c r="T14" s="516"/>
      <c r="W14" s="303"/>
    </row>
    <row r="15" spans="2:23" ht="14.25" customHeight="1">
      <c r="B15" s="1074"/>
      <c r="C15" s="1076" t="s">
        <v>211</v>
      </c>
      <c r="D15" s="1075"/>
      <c r="E15" s="1075"/>
      <c r="F15" s="1075"/>
      <c r="G15" s="1075"/>
      <c r="H15" s="1075"/>
      <c r="K15" s="1078"/>
      <c r="L15" s="1078"/>
      <c r="M15" s="1078"/>
      <c r="N15" s="1078"/>
      <c r="O15" s="1078"/>
      <c r="P15" s="1078"/>
      <c r="Q15" s="1078"/>
      <c r="R15" s="516"/>
      <c r="S15" s="516"/>
      <c r="T15" s="516"/>
      <c r="W15" s="303"/>
    </row>
    <row r="16" spans="2:23" ht="14.25" customHeight="1">
      <c r="B16" s="1074"/>
      <c r="C16" s="1076"/>
      <c r="D16" s="1075"/>
      <c r="E16" s="1075"/>
      <c r="F16" s="1075"/>
      <c r="G16" s="1075"/>
      <c r="H16" s="1075"/>
      <c r="K16" s="1078"/>
      <c r="L16" s="1078"/>
      <c r="M16" s="1078"/>
      <c r="N16" s="1078"/>
      <c r="O16" s="1078"/>
      <c r="P16" s="1078"/>
      <c r="Q16" s="1078"/>
      <c r="R16" s="516"/>
      <c r="S16" s="516"/>
      <c r="T16" s="516"/>
      <c r="W16" s="303"/>
    </row>
    <row r="17" spans="2:23" ht="14.25" customHeight="1">
      <c r="B17" s="1074"/>
      <c r="C17" s="1076"/>
      <c r="D17" s="1075"/>
      <c r="E17" s="1075"/>
      <c r="F17" s="1075"/>
      <c r="G17" s="1075"/>
      <c r="H17" s="1075"/>
      <c r="K17" s="1078"/>
      <c r="L17" s="1078"/>
      <c r="M17" s="1078"/>
      <c r="N17" s="1078"/>
      <c r="O17" s="1078"/>
      <c r="P17" s="1078"/>
      <c r="Q17" s="1078"/>
      <c r="R17" s="516"/>
      <c r="S17" s="516"/>
      <c r="T17" s="516"/>
      <c r="W17" s="303"/>
    </row>
    <row r="18" spans="2:23" ht="14.25" customHeight="1">
      <c r="B18" s="1074"/>
      <c r="C18" s="1076"/>
      <c r="D18" s="1075"/>
      <c r="E18" s="1075"/>
      <c r="F18" s="1075"/>
      <c r="G18" s="1075"/>
      <c r="H18" s="1075"/>
      <c r="K18" s="1078"/>
      <c r="L18" s="1078"/>
      <c r="M18" s="1078"/>
      <c r="N18" s="1078"/>
      <c r="O18" s="1078"/>
      <c r="P18" s="1078"/>
      <c r="Q18" s="1078"/>
      <c r="R18" s="516"/>
      <c r="S18" s="516"/>
      <c r="T18" s="516"/>
      <c r="W18" s="303"/>
    </row>
    <row r="19" spans="2:23" ht="28.5" customHeight="1">
      <c r="B19" s="1074"/>
      <c r="C19" s="1076"/>
      <c r="D19" s="1075"/>
      <c r="E19" s="1075"/>
      <c r="F19" s="1075"/>
      <c r="G19" s="1075"/>
      <c r="H19" s="1075"/>
      <c r="K19" s="1078"/>
      <c r="L19" s="1078"/>
      <c r="M19" s="1078"/>
      <c r="N19" s="1078"/>
      <c r="O19" s="1078"/>
      <c r="P19" s="1078"/>
      <c r="Q19" s="1078"/>
      <c r="R19" s="516"/>
      <c r="S19" s="516"/>
      <c r="T19" s="516"/>
      <c r="W19" s="303"/>
    </row>
    <row r="20" spans="2:23" ht="14.25" customHeight="1">
      <c r="B20" s="1074"/>
      <c r="C20" s="1076" t="s">
        <v>212</v>
      </c>
      <c r="D20" s="1075"/>
      <c r="E20" s="1075"/>
      <c r="F20" s="1075"/>
      <c r="G20" s="1075"/>
      <c r="H20" s="1075"/>
      <c r="K20" s="1078"/>
      <c r="L20" s="1078"/>
      <c r="M20" s="1078"/>
      <c r="N20" s="1078"/>
      <c r="O20" s="1078"/>
      <c r="P20" s="1078"/>
      <c r="Q20" s="1078"/>
      <c r="R20" s="516"/>
      <c r="S20" s="516"/>
      <c r="T20" s="516"/>
      <c r="W20" s="303"/>
    </row>
    <row r="21" spans="2:23" ht="14.25" customHeight="1">
      <c r="B21" s="1074"/>
      <c r="C21" s="1076"/>
      <c r="D21" s="1075"/>
      <c r="E21" s="1075"/>
      <c r="F21" s="1075"/>
      <c r="G21" s="1075"/>
      <c r="H21" s="1075"/>
      <c r="K21" s="1078"/>
      <c r="L21" s="1078"/>
      <c r="M21" s="1078"/>
      <c r="N21" s="1078"/>
      <c r="O21" s="1078"/>
      <c r="P21" s="1078"/>
      <c r="Q21" s="1078"/>
      <c r="R21" s="516"/>
      <c r="S21" s="516"/>
      <c r="T21" s="516"/>
      <c r="W21" s="303"/>
    </row>
    <row r="22" spans="2:23" ht="14.25" customHeight="1">
      <c r="B22" s="1074"/>
      <c r="C22" s="1076"/>
      <c r="D22" s="1075"/>
      <c r="E22" s="1075"/>
      <c r="F22" s="1075"/>
      <c r="G22" s="1075"/>
      <c r="H22" s="1075"/>
      <c r="K22" s="1078"/>
      <c r="L22" s="1078"/>
      <c r="M22" s="1078"/>
      <c r="N22" s="1078"/>
      <c r="O22" s="1078"/>
      <c r="P22" s="1078"/>
      <c r="Q22" s="1078"/>
      <c r="R22" s="516"/>
      <c r="S22" s="516"/>
      <c r="T22" s="516"/>
      <c r="W22" s="303"/>
    </row>
    <row r="23" spans="2:23" ht="14.25" customHeight="1">
      <c r="B23" s="1074"/>
      <c r="C23" s="1076"/>
      <c r="D23" s="1075"/>
      <c r="E23" s="1075"/>
      <c r="F23" s="1075"/>
      <c r="G23" s="1075"/>
      <c r="H23" s="1075"/>
      <c r="K23" s="1078"/>
      <c r="L23" s="1078"/>
      <c r="M23" s="1078"/>
      <c r="N23" s="1078"/>
      <c r="O23" s="1078"/>
      <c r="P23" s="1078"/>
      <c r="Q23" s="1078"/>
      <c r="R23" s="516"/>
      <c r="S23" s="516"/>
      <c r="T23" s="516"/>
      <c r="W23" s="303"/>
    </row>
    <row r="24" spans="2:23" ht="14.25" customHeight="1">
      <c r="B24" s="1074"/>
      <c r="C24" s="1076"/>
      <c r="D24" s="1075"/>
      <c r="E24" s="1075"/>
      <c r="F24" s="1075"/>
      <c r="G24" s="1075"/>
      <c r="H24" s="1075"/>
      <c r="K24" s="1078"/>
      <c r="L24" s="1078"/>
      <c r="M24" s="1078"/>
      <c r="N24" s="1078"/>
      <c r="O24" s="1078"/>
      <c r="P24" s="1078"/>
      <c r="Q24" s="1078"/>
      <c r="R24" s="516"/>
      <c r="S24" s="516"/>
      <c r="T24" s="516"/>
      <c r="W24" s="303"/>
    </row>
    <row r="25" spans="2:23" ht="14.25" customHeight="1">
      <c r="B25" s="1074"/>
      <c r="C25" s="1076" t="s">
        <v>213</v>
      </c>
      <c r="D25" s="1075"/>
      <c r="E25" s="1075"/>
      <c r="F25" s="1075"/>
      <c r="G25" s="1075"/>
      <c r="H25" s="1075"/>
      <c r="K25" s="1078"/>
      <c r="L25" s="1078"/>
      <c r="M25" s="1078"/>
      <c r="N25" s="1078"/>
      <c r="O25" s="1078"/>
      <c r="P25" s="1078"/>
      <c r="Q25" s="1078"/>
      <c r="R25" s="516"/>
      <c r="S25" s="516"/>
      <c r="T25" s="516"/>
      <c r="W25" s="303"/>
    </row>
    <row r="26" spans="2:23" ht="14.25" customHeight="1">
      <c r="B26" s="1074"/>
      <c r="C26" s="1076"/>
      <c r="D26" s="1075"/>
      <c r="E26" s="1075"/>
      <c r="F26" s="1075"/>
      <c r="G26" s="1075"/>
      <c r="H26" s="1075"/>
      <c r="K26" s="1078"/>
      <c r="L26" s="1078"/>
      <c r="M26" s="1078"/>
      <c r="N26" s="1078"/>
      <c r="O26" s="1078"/>
      <c r="P26" s="1078"/>
      <c r="Q26" s="1078"/>
      <c r="R26" s="516"/>
      <c r="S26" s="516"/>
      <c r="T26" s="516"/>
      <c r="W26" s="303"/>
    </row>
    <row r="27" spans="2:23" ht="14.25" customHeight="1">
      <c r="B27" s="1074"/>
      <c r="C27" s="1076"/>
      <c r="D27" s="1075"/>
      <c r="E27" s="1075"/>
      <c r="F27" s="1075"/>
      <c r="G27" s="1075"/>
      <c r="H27" s="1075"/>
      <c r="K27" s="1078"/>
      <c r="L27" s="1078"/>
      <c r="M27" s="1078"/>
      <c r="N27" s="1078"/>
      <c r="O27" s="1078"/>
      <c r="P27" s="1078"/>
      <c r="Q27" s="1078"/>
      <c r="R27" s="516"/>
      <c r="S27" s="516"/>
      <c r="T27" s="516"/>
      <c r="W27" s="303"/>
    </row>
    <row r="28" spans="2:23" ht="14.25" customHeight="1">
      <c r="B28" s="1074"/>
      <c r="C28" s="1076"/>
      <c r="D28" s="1075"/>
      <c r="E28" s="1075"/>
      <c r="F28" s="1075"/>
      <c r="G28" s="1075"/>
      <c r="H28" s="1075"/>
      <c r="K28" s="1078"/>
      <c r="L28" s="1078"/>
      <c r="M28" s="1078"/>
      <c r="N28" s="1078"/>
      <c r="O28" s="1078"/>
      <c r="P28" s="1078"/>
      <c r="Q28" s="1078"/>
      <c r="R28" s="516"/>
      <c r="S28" s="516"/>
      <c r="T28" s="516"/>
      <c r="W28" s="303"/>
    </row>
    <row r="29" spans="2:23" ht="14.25" customHeight="1">
      <c r="B29" s="1074"/>
      <c r="C29" s="1076"/>
      <c r="D29" s="1075"/>
      <c r="E29" s="1075"/>
      <c r="F29" s="1075"/>
      <c r="G29" s="1075"/>
      <c r="H29" s="1075"/>
      <c r="K29" s="1078"/>
      <c r="L29" s="1078"/>
      <c r="M29" s="1078"/>
      <c r="N29" s="1078"/>
      <c r="O29" s="1078"/>
      <c r="P29" s="1078"/>
      <c r="Q29" s="1078"/>
      <c r="R29" s="516"/>
      <c r="S29" s="516"/>
      <c r="T29" s="516"/>
      <c r="W29" s="303"/>
    </row>
    <row r="30" spans="2:23" ht="4.1500000000000004" customHeight="1">
      <c r="B30" s="586"/>
      <c r="C30" s="587"/>
      <c r="D30" s="306"/>
      <c r="E30" s="306"/>
      <c r="F30" s="306"/>
      <c r="G30" s="306"/>
      <c r="H30" s="306"/>
      <c r="K30" s="1078"/>
      <c r="L30" s="1078"/>
      <c r="M30" s="1078"/>
      <c r="N30" s="1078"/>
      <c r="O30" s="1078"/>
      <c r="P30" s="1078"/>
      <c r="Q30" s="1078"/>
      <c r="R30" s="516"/>
      <c r="S30" s="516"/>
      <c r="T30" s="516"/>
    </row>
    <row r="31" spans="2:23" ht="27" customHeight="1">
      <c r="B31" s="1074">
        <v>2</v>
      </c>
      <c r="C31" s="585" t="s">
        <v>210</v>
      </c>
      <c r="D31" s="1075"/>
      <c r="E31" s="1075"/>
      <c r="F31" s="1075"/>
      <c r="G31" s="1075"/>
      <c r="H31" s="1075"/>
      <c r="K31" s="1078"/>
      <c r="L31" s="1078"/>
      <c r="M31" s="1078"/>
      <c r="N31" s="1078"/>
      <c r="O31" s="1078"/>
      <c r="P31" s="1078"/>
      <c r="Q31" s="1078"/>
      <c r="R31" s="516"/>
      <c r="S31" s="516"/>
      <c r="T31" s="516"/>
    </row>
    <row r="32" spans="2:23" ht="14.25" customHeight="1">
      <c r="B32" s="1074"/>
      <c r="C32" s="1076" t="s">
        <v>211</v>
      </c>
      <c r="D32" s="1075"/>
      <c r="E32" s="1075"/>
      <c r="F32" s="1075"/>
      <c r="G32" s="1075"/>
      <c r="H32" s="1075"/>
      <c r="K32" s="1078"/>
      <c r="L32" s="1078"/>
      <c r="M32" s="1078"/>
      <c r="N32" s="1078"/>
      <c r="O32" s="1078"/>
      <c r="P32" s="1078"/>
      <c r="Q32" s="1078"/>
      <c r="R32" s="516"/>
      <c r="S32" s="516"/>
      <c r="T32" s="516"/>
    </row>
    <row r="33" spans="2:20" ht="14.25" customHeight="1">
      <c r="B33" s="1074"/>
      <c r="C33" s="1076"/>
      <c r="D33" s="1075"/>
      <c r="E33" s="1075"/>
      <c r="F33" s="1075"/>
      <c r="G33" s="1075"/>
      <c r="H33" s="1075"/>
      <c r="K33" s="1078"/>
      <c r="L33" s="1078"/>
      <c r="M33" s="1078"/>
      <c r="N33" s="1078"/>
      <c r="O33" s="1078"/>
      <c r="P33" s="1078"/>
      <c r="Q33" s="1078"/>
      <c r="R33" s="516"/>
      <c r="S33" s="516"/>
      <c r="T33" s="516"/>
    </row>
    <row r="34" spans="2:20" ht="14.25" customHeight="1">
      <c r="B34" s="1074"/>
      <c r="C34" s="1076"/>
      <c r="D34" s="1075"/>
      <c r="E34" s="1075"/>
      <c r="F34" s="1075"/>
      <c r="G34" s="1075"/>
      <c r="H34" s="1075"/>
      <c r="K34" s="1078"/>
      <c r="L34" s="1078"/>
      <c r="M34" s="1078"/>
      <c r="N34" s="1078"/>
      <c r="O34" s="1078"/>
      <c r="P34" s="1078"/>
      <c r="Q34" s="1078"/>
      <c r="R34" s="516"/>
      <c r="S34" s="516"/>
      <c r="T34" s="516"/>
    </row>
    <row r="35" spans="2:20" ht="14.25" customHeight="1">
      <c r="B35" s="1074"/>
      <c r="C35" s="1076"/>
      <c r="D35" s="1075"/>
      <c r="E35" s="1075"/>
      <c r="F35" s="1075"/>
      <c r="G35" s="1075"/>
      <c r="H35" s="1075"/>
      <c r="K35" s="1078"/>
      <c r="L35" s="1078"/>
      <c r="M35" s="1078"/>
      <c r="N35" s="1078"/>
      <c r="O35" s="1078"/>
      <c r="P35" s="1078"/>
      <c r="Q35" s="1078"/>
      <c r="R35" s="516"/>
      <c r="S35" s="516"/>
      <c r="T35" s="516"/>
    </row>
    <row r="36" spans="2:20" ht="14.25" customHeight="1">
      <c r="B36" s="1074"/>
      <c r="C36" s="1076"/>
      <c r="D36" s="1075"/>
      <c r="E36" s="1075"/>
      <c r="F36" s="1075"/>
      <c r="G36" s="1075"/>
      <c r="H36" s="1075"/>
      <c r="K36" s="1078"/>
      <c r="L36" s="1078"/>
      <c r="M36" s="1078"/>
      <c r="N36" s="1078"/>
      <c r="O36" s="1078"/>
      <c r="P36" s="1078"/>
      <c r="Q36" s="1078"/>
      <c r="R36" s="516"/>
      <c r="S36" s="516"/>
      <c r="T36" s="516"/>
    </row>
    <row r="37" spans="2:20" ht="14.25" customHeight="1">
      <c r="B37" s="1074"/>
      <c r="C37" s="1076" t="s">
        <v>212</v>
      </c>
      <c r="D37" s="1075"/>
      <c r="E37" s="1075"/>
      <c r="F37" s="1075"/>
      <c r="G37" s="1075"/>
      <c r="H37" s="1075"/>
      <c r="K37" s="1078"/>
      <c r="L37" s="1078"/>
      <c r="M37" s="1078"/>
      <c r="N37" s="1078"/>
      <c r="O37" s="1078"/>
      <c r="P37" s="1078"/>
      <c r="Q37" s="1078"/>
      <c r="R37" s="516"/>
      <c r="S37" s="516"/>
      <c r="T37" s="516"/>
    </row>
    <row r="38" spans="2:20" ht="14.25" customHeight="1">
      <c r="B38" s="1074"/>
      <c r="C38" s="1076"/>
      <c r="D38" s="1075"/>
      <c r="E38" s="1075"/>
      <c r="F38" s="1075"/>
      <c r="G38" s="1075"/>
      <c r="H38" s="1075"/>
      <c r="K38" s="1078"/>
      <c r="L38" s="1078"/>
      <c r="M38" s="1078"/>
      <c r="N38" s="1078"/>
      <c r="O38" s="1078"/>
      <c r="P38" s="1078"/>
      <c r="Q38" s="1078"/>
      <c r="R38" s="516"/>
      <c r="S38" s="516"/>
      <c r="T38" s="516"/>
    </row>
    <row r="39" spans="2:20" ht="14.25" customHeight="1">
      <c r="B39" s="1074"/>
      <c r="C39" s="1076"/>
      <c r="D39" s="1075"/>
      <c r="E39" s="1075"/>
      <c r="F39" s="1075"/>
      <c r="G39" s="1075"/>
      <c r="H39" s="1075"/>
      <c r="K39" s="1078"/>
      <c r="L39" s="1078"/>
      <c r="M39" s="1078"/>
      <c r="N39" s="1078"/>
      <c r="O39" s="1078"/>
      <c r="P39" s="1078"/>
      <c r="Q39" s="1078"/>
      <c r="R39" s="516"/>
      <c r="S39" s="516"/>
      <c r="T39" s="516"/>
    </row>
    <row r="40" spans="2:20" ht="14.25" customHeight="1">
      <c r="B40" s="1074"/>
      <c r="C40" s="1076"/>
      <c r="D40" s="1075"/>
      <c r="E40" s="1075"/>
      <c r="F40" s="1075"/>
      <c r="G40" s="1075"/>
      <c r="H40" s="1075"/>
      <c r="K40" s="1078"/>
      <c r="L40" s="1078"/>
      <c r="M40" s="1078"/>
      <c r="N40" s="1078"/>
      <c r="O40" s="1078"/>
      <c r="P40" s="1078"/>
      <c r="Q40" s="1078"/>
      <c r="R40" s="516"/>
      <c r="S40" s="516"/>
      <c r="T40" s="516"/>
    </row>
    <row r="41" spans="2:20" ht="14.25" customHeight="1">
      <c r="B41" s="1074"/>
      <c r="C41" s="1076"/>
      <c r="D41" s="1075"/>
      <c r="E41" s="1075"/>
      <c r="F41" s="1075"/>
      <c r="G41" s="1075"/>
      <c r="H41" s="1075"/>
      <c r="K41" s="1078"/>
      <c r="L41" s="1078"/>
      <c r="M41" s="1078"/>
      <c r="N41" s="1078"/>
      <c r="O41" s="1078"/>
      <c r="P41" s="1078"/>
      <c r="Q41" s="1078"/>
      <c r="R41" s="516"/>
      <c r="S41" s="516"/>
      <c r="T41" s="516"/>
    </row>
    <row r="42" spans="2:20" ht="14.25" customHeight="1">
      <c r="B42" s="1074"/>
      <c r="C42" s="1076" t="s">
        <v>213</v>
      </c>
      <c r="D42" s="1075"/>
      <c r="E42" s="1075"/>
      <c r="F42" s="1075"/>
      <c r="G42" s="1075"/>
      <c r="H42" s="1075"/>
    </row>
    <row r="43" spans="2:20" ht="14.25" customHeight="1">
      <c r="B43" s="1074"/>
      <c r="C43" s="1076"/>
      <c r="D43" s="1075"/>
      <c r="E43" s="1075"/>
      <c r="F43" s="1075"/>
      <c r="G43" s="1075"/>
      <c r="H43" s="1075"/>
    </row>
    <row r="44" spans="2:20" ht="14.25" customHeight="1">
      <c r="B44" s="1074"/>
      <c r="C44" s="1076"/>
      <c r="D44" s="1075"/>
      <c r="E44" s="1075"/>
      <c r="F44" s="1075"/>
      <c r="G44" s="1075"/>
      <c r="H44" s="1075"/>
    </row>
    <row r="45" spans="2:20" ht="14.25" customHeight="1">
      <c r="B45" s="1074"/>
      <c r="C45" s="1076"/>
      <c r="D45" s="1075"/>
      <c r="E45" s="1075"/>
      <c r="F45" s="1075"/>
      <c r="G45" s="1075"/>
      <c r="H45" s="1075"/>
    </row>
    <row r="46" spans="2:20" ht="14.25" customHeight="1">
      <c r="B46" s="1074"/>
      <c r="C46" s="1076"/>
      <c r="D46" s="1075"/>
      <c r="E46" s="1075"/>
      <c r="F46" s="1075"/>
      <c r="G46" s="1075"/>
      <c r="H46" s="1075"/>
    </row>
    <row r="47" spans="2:20" ht="4.1500000000000004" customHeight="1">
      <c r="B47" s="586"/>
      <c r="C47" s="587"/>
      <c r="D47" s="306"/>
      <c r="E47" s="306"/>
      <c r="F47" s="306"/>
      <c r="G47" s="306"/>
      <c r="H47" s="306"/>
    </row>
    <row r="48" spans="2:20" ht="27" customHeight="1">
      <c r="B48" s="1074">
        <v>3</v>
      </c>
      <c r="C48" s="585" t="s">
        <v>210</v>
      </c>
      <c r="D48" s="1075"/>
      <c r="E48" s="1075"/>
      <c r="F48" s="1075"/>
      <c r="G48" s="1075"/>
      <c r="H48" s="1075"/>
    </row>
    <row r="49" spans="2:8" ht="14.25" customHeight="1">
      <c r="B49" s="1074"/>
      <c r="C49" s="1076" t="s">
        <v>211</v>
      </c>
      <c r="D49" s="1075"/>
      <c r="E49" s="1075"/>
      <c r="F49" s="1075"/>
      <c r="G49" s="1075"/>
      <c r="H49" s="1075"/>
    </row>
    <row r="50" spans="2:8" ht="14.25" customHeight="1">
      <c r="B50" s="1074"/>
      <c r="C50" s="1076"/>
      <c r="D50" s="1075"/>
      <c r="E50" s="1075"/>
      <c r="F50" s="1075"/>
      <c r="G50" s="1075"/>
      <c r="H50" s="1075"/>
    </row>
    <row r="51" spans="2:8" ht="14.25" customHeight="1">
      <c r="B51" s="1074"/>
      <c r="C51" s="1076"/>
      <c r="D51" s="1075"/>
      <c r="E51" s="1075"/>
      <c r="F51" s="1075"/>
      <c r="G51" s="1075"/>
      <c r="H51" s="1075"/>
    </row>
    <row r="52" spans="2:8" ht="14.25" customHeight="1">
      <c r="B52" s="1074"/>
      <c r="C52" s="1076"/>
      <c r="D52" s="1075"/>
      <c r="E52" s="1075"/>
      <c r="F52" s="1075"/>
      <c r="G52" s="1075"/>
      <c r="H52" s="1075"/>
    </row>
    <row r="53" spans="2:8" ht="14.25" customHeight="1">
      <c r="B53" s="1074"/>
      <c r="C53" s="1076"/>
      <c r="D53" s="1075"/>
      <c r="E53" s="1075"/>
      <c r="F53" s="1075"/>
      <c r="G53" s="1075"/>
      <c r="H53" s="1075"/>
    </row>
    <row r="54" spans="2:8" ht="14.25" customHeight="1">
      <c r="B54" s="1074"/>
      <c r="C54" s="1076" t="s">
        <v>212</v>
      </c>
      <c r="D54" s="1075"/>
      <c r="E54" s="1075"/>
      <c r="F54" s="1075"/>
      <c r="G54" s="1075"/>
      <c r="H54" s="1075"/>
    </row>
    <row r="55" spans="2:8" ht="14.25" customHeight="1">
      <c r="B55" s="1074"/>
      <c r="C55" s="1076"/>
      <c r="D55" s="1075"/>
      <c r="E55" s="1075"/>
      <c r="F55" s="1075"/>
      <c r="G55" s="1075"/>
      <c r="H55" s="1075"/>
    </row>
    <row r="56" spans="2:8" ht="14.25" customHeight="1">
      <c r="B56" s="1074"/>
      <c r="C56" s="1076"/>
      <c r="D56" s="1075"/>
      <c r="E56" s="1075"/>
      <c r="F56" s="1075"/>
      <c r="G56" s="1075"/>
      <c r="H56" s="1075"/>
    </row>
    <row r="57" spans="2:8" ht="14.25" customHeight="1">
      <c r="B57" s="1074"/>
      <c r="C57" s="1076"/>
      <c r="D57" s="1075"/>
      <c r="E57" s="1075"/>
      <c r="F57" s="1075"/>
      <c r="G57" s="1075"/>
      <c r="H57" s="1075"/>
    </row>
    <row r="58" spans="2:8" ht="14.25" customHeight="1">
      <c r="B58" s="1074"/>
      <c r="C58" s="1076"/>
      <c r="D58" s="1075"/>
      <c r="E58" s="1075"/>
      <c r="F58" s="1075"/>
      <c r="G58" s="1075"/>
      <c r="H58" s="1075"/>
    </row>
    <row r="59" spans="2:8" ht="14.25" customHeight="1">
      <c r="B59" s="1074"/>
      <c r="C59" s="1076" t="s">
        <v>213</v>
      </c>
      <c r="D59" s="1075"/>
      <c r="E59" s="1075"/>
      <c r="F59" s="1075"/>
      <c r="G59" s="1075"/>
      <c r="H59" s="1075"/>
    </row>
    <row r="60" spans="2:8" ht="14.25" customHeight="1">
      <c r="B60" s="1074"/>
      <c r="C60" s="1076"/>
      <c r="D60" s="1075"/>
      <c r="E60" s="1075"/>
      <c r="F60" s="1075"/>
      <c r="G60" s="1075"/>
      <c r="H60" s="1075"/>
    </row>
    <row r="61" spans="2:8" ht="14.25" customHeight="1">
      <c r="B61" s="1074"/>
      <c r="C61" s="1076"/>
      <c r="D61" s="1075"/>
      <c r="E61" s="1075"/>
      <c r="F61" s="1075"/>
      <c r="G61" s="1075"/>
      <c r="H61" s="1075"/>
    </row>
    <row r="62" spans="2:8" ht="14.25" customHeight="1">
      <c r="B62" s="1074"/>
      <c r="C62" s="1076"/>
      <c r="D62" s="1075"/>
      <c r="E62" s="1075"/>
      <c r="F62" s="1075"/>
      <c r="G62" s="1075"/>
      <c r="H62" s="1075"/>
    </row>
    <row r="63" spans="2:8" ht="14.25" customHeight="1">
      <c r="B63" s="1074"/>
      <c r="C63" s="1076"/>
      <c r="D63" s="1075"/>
      <c r="E63" s="1075"/>
      <c r="F63" s="1075"/>
      <c r="G63" s="1075"/>
      <c r="H63" s="1075"/>
    </row>
    <row r="64" spans="2:8" ht="4.1500000000000004" customHeight="1">
      <c r="B64" s="586"/>
      <c r="C64" s="587"/>
      <c r="D64" s="306"/>
      <c r="E64" s="306"/>
      <c r="F64" s="306"/>
      <c r="G64" s="306"/>
      <c r="H64" s="306"/>
    </row>
    <row r="65" spans="2:8" ht="27" customHeight="1">
      <c r="B65" s="1074">
        <v>4</v>
      </c>
      <c r="C65" s="585" t="s">
        <v>210</v>
      </c>
      <c r="D65" s="1075"/>
      <c r="E65" s="1075"/>
      <c r="F65" s="1075"/>
      <c r="G65" s="1075"/>
      <c r="H65" s="1075"/>
    </row>
    <row r="66" spans="2:8" ht="14.25" customHeight="1">
      <c r="B66" s="1074"/>
      <c r="C66" s="1076" t="s">
        <v>211</v>
      </c>
      <c r="D66" s="1075"/>
      <c r="E66" s="1075"/>
      <c r="F66" s="1075"/>
      <c r="G66" s="1075"/>
      <c r="H66" s="1075"/>
    </row>
    <row r="67" spans="2:8" ht="14.25" customHeight="1">
      <c r="B67" s="1074"/>
      <c r="C67" s="1076"/>
      <c r="D67" s="1075"/>
      <c r="E67" s="1075"/>
      <c r="F67" s="1075"/>
      <c r="G67" s="1075"/>
      <c r="H67" s="1075"/>
    </row>
    <row r="68" spans="2:8" ht="14.25" customHeight="1">
      <c r="B68" s="1074"/>
      <c r="C68" s="1076"/>
      <c r="D68" s="1075"/>
      <c r="E68" s="1075"/>
      <c r="F68" s="1075"/>
      <c r="G68" s="1075"/>
      <c r="H68" s="1075"/>
    </row>
    <row r="69" spans="2:8" ht="14.25" customHeight="1">
      <c r="B69" s="1074"/>
      <c r="C69" s="1076"/>
      <c r="D69" s="1075"/>
      <c r="E69" s="1075"/>
      <c r="F69" s="1075"/>
      <c r="G69" s="1075"/>
      <c r="H69" s="1075"/>
    </row>
    <row r="70" spans="2:8" ht="14.25" customHeight="1">
      <c r="B70" s="1074"/>
      <c r="C70" s="1076"/>
      <c r="D70" s="1075"/>
      <c r="E70" s="1075"/>
      <c r="F70" s="1075"/>
      <c r="G70" s="1075"/>
      <c r="H70" s="1075"/>
    </row>
    <row r="71" spans="2:8" ht="14.25" customHeight="1">
      <c r="B71" s="1074"/>
      <c r="C71" s="1076" t="s">
        <v>212</v>
      </c>
      <c r="D71" s="1075"/>
      <c r="E71" s="1075"/>
      <c r="F71" s="1075"/>
      <c r="G71" s="1075"/>
      <c r="H71" s="1075"/>
    </row>
    <row r="72" spans="2:8" ht="14.25" customHeight="1">
      <c r="B72" s="1074"/>
      <c r="C72" s="1076"/>
      <c r="D72" s="1075"/>
      <c r="E72" s="1075"/>
      <c r="F72" s="1075"/>
      <c r="G72" s="1075"/>
      <c r="H72" s="1075"/>
    </row>
    <row r="73" spans="2:8" ht="14.25" customHeight="1">
      <c r="B73" s="1074"/>
      <c r="C73" s="1076"/>
      <c r="D73" s="1075"/>
      <c r="E73" s="1075"/>
      <c r="F73" s="1075"/>
      <c r="G73" s="1075"/>
      <c r="H73" s="1075"/>
    </row>
    <row r="74" spans="2:8" ht="14.25" customHeight="1">
      <c r="B74" s="1074"/>
      <c r="C74" s="1076"/>
      <c r="D74" s="1075"/>
      <c r="E74" s="1075"/>
      <c r="F74" s="1075"/>
      <c r="G74" s="1075"/>
      <c r="H74" s="1075"/>
    </row>
    <row r="75" spans="2:8" ht="14.25" customHeight="1">
      <c r="B75" s="1074"/>
      <c r="C75" s="1076"/>
      <c r="D75" s="1075"/>
      <c r="E75" s="1075"/>
      <c r="F75" s="1075"/>
      <c r="G75" s="1075"/>
      <c r="H75" s="1075"/>
    </row>
    <row r="76" spans="2:8" ht="14.25" customHeight="1">
      <c r="B76" s="1074"/>
      <c r="C76" s="1076" t="s">
        <v>213</v>
      </c>
      <c r="D76" s="1075"/>
      <c r="E76" s="1075"/>
      <c r="F76" s="1075"/>
      <c r="G76" s="1075"/>
      <c r="H76" s="1075"/>
    </row>
    <row r="77" spans="2:8" ht="14.25" customHeight="1">
      <c r="B77" s="1074"/>
      <c r="C77" s="1076"/>
      <c r="D77" s="1075"/>
      <c r="E77" s="1075"/>
      <c r="F77" s="1075"/>
      <c r="G77" s="1075"/>
      <c r="H77" s="1075"/>
    </row>
    <row r="78" spans="2:8" ht="14.25" customHeight="1">
      <c r="B78" s="1074"/>
      <c r="C78" s="1076"/>
      <c r="D78" s="1075"/>
      <c r="E78" s="1075"/>
      <c r="F78" s="1075"/>
      <c r="G78" s="1075"/>
      <c r="H78" s="1075"/>
    </row>
    <row r="79" spans="2:8" ht="14.25" customHeight="1">
      <c r="B79" s="1074"/>
      <c r="C79" s="1076"/>
      <c r="D79" s="1075"/>
      <c r="E79" s="1075"/>
      <c r="F79" s="1075"/>
      <c r="G79" s="1075"/>
      <c r="H79" s="1075"/>
    </row>
    <row r="80" spans="2:8" ht="13.9" customHeight="1">
      <c r="B80" s="1074"/>
      <c r="C80" s="1076"/>
      <c r="D80" s="1075"/>
      <c r="E80" s="1075"/>
      <c r="F80" s="1075"/>
      <c r="G80" s="1075"/>
      <c r="H80" s="1075"/>
    </row>
    <row r="81" spans="2:8" ht="4.1500000000000004" customHeight="1">
      <c r="B81" s="586"/>
      <c r="C81" s="587"/>
      <c r="D81" s="306"/>
      <c r="E81" s="306"/>
      <c r="F81" s="306"/>
      <c r="G81" s="306"/>
      <c r="H81" s="306"/>
    </row>
    <row r="82" spans="2:8" ht="27" customHeight="1">
      <c r="B82" s="1074">
        <v>5</v>
      </c>
      <c r="C82" s="585" t="s">
        <v>210</v>
      </c>
      <c r="D82" s="1075"/>
      <c r="E82" s="1075"/>
      <c r="F82" s="1075"/>
      <c r="G82" s="1075"/>
      <c r="H82" s="1075"/>
    </row>
    <row r="83" spans="2:8" ht="14.25" customHeight="1">
      <c r="B83" s="1074"/>
      <c r="C83" s="1076" t="s">
        <v>211</v>
      </c>
      <c r="D83" s="1075"/>
      <c r="E83" s="1075"/>
      <c r="F83" s="1075"/>
      <c r="G83" s="1075"/>
      <c r="H83" s="1075"/>
    </row>
    <row r="84" spans="2:8" ht="14.25" customHeight="1">
      <c r="B84" s="1074"/>
      <c r="C84" s="1076"/>
      <c r="D84" s="1075"/>
      <c r="E84" s="1075"/>
      <c r="F84" s="1075"/>
      <c r="G84" s="1075"/>
      <c r="H84" s="1075"/>
    </row>
    <row r="85" spans="2:8" ht="14.25" customHeight="1">
      <c r="B85" s="1074"/>
      <c r="C85" s="1076"/>
      <c r="D85" s="1075"/>
      <c r="E85" s="1075"/>
      <c r="F85" s="1075"/>
      <c r="G85" s="1075"/>
      <c r="H85" s="1075"/>
    </row>
    <row r="86" spans="2:8" ht="14.25" customHeight="1">
      <c r="B86" s="1074"/>
      <c r="C86" s="1076"/>
      <c r="D86" s="1075"/>
      <c r="E86" s="1075"/>
      <c r="F86" s="1075"/>
      <c r="G86" s="1075"/>
      <c r="H86" s="1075"/>
    </row>
    <row r="87" spans="2:8" ht="14.25" customHeight="1">
      <c r="B87" s="1074"/>
      <c r="C87" s="1076"/>
      <c r="D87" s="1075"/>
      <c r="E87" s="1075"/>
      <c r="F87" s="1075"/>
      <c r="G87" s="1075"/>
      <c r="H87" s="1075"/>
    </row>
    <row r="88" spans="2:8" ht="14.25" customHeight="1">
      <c r="B88" s="1074"/>
      <c r="C88" s="1076" t="s">
        <v>212</v>
      </c>
      <c r="D88" s="1075"/>
      <c r="E88" s="1075"/>
      <c r="F88" s="1075"/>
      <c r="G88" s="1075"/>
      <c r="H88" s="1075"/>
    </row>
    <row r="89" spans="2:8" ht="14.25" customHeight="1">
      <c r="B89" s="1074"/>
      <c r="C89" s="1076"/>
      <c r="D89" s="1075"/>
      <c r="E89" s="1075"/>
      <c r="F89" s="1075"/>
      <c r="G89" s="1075"/>
      <c r="H89" s="1075"/>
    </row>
    <row r="90" spans="2:8" ht="14.25" customHeight="1">
      <c r="B90" s="1074"/>
      <c r="C90" s="1076"/>
      <c r="D90" s="1075"/>
      <c r="E90" s="1075"/>
      <c r="F90" s="1075"/>
      <c r="G90" s="1075"/>
      <c r="H90" s="1075"/>
    </row>
    <row r="91" spans="2:8" ht="14.25" customHeight="1">
      <c r="B91" s="1074"/>
      <c r="C91" s="1076"/>
      <c r="D91" s="1075"/>
      <c r="E91" s="1075"/>
      <c r="F91" s="1075"/>
      <c r="G91" s="1075"/>
      <c r="H91" s="1075"/>
    </row>
    <row r="92" spans="2:8" ht="14.25" customHeight="1">
      <c r="B92" s="1074"/>
      <c r="C92" s="1076"/>
      <c r="D92" s="1075"/>
      <c r="E92" s="1075"/>
      <c r="F92" s="1075"/>
      <c r="G92" s="1075"/>
      <c r="H92" s="1075"/>
    </row>
    <row r="93" spans="2:8" ht="14.25" customHeight="1">
      <c r="B93" s="1074"/>
      <c r="C93" s="1076" t="s">
        <v>213</v>
      </c>
      <c r="D93" s="1075"/>
      <c r="E93" s="1075"/>
      <c r="F93" s="1075"/>
      <c r="G93" s="1075"/>
      <c r="H93" s="1075"/>
    </row>
    <row r="94" spans="2:8" ht="14.25" customHeight="1">
      <c r="B94" s="1074"/>
      <c r="C94" s="1077"/>
      <c r="D94" s="1075"/>
      <c r="E94" s="1075"/>
      <c r="F94" s="1075"/>
      <c r="G94" s="1075"/>
      <c r="H94" s="1075"/>
    </row>
    <row r="95" spans="2:8" ht="14.25" customHeight="1">
      <c r="B95" s="1074"/>
      <c r="C95" s="1077"/>
      <c r="D95" s="1075"/>
      <c r="E95" s="1075"/>
      <c r="F95" s="1075"/>
      <c r="G95" s="1075"/>
      <c r="H95" s="1075"/>
    </row>
    <row r="96" spans="2:8" ht="14.25" customHeight="1">
      <c r="B96" s="1074"/>
      <c r="C96" s="1077"/>
      <c r="D96" s="1075"/>
      <c r="E96" s="1075"/>
      <c r="F96" s="1075"/>
      <c r="G96" s="1075"/>
      <c r="H96" s="1075"/>
    </row>
    <row r="97" spans="2:8" ht="6.6" customHeight="1">
      <c r="B97" s="583"/>
      <c r="C97" s="587"/>
      <c r="D97" s="364"/>
      <c r="E97" s="364"/>
      <c r="F97" s="364"/>
      <c r="G97" s="364"/>
      <c r="H97" s="364"/>
    </row>
    <row r="98" spans="2:8" ht="27" customHeight="1">
      <c r="B98" s="1074">
        <v>6</v>
      </c>
      <c r="C98" s="585" t="s">
        <v>210</v>
      </c>
      <c r="D98" s="1075"/>
      <c r="E98" s="1075"/>
      <c r="F98" s="1075"/>
      <c r="G98" s="1075"/>
      <c r="H98" s="1075"/>
    </row>
    <row r="99" spans="2:8" ht="14.25" customHeight="1">
      <c r="B99" s="1074"/>
      <c r="C99" s="1076" t="s">
        <v>211</v>
      </c>
      <c r="D99" s="1075"/>
      <c r="E99" s="1075"/>
      <c r="F99" s="1075"/>
      <c r="G99" s="1075"/>
      <c r="H99" s="1075"/>
    </row>
    <row r="100" spans="2:8" ht="14.25" customHeight="1">
      <c r="B100" s="1074"/>
      <c r="C100" s="1076"/>
      <c r="D100" s="1075"/>
      <c r="E100" s="1075"/>
      <c r="F100" s="1075"/>
      <c r="G100" s="1075"/>
      <c r="H100" s="1075"/>
    </row>
    <row r="101" spans="2:8" ht="14.25" customHeight="1">
      <c r="B101" s="1074"/>
      <c r="C101" s="1076"/>
      <c r="D101" s="1075"/>
      <c r="E101" s="1075"/>
      <c r="F101" s="1075"/>
      <c r="G101" s="1075"/>
      <c r="H101" s="1075"/>
    </row>
    <row r="102" spans="2:8" ht="14.25" customHeight="1">
      <c r="B102" s="1074"/>
      <c r="C102" s="1076"/>
      <c r="D102" s="1075"/>
      <c r="E102" s="1075"/>
      <c r="F102" s="1075"/>
      <c r="G102" s="1075"/>
      <c r="H102" s="1075"/>
    </row>
    <row r="103" spans="2:8" ht="14.25" customHeight="1">
      <c r="B103" s="1074"/>
      <c r="C103" s="1076"/>
      <c r="D103" s="1075"/>
      <c r="E103" s="1075"/>
      <c r="F103" s="1075"/>
      <c r="G103" s="1075"/>
      <c r="H103" s="1075"/>
    </row>
    <row r="104" spans="2:8" ht="14.25" customHeight="1">
      <c r="B104" s="1074"/>
      <c r="C104" s="1076" t="s">
        <v>212</v>
      </c>
      <c r="D104" s="1075"/>
      <c r="E104" s="1075"/>
      <c r="F104" s="1075"/>
      <c r="G104" s="1075"/>
      <c r="H104" s="1075"/>
    </row>
    <row r="105" spans="2:8" ht="14.25" customHeight="1">
      <c r="B105" s="1074"/>
      <c r="C105" s="1076"/>
      <c r="D105" s="1075"/>
      <c r="E105" s="1075"/>
      <c r="F105" s="1075"/>
      <c r="G105" s="1075"/>
      <c r="H105" s="1075"/>
    </row>
    <row r="106" spans="2:8" ht="14.25" customHeight="1">
      <c r="B106" s="1074"/>
      <c r="C106" s="1076"/>
      <c r="D106" s="1075"/>
      <c r="E106" s="1075"/>
      <c r="F106" s="1075"/>
      <c r="G106" s="1075"/>
      <c r="H106" s="1075"/>
    </row>
    <row r="107" spans="2:8" ht="14.25" customHeight="1">
      <c r="B107" s="1074"/>
      <c r="C107" s="1076"/>
      <c r="D107" s="1075"/>
      <c r="E107" s="1075"/>
      <c r="F107" s="1075"/>
      <c r="G107" s="1075"/>
      <c r="H107" s="1075"/>
    </row>
    <row r="108" spans="2:8" ht="14.25" customHeight="1">
      <c r="B108" s="1074"/>
      <c r="C108" s="1076"/>
      <c r="D108" s="1075"/>
      <c r="E108" s="1075"/>
      <c r="F108" s="1075"/>
      <c r="G108" s="1075"/>
      <c r="H108" s="1075"/>
    </row>
    <row r="109" spans="2:8" ht="14.25" customHeight="1">
      <c r="B109" s="1074"/>
      <c r="C109" s="1076" t="s">
        <v>213</v>
      </c>
      <c r="D109" s="1075"/>
      <c r="E109" s="1075"/>
      <c r="F109" s="1075"/>
      <c r="G109" s="1075"/>
      <c r="H109" s="1075"/>
    </row>
    <row r="110" spans="2:8" ht="14.25" customHeight="1">
      <c r="B110" s="1074"/>
      <c r="C110" s="1076"/>
      <c r="D110" s="1075"/>
      <c r="E110" s="1075"/>
      <c r="F110" s="1075"/>
      <c r="G110" s="1075"/>
      <c r="H110" s="1075"/>
    </row>
    <row r="111" spans="2:8" ht="14.25" customHeight="1">
      <c r="B111" s="1074"/>
      <c r="C111" s="1076"/>
      <c r="D111" s="1075"/>
      <c r="E111" s="1075"/>
      <c r="F111" s="1075"/>
      <c r="G111" s="1075"/>
      <c r="H111" s="1075"/>
    </row>
    <row r="112" spans="2:8" ht="14.25" customHeight="1">
      <c r="B112" s="1074"/>
      <c r="C112" s="1076"/>
      <c r="D112" s="1075"/>
      <c r="E112" s="1075"/>
      <c r="F112" s="1075"/>
      <c r="G112" s="1075"/>
      <c r="H112" s="1075"/>
    </row>
    <row r="113" spans="2:8" ht="14.25" customHeight="1">
      <c r="B113" s="1074"/>
      <c r="C113" s="1076"/>
      <c r="D113" s="1075"/>
      <c r="E113" s="1075"/>
      <c r="F113" s="1075"/>
      <c r="G113" s="1075"/>
      <c r="H113" s="1075"/>
    </row>
    <row r="114" spans="2:8" ht="4.1500000000000004" customHeight="1">
      <c r="B114" s="586"/>
      <c r="C114" s="587"/>
      <c r="D114" s="306"/>
      <c r="E114" s="306"/>
      <c r="F114" s="306"/>
      <c r="G114" s="306"/>
      <c r="H114" s="306"/>
    </row>
    <row r="115" spans="2:8" ht="27" customHeight="1">
      <c r="B115" s="1074">
        <v>7</v>
      </c>
      <c r="C115" s="585" t="s">
        <v>210</v>
      </c>
      <c r="D115" s="1075"/>
      <c r="E115" s="1075"/>
      <c r="F115" s="1075"/>
      <c r="G115" s="1075"/>
      <c r="H115" s="1075"/>
    </row>
    <row r="116" spans="2:8" ht="14.25" customHeight="1">
      <c r="B116" s="1074"/>
      <c r="C116" s="1076" t="s">
        <v>211</v>
      </c>
      <c r="D116" s="1075"/>
      <c r="E116" s="1075"/>
      <c r="F116" s="1075"/>
      <c r="G116" s="1075"/>
      <c r="H116" s="1075"/>
    </row>
    <row r="117" spans="2:8" ht="14.25" customHeight="1">
      <c r="B117" s="1074"/>
      <c r="C117" s="1076"/>
      <c r="D117" s="1075"/>
      <c r="E117" s="1075"/>
      <c r="F117" s="1075"/>
      <c r="G117" s="1075"/>
      <c r="H117" s="1075"/>
    </row>
    <row r="118" spans="2:8" ht="14.25" customHeight="1">
      <c r="B118" s="1074"/>
      <c r="C118" s="1076"/>
      <c r="D118" s="1075"/>
      <c r="E118" s="1075"/>
      <c r="F118" s="1075"/>
      <c r="G118" s="1075"/>
      <c r="H118" s="1075"/>
    </row>
    <row r="119" spans="2:8" ht="14.25" customHeight="1">
      <c r="B119" s="1074"/>
      <c r="C119" s="1076"/>
      <c r="D119" s="1075"/>
      <c r="E119" s="1075"/>
      <c r="F119" s="1075"/>
      <c r="G119" s="1075"/>
      <c r="H119" s="1075"/>
    </row>
    <row r="120" spans="2:8" ht="14.25" customHeight="1">
      <c r="B120" s="1074"/>
      <c r="C120" s="1076"/>
      <c r="D120" s="1075"/>
      <c r="E120" s="1075"/>
      <c r="F120" s="1075"/>
      <c r="G120" s="1075"/>
      <c r="H120" s="1075"/>
    </row>
    <row r="121" spans="2:8" ht="14.25" customHeight="1">
      <c r="B121" s="1074"/>
      <c r="C121" s="1076" t="s">
        <v>212</v>
      </c>
      <c r="D121" s="1075"/>
      <c r="E121" s="1075"/>
      <c r="F121" s="1075"/>
      <c r="G121" s="1075"/>
      <c r="H121" s="1075"/>
    </row>
    <row r="122" spans="2:8" ht="14.25" customHeight="1">
      <c r="B122" s="1074"/>
      <c r="C122" s="1076"/>
      <c r="D122" s="1075"/>
      <c r="E122" s="1075"/>
      <c r="F122" s="1075"/>
      <c r="G122" s="1075"/>
      <c r="H122" s="1075"/>
    </row>
    <row r="123" spans="2:8" ht="14.25" customHeight="1">
      <c r="B123" s="1074"/>
      <c r="C123" s="1076"/>
      <c r="D123" s="1075"/>
      <c r="E123" s="1075"/>
      <c r="F123" s="1075"/>
      <c r="G123" s="1075"/>
      <c r="H123" s="1075"/>
    </row>
    <row r="124" spans="2:8" ht="14.25" customHeight="1">
      <c r="B124" s="1074"/>
      <c r="C124" s="1076"/>
      <c r="D124" s="1075"/>
      <c r="E124" s="1075"/>
      <c r="F124" s="1075"/>
      <c r="G124" s="1075"/>
      <c r="H124" s="1075"/>
    </row>
    <row r="125" spans="2:8" ht="14.25" customHeight="1">
      <c r="B125" s="1074"/>
      <c r="C125" s="1076"/>
      <c r="D125" s="1075"/>
      <c r="E125" s="1075"/>
      <c r="F125" s="1075"/>
      <c r="G125" s="1075"/>
      <c r="H125" s="1075"/>
    </row>
    <row r="126" spans="2:8" ht="14.25" customHeight="1">
      <c r="B126" s="1074"/>
      <c r="C126" s="1076" t="s">
        <v>213</v>
      </c>
      <c r="D126" s="1075"/>
      <c r="E126" s="1075"/>
      <c r="F126" s="1075"/>
      <c r="G126" s="1075"/>
      <c r="H126" s="1075"/>
    </row>
    <row r="127" spans="2:8" ht="14.25" customHeight="1">
      <c r="B127" s="1074"/>
      <c r="C127" s="1076"/>
      <c r="D127" s="1075"/>
      <c r="E127" s="1075"/>
      <c r="F127" s="1075"/>
      <c r="G127" s="1075"/>
      <c r="H127" s="1075"/>
    </row>
    <row r="128" spans="2:8" ht="14.25" customHeight="1">
      <c r="B128" s="1074"/>
      <c r="C128" s="1076"/>
      <c r="D128" s="1075"/>
      <c r="E128" s="1075"/>
      <c r="F128" s="1075"/>
      <c r="G128" s="1075"/>
      <c r="H128" s="1075"/>
    </row>
    <row r="129" spans="2:8" ht="14.25" customHeight="1">
      <c r="B129" s="1074"/>
      <c r="C129" s="1076"/>
      <c r="D129" s="1075"/>
      <c r="E129" s="1075"/>
      <c r="F129" s="1075"/>
      <c r="G129" s="1075"/>
      <c r="H129" s="1075"/>
    </row>
    <row r="130" spans="2:8" ht="14.25" customHeight="1">
      <c r="B130" s="1074"/>
      <c r="C130" s="1076"/>
      <c r="D130" s="1075"/>
      <c r="E130" s="1075"/>
      <c r="F130" s="1075"/>
      <c r="G130" s="1075"/>
      <c r="H130" s="1075"/>
    </row>
    <row r="131" spans="2:8" ht="4.1500000000000004" customHeight="1">
      <c r="B131" s="304"/>
      <c r="C131" s="305"/>
      <c r="D131" s="306"/>
      <c r="E131" s="306"/>
      <c r="F131" s="306"/>
      <c r="G131" s="306"/>
      <c r="H131" s="306"/>
    </row>
    <row r="132" spans="2:8">
      <c r="C132" s="308"/>
    </row>
    <row r="133" spans="2:8">
      <c r="C133" s="308"/>
    </row>
    <row r="134" spans="2:8">
      <c r="C134" s="308"/>
    </row>
    <row r="135" spans="2:8">
      <c r="C135" s="308"/>
    </row>
    <row r="136" spans="2:8">
      <c r="C136" s="308"/>
    </row>
    <row r="137" spans="2:8">
      <c r="C137" s="308"/>
    </row>
    <row r="138" spans="2:8">
      <c r="C138" s="308"/>
    </row>
    <row r="139" spans="2:8">
      <c r="C139" s="308"/>
    </row>
    <row r="140" spans="2:8">
      <c r="C140" s="308"/>
    </row>
    <row r="141" spans="2:8">
      <c r="C141" s="308"/>
    </row>
    <row r="142" spans="2:8">
      <c r="C142" s="308"/>
    </row>
    <row r="143" spans="2:8">
      <c r="C143" s="308"/>
    </row>
    <row r="144" spans="2:8">
      <c r="C144" s="308"/>
    </row>
    <row r="145" spans="3:3">
      <c r="C145" s="308"/>
    </row>
    <row r="146" spans="3:3">
      <c r="C146" s="308"/>
    </row>
    <row r="147" spans="3:3">
      <c r="C147" s="308"/>
    </row>
    <row r="148" spans="3:3">
      <c r="C148" s="308"/>
    </row>
    <row r="149" spans="3:3">
      <c r="C149" s="308"/>
    </row>
    <row r="150" spans="3:3">
      <c r="C150" s="308"/>
    </row>
    <row r="151" spans="3:3">
      <c r="C151" s="308"/>
    </row>
    <row r="152" spans="3:3">
      <c r="C152" s="308"/>
    </row>
    <row r="153" spans="3:3">
      <c r="C153" s="308"/>
    </row>
    <row r="154" spans="3:3">
      <c r="C154" s="308"/>
    </row>
    <row r="155" spans="3:3">
      <c r="C155" s="308"/>
    </row>
    <row r="156" spans="3:3">
      <c r="C156" s="308"/>
    </row>
    <row r="157" spans="3:3">
      <c r="C157" s="308"/>
    </row>
    <row r="158" spans="3:3">
      <c r="C158" s="308"/>
    </row>
    <row r="159" spans="3:3">
      <c r="C159" s="308"/>
    </row>
    <row r="160" spans="3:3">
      <c r="C160" s="308"/>
    </row>
    <row r="161" spans="3:3">
      <c r="C161" s="308"/>
    </row>
    <row r="162" spans="3:3">
      <c r="C162" s="308"/>
    </row>
    <row r="163" spans="3:3">
      <c r="C163" s="308"/>
    </row>
    <row r="164" spans="3:3">
      <c r="C164" s="308"/>
    </row>
    <row r="165" spans="3:3">
      <c r="C165" s="308"/>
    </row>
    <row r="166" spans="3:3">
      <c r="C166" s="308"/>
    </row>
  </sheetData>
  <sheetProtection algorithmName="SHA-512" hashValue="Q0Z5Mb6NavFO+tUsqKaFkEg7Z5KeYzTtc7e83UZON5syH2gvYLZQg3EEv1CXMG9Lhh7nc1Isz8joZcqiGyZp9A==" saltValue="oLY49+6At0p1//YalLtL4A==" spinCount="100000" sheet="1" formatRows="0"/>
  <mergeCells count="68">
    <mergeCell ref="K12:Q41"/>
    <mergeCell ref="K4:T4"/>
    <mergeCell ref="B115:B130"/>
    <mergeCell ref="D115:H115"/>
    <mergeCell ref="C116:C120"/>
    <mergeCell ref="D116:H120"/>
    <mergeCell ref="C121:C125"/>
    <mergeCell ref="D121:H125"/>
    <mergeCell ref="C126:C130"/>
    <mergeCell ref="D126:H130"/>
    <mergeCell ref="B98:B113"/>
    <mergeCell ref="D98:H98"/>
    <mergeCell ref="C99:C103"/>
    <mergeCell ref="D99:H103"/>
    <mergeCell ref="C104:C108"/>
    <mergeCell ref="D104:H108"/>
    <mergeCell ref="C109:C113"/>
    <mergeCell ref="D109:H113"/>
    <mergeCell ref="B82:B96"/>
    <mergeCell ref="D82:H82"/>
    <mergeCell ref="C83:C87"/>
    <mergeCell ref="D83:H87"/>
    <mergeCell ref="C88:C92"/>
    <mergeCell ref="D88:H92"/>
    <mergeCell ref="D93:H96"/>
    <mergeCell ref="C93:C96"/>
    <mergeCell ref="B65:B80"/>
    <mergeCell ref="D65:H65"/>
    <mergeCell ref="C66:C70"/>
    <mergeCell ref="D66:H70"/>
    <mergeCell ref="C71:C75"/>
    <mergeCell ref="D71:H75"/>
    <mergeCell ref="C76:C80"/>
    <mergeCell ref="D76:H80"/>
    <mergeCell ref="B48:B63"/>
    <mergeCell ref="D48:H48"/>
    <mergeCell ref="C49:C53"/>
    <mergeCell ref="D49:H53"/>
    <mergeCell ref="C54:C58"/>
    <mergeCell ref="D54:H58"/>
    <mergeCell ref="C59:C63"/>
    <mergeCell ref="D59:H63"/>
    <mergeCell ref="B31:B46"/>
    <mergeCell ref="D31:H31"/>
    <mergeCell ref="C32:C36"/>
    <mergeCell ref="D32:H36"/>
    <mergeCell ref="C37:C41"/>
    <mergeCell ref="D37:H41"/>
    <mergeCell ref="C42:C46"/>
    <mergeCell ref="D42:H46"/>
    <mergeCell ref="B11:C11"/>
    <mergeCell ref="D11:H11"/>
    <mergeCell ref="B12:C12"/>
    <mergeCell ref="D12:H12"/>
    <mergeCell ref="B14:B29"/>
    <mergeCell ref="D14:H14"/>
    <mergeCell ref="C15:C19"/>
    <mergeCell ref="D15:H19"/>
    <mergeCell ref="C20:C24"/>
    <mergeCell ref="D20:H24"/>
    <mergeCell ref="C25:C29"/>
    <mergeCell ref="D25:H29"/>
    <mergeCell ref="F9:I9"/>
    <mergeCell ref="B1:H1"/>
    <mergeCell ref="B2:H2"/>
    <mergeCell ref="H4:I4"/>
    <mergeCell ref="F7:I7"/>
    <mergeCell ref="F8:I8"/>
  </mergeCells>
  <phoneticPr fontId="22"/>
  <conditionalFormatting sqref="F3">
    <cfRule type="containsText" dxfId="3" priority="3" operator="containsText" text="要入力">
      <formula>NOT(ISERROR(SEARCH("要入力",F3)))</formula>
    </cfRule>
  </conditionalFormatting>
  <dataValidations count="1">
    <dataValidation type="list" allowBlank="1" showInputMessage="1" showErrorMessage="1" sqref="F3" xr:uid="{00000000-0002-0000-0600-000000000000}">
      <formula1>"有,無"</formula1>
    </dataValidation>
  </dataValidations>
  <printOptions horizontalCentered="1"/>
  <pageMargins left="0.70866141732283472" right="0.70866141732283472" top="0.74803149606299213" bottom="0.74803149606299213" header="0.31496062992125984" footer="0.31496062992125984"/>
  <pageSetup paperSize="9" scale="72" fitToHeight="0" orientation="portrait" blackAndWhite="1" r:id="rId1"/>
  <rowBreaks count="1" manualBreakCount="1">
    <brk id="64"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rgb="FFFFC000"/>
    <pageSetUpPr fitToPage="1"/>
  </sheetPr>
  <dimension ref="A1:AH66"/>
  <sheetViews>
    <sheetView view="pageBreakPreview" zoomScaleNormal="70" zoomScaleSheetLayoutView="100" workbookViewId="0">
      <selection activeCell="D14" sqref="D14:H14"/>
    </sheetView>
  </sheetViews>
  <sheetFormatPr defaultColWidth="9" defaultRowHeight="18.75"/>
  <cols>
    <col min="1" max="1" width="5.625" customWidth="1"/>
    <col min="2" max="2" width="19.625" customWidth="1"/>
    <col min="3" max="3" width="20.625" customWidth="1"/>
    <col min="4" max="4" width="4.25" customWidth="1"/>
    <col min="5" max="5" width="7.625" customWidth="1"/>
    <col min="6" max="6" width="11.75" customWidth="1"/>
    <col min="7" max="7" width="8.625" customWidth="1"/>
    <col min="8" max="8" width="12.625" customWidth="1"/>
    <col min="9" max="10" width="11.75" customWidth="1"/>
    <col min="11" max="11" width="1.25" customWidth="1"/>
    <col min="12" max="12" width="6.75" customWidth="1"/>
    <col min="23" max="23" width="30.75" customWidth="1"/>
    <col min="24" max="24" width="19.75" customWidth="1"/>
    <col min="25" max="28" width="28" customWidth="1"/>
  </cols>
  <sheetData>
    <row r="1" spans="1:34" s="282" customFormat="1" ht="35.65" customHeight="1">
      <c r="A1" s="684" t="s">
        <v>262</v>
      </c>
      <c r="B1" s="684"/>
      <c r="C1" s="684"/>
      <c r="D1"/>
      <c r="E1"/>
      <c r="F1"/>
      <c r="G1" s="418"/>
      <c r="H1"/>
      <c r="I1"/>
      <c r="J1"/>
      <c r="K1" s="277"/>
      <c r="L1" s="414"/>
      <c r="M1" s="277"/>
      <c r="N1" s="277"/>
      <c r="O1" s="277"/>
      <c r="P1" s="128"/>
      <c r="Q1" s="128"/>
      <c r="R1" s="128"/>
      <c r="S1"/>
      <c r="T1"/>
      <c r="U1"/>
      <c r="V1"/>
      <c r="W1" s="277"/>
      <c r="X1" s="277"/>
      <c r="Y1" s="277"/>
      <c r="Z1" s="277"/>
      <c r="AA1" s="279"/>
      <c r="AB1" s="279"/>
      <c r="AC1" s="279"/>
    </row>
    <row r="2" spans="1:34" s="280" customFormat="1" ht="25.5" customHeight="1">
      <c r="A2" s="685" t="s">
        <v>413</v>
      </c>
      <c r="B2" s="685"/>
      <c r="C2" s="685"/>
      <c r="D2" s="685"/>
      <c r="E2" s="685"/>
      <c r="F2" s="685"/>
      <c r="G2" s="685"/>
      <c r="H2" s="685"/>
      <c r="I2" s="685"/>
      <c r="J2" s="685"/>
      <c r="K2" s="284"/>
      <c r="L2" s="456"/>
      <c r="M2" s="456"/>
      <c r="N2" s="456"/>
      <c r="O2" s="456"/>
      <c r="P2" s="456"/>
      <c r="Q2" s="456"/>
      <c r="R2" s="456"/>
      <c r="S2" s="456"/>
      <c r="T2" s="456"/>
      <c r="U2" s="416"/>
      <c r="V2"/>
      <c r="W2" s="277"/>
      <c r="X2" s="277"/>
      <c r="Y2" s="277"/>
      <c r="Z2" s="277"/>
      <c r="AA2" s="278"/>
      <c r="AB2" s="278"/>
      <c r="AC2" s="279"/>
    </row>
    <row r="3" spans="1:34" s="280" customFormat="1" ht="30">
      <c r="A3" s="685" t="s">
        <v>263</v>
      </c>
      <c r="B3" s="685"/>
      <c r="C3" s="685"/>
      <c r="D3" s="685"/>
      <c r="E3" s="685"/>
      <c r="F3" s="685"/>
      <c r="G3" s="685"/>
      <c r="H3" s="685"/>
      <c r="I3" s="685"/>
      <c r="J3" s="685"/>
      <c r="K3" s="277"/>
      <c r="L3" s="458" t="s">
        <v>328</v>
      </c>
      <c r="M3" s="456"/>
      <c r="N3" s="456"/>
      <c r="O3" s="456"/>
      <c r="P3" s="456"/>
      <c r="Q3" s="456"/>
      <c r="R3" s="456"/>
      <c r="S3" s="456"/>
      <c r="T3" s="456"/>
      <c r="U3" s="416"/>
      <c r="V3"/>
      <c r="W3" s="277"/>
      <c r="X3" s="277"/>
      <c r="Y3" s="277"/>
      <c r="Z3" s="277"/>
      <c r="AA3" s="278"/>
      <c r="AB3" s="278"/>
    </row>
    <row r="4" spans="1:34" s="280" customFormat="1" ht="6.6" customHeight="1">
      <c r="A4" s="409"/>
      <c r="B4" s="409"/>
      <c r="C4" s="409"/>
      <c r="D4" s="409"/>
      <c r="E4" s="409"/>
      <c r="F4" s="409"/>
      <c r="G4" s="409"/>
      <c r="H4" s="409"/>
      <c r="I4" s="409"/>
      <c r="J4" s="410"/>
      <c r="K4" s="277"/>
      <c r="L4" s="456"/>
      <c r="M4" s="456"/>
      <c r="N4" s="456"/>
      <c r="O4" s="456"/>
      <c r="P4" s="456"/>
      <c r="Q4" s="456"/>
      <c r="R4" s="456"/>
      <c r="S4" s="456"/>
      <c r="T4" s="456"/>
      <c r="U4" s="416"/>
      <c r="V4"/>
      <c r="W4" s="277"/>
      <c r="X4" s="277"/>
      <c r="Y4" s="277"/>
      <c r="Z4" s="277"/>
    </row>
    <row r="5" spans="1:34" s="282" customFormat="1" ht="18.75" customHeight="1">
      <c r="A5" s="701" t="s">
        <v>197</v>
      </c>
      <c r="B5" s="701"/>
      <c r="C5" s="701"/>
      <c r="D5" s="701"/>
      <c r="E5" s="701"/>
      <c r="F5" s="701"/>
      <c r="G5" s="701"/>
      <c r="H5" s="701"/>
      <c r="I5" s="701"/>
      <c r="J5" s="701"/>
      <c r="K5" s="277"/>
      <c r="L5" s="456"/>
      <c r="M5" s="456"/>
      <c r="N5" s="456"/>
      <c r="O5" s="456"/>
      <c r="P5" s="456"/>
      <c r="Q5" s="456"/>
      <c r="R5" s="456"/>
      <c r="S5" s="456"/>
      <c r="T5" s="456"/>
      <c r="U5" s="416"/>
      <c r="V5"/>
      <c r="W5" s="277"/>
      <c r="X5" s="277"/>
      <c r="Y5" s="277"/>
      <c r="Z5" s="277"/>
    </row>
    <row r="6" spans="1:34" s="282" customFormat="1" ht="8.25" customHeight="1">
      <c r="A6"/>
      <c r="B6"/>
      <c r="C6"/>
      <c r="D6"/>
      <c r="E6"/>
      <c r="F6"/>
      <c r="G6"/>
      <c r="H6"/>
      <c r="I6"/>
      <c r="J6"/>
      <c r="K6" s="277"/>
      <c r="L6" s="456"/>
      <c r="M6" s="456"/>
      <c r="N6" s="456"/>
      <c r="O6" s="456"/>
      <c r="P6" s="456"/>
      <c r="Q6" s="456"/>
      <c r="R6" s="456"/>
      <c r="S6" s="456"/>
      <c r="T6" s="456"/>
      <c r="U6" s="416"/>
      <c r="V6"/>
      <c r="W6" s="277"/>
      <c r="X6" s="277"/>
      <c r="Y6" s="277"/>
      <c r="Z6" s="277"/>
    </row>
    <row r="7" spans="1:34" s="282" customFormat="1" ht="18.75" customHeight="1">
      <c r="A7" s="399"/>
      <c r="B7" s="426">
        <f>C11</f>
        <v>0</v>
      </c>
      <c r="C7" s="588">
        <f>G11</f>
        <v>0</v>
      </c>
      <c r="D7" s="701" t="s">
        <v>264</v>
      </c>
      <c r="E7" s="701"/>
      <c r="F7" s="701"/>
      <c r="G7" s="701"/>
      <c r="H7" s="701"/>
      <c r="I7" s="701"/>
      <c r="J7"/>
      <c r="K7"/>
      <c r="L7" s="456"/>
      <c r="M7" s="456"/>
      <c r="N7" s="456"/>
      <c r="O7" s="456"/>
      <c r="P7" s="456"/>
      <c r="Q7" s="456"/>
      <c r="R7" s="456"/>
      <c r="S7" s="456"/>
      <c r="T7" s="456"/>
      <c r="U7" s="416"/>
      <c r="V7"/>
      <c r="W7" s="603"/>
      <c r="X7" s="603"/>
      <c r="Y7" s="603"/>
      <c r="Z7" s="277"/>
    </row>
    <row r="8" spans="1:34" s="282" customFormat="1" ht="36.75" customHeight="1">
      <c r="A8" s="264"/>
      <c r="B8" s="684" t="s">
        <v>265</v>
      </c>
      <c r="C8" s="684"/>
      <c r="D8" s="684"/>
      <c r="E8" s="684"/>
      <c r="F8" s="684"/>
      <c r="G8" s="684"/>
      <c r="H8" s="684"/>
      <c r="I8" s="684"/>
      <c r="J8"/>
      <c r="K8"/>
      <c r="M8"/>
      <c r="N8"/>
      <c r="O8" s="457"/>
      <c r="P8"/>
      <c r="Q8"/>
      <c r="R8"/>
      <c r="S8"/>
      <c r="T8"/>
      <c r="U8"/>
      <c r="V8"/>
      <c r="W8" s="603"/>
      <c r="X8" s="603"/>
      <c r="Y8" s="603"/>
      <c r="Z8" s="277"/>
    </row>
    <row r="9" spans="1:34" s="282" customFormat="1" ht="12.6" customHeight="1" thickBot="1">
      <c r="A9" s="427"/>
      <c r="B9" s="427"/>
      <c r="C9" s="427"/>
      <c r="D9" s="427"/>
      <c r="E9" s="427"/>
      <c r="F9" s="427"/>
      <c r="G9"/>
      <c r="H9"/>
      <c r="I9"/>
      <c r="J9" s="128"/>
      <c r="K9" s="277"/>
      <c r="L9" s="401" t="s">
        <v>288</v>
      </c>
      <c r="M9" s="401"/>
      <c r="N9" s="401"/>
      <c r="O9" s="401"/>
      <c r="P9" s="401"/>
      <c r="Q9" s="401"/>
      <c r="R9" s="401"/>
      <c r="S9" s="401"/>
      <c r="T9" s="401"/>
      <c r="U9" s="401"/>
      <c r="V9"/>
      <c r="W9" s="603"/>
      <c r="X9" s="603"/>
      <c r="Y9" s="603"/>
      <c r="Z9" s="277"/>
    </row>
    <row r="10" spans="1:34" s="282" customFormat="1" ht="31.5" customHeight="1" thickBot="1">
      <c r="A10" s="1080" t="s">
        <v>56</v>
      </c>
      <c r="B10" s="1081"/>
      <c r="C10" s="705"/>
      <c r="D10" s="1082"/>
      <c r="E10" s="1083"/>
      <c r="F10" s="1084"/>
      <c r="G10" s="707"/>
      <c r="H10" s="707"/>
      <c r="I10" s="707"/>
      <c r="J10" s="707"/>
      <c r="K10" s="277"/>
      <c r="L10" s="459" t="s">
        <v>271</v>
      </c>
      <c r="M10" s="415"/>
      <c r="N10" s="416"/>
      <c r="O10" s="416"/>
      <c r="P10" s="416"/>
      <c r="Q10" s="416"/>
      <c r="R10" s="416"/>
      <c r="S10" s="416"/>
      <c r="T10" s="416"/>
      <c r="U10" s="416"/>
      <c r="V10"/>
      <c r="W10" s="603"/>
      <c r="X10" s="603"/>
      <c r="Y10" s="603"/>
      <c r="Z10" s="277"/>
    </row>
    <row r="11" spans="1:34" ht="31.5" customHeight="1" thickBot="1">
      <c r="A11" s="675" t="s">
        <v>239</v>
      </c>
      <c r="B11" s="704"/>
      <c r="C11" s="1085">
        <f>'5-1 総表'!C11</f>
        <v>0</v>
      </c>
      <c r="D11" s="1086"/>
      <c r="E11" s="1087" t="s">
        <v>240</v>
      </c>
      <c r="F11" s="1088"/>
      <c r="G11" s="1089">
        <f>'5-1 総表'!G11:J11</f>
        <v>0</v>
      </c>
      <c r="H11" s="1090"/>
      <c r="I11" s="1090"/>
      <c r="J11" s="1091"/>
      <c r="K11" s="277"/>
      <c r="L11" s="401"/>
      <c r="M11" s="456"/>
      <c r="N11" s="456"/>
      <c r="O11" s="456"/>
      <c r="P11" s="456"/>
      <c r="Q11" s="456"/>
      <c r="R11" s="456"/>
      <c r="S11" s="456"/>
      <c r="T11" s="456"/>
      <c r="U11" s="456"/>
      <c r="W11" s="603"/>
      <c r="X11" s="603"/>
      <c r="Y11" s="603"/>
      <c r="Z11" s="277"/>
      <c r="AA11" s="277"/>
      <c r="AB11" s="277"/>
      <c r="AC11" s="283"/>
      <c r="AD11" s="283"/>
      <c r="AE11" s="283"/>
      <c r="AF11" s="283"/>
      <c r="AG11" s="283"/>
      <c r="AH11" s="283"/>
    </row>
    <row r="12" spans="1:34" ht="41.25" customHeight="1" thickBot="1">
      <c r="A12" s="675" t="s">
        <v>94</v>
      </c>
      <c r="B12" s="676"/>
      <c r="C12" s="677" t="s">
        <v>117</v>
      </c>
      <c r="D12" s="678"/>
      <c r="E12" s="678"/>
      <c r="F12" s="678"/>
      <c r="G12" s="678"/>
      <c r="H12" s="678"/>
      <c r="I12" s="678"/>
      <c r="J12" s="679"/>
      <c r="K12" s="277"/>
      <c r="L12" s="401"/>
      <c r="M12" s="456"/>
      <c r="N12" s="456"/>
      <c r="O12" s="456"/>
      <c r="P12" s="456"/>
      <c r="Q12" s="456"/>
      <c r="R12" s="456"/>
      <c r="S12" s="456"/>
      <c r="T12" s="456"/>
      <c r="U12" s="456"/>
      <c r="W12" s="603"/>
      <c r="X12" s="603"/>
      <c r="Y12" s="603"/>
      <c r="Z12" s="277"/>
      <c r="AA12" s="277"/>
      <c r="AB12" s="277"/>
      <c r="AC12" s="283"/>
      <c r="AD12" s="283"/>
      <c r="AE12" s="283"/>
      <c r="AF12" s="283"/>
      <c r="AG12" s="283"/>
      <c r="AH12" s="283"/>
    </row>
    <row r="13" spans="1:34" ht="30.75" customHeight="1">
      <c r="A13" s="641" t="s">
        <v>266</v>
      </c>
      <c r="B13" s="130" t="s">
        <v>8</v>
      </c>
      <c r="C13" s="1">
        <f>'5-1 総表'!C13</f>
        <v>0</v>
      </c>
      <c r="D13" s="131" t="s">
        <v>9</v>
      </c>
      <c r="E13" s="1094">
        <f>'5-1 総表'!E13:F13</f>
        <v>0</v>
      </c>
      <c r="F13" s="1095"/>
      <c r="G13" s="634"/>
      <c r="H13" s="635"/>
      <c r="I13" s="635"/>
      <c r="J13" s="636"/>
      <c r="K13" s="277"/>
      <c r="L13" s="401"/>
      <c r="M13" s="456"/>
      <c r="N13" s="456"/>
      <c r="O13" s="456"/>
      <c r="P13" s="456"/>
      <c r="Q13" s="456"/>
      <c r="R13" s="456"/>
      <c r="S13" s="456"/>
      <c r="T13" s="456"/>
      <c r="U13" s="456"/>
      <c r="W13" s="603"/>
      <c r="X13" s="603"/>
      <c r="Y13" s="603"/>
      <c r="Z13" s="277"/>
      <c r="AA13" s="277"/>
      <c r="AB13" s="277"/>
      <c r="AC13" s="285"/>
      <c r="AD13" s="285"/>
      <c r="AE13" s="285"/>
      <c r="AF13" s="285"/>
      <c r="AG13" s="285"/>
      <c r="AH13" s="285"/>
    </row>
    <row r="14" spans="1:34" ht="13.5" customHeight="1">
      <c r="A14" s="642"/>
      <c r="B14" s="644" t="s">
        <v>10</v>
      </c>
      <c r="C14" s="455" t="s">
        <v>48</v>
      </c>
      <c r="D14" s="646" t="s">
        <v>92</v>
      </c>
      <c r="E14" s="1096"/>
      <c r="F14" s="647"/>
      <c r="G14" s="680" t="s">
        <v>327</v>
      </c>
      <c r="H14" s="681"/>
      <c r="I14" s="681"/>
      <c r="J14" s="682"/>
      <c r="K14" s="277"/>
      <c r="L14" s="401"/>
      <c r="M14" s="456"/>
      <c r="N14" s="456"/>
      <c r="O14" s="456"/>
      <c r="P14" s="456"/>
      <c r="Q14" s="456"/>
      <c r="R14" s="456"/>
      <c r="S14" s="456"/>
      <c r="T14" s="456"/>
      <c r="U14" s="456"/>
      <c r="W14" s="603"/>
      <c r="X14" s="603"/>
      <c r="Y14" s="603"/>
      <c r="Z14" s="277"/>
      <c r="AA14" s="277"/>
      <c r="AB14" s="277"/>
      <c r="AC14" s="285"/>
      <c r="AD14" s="285"/>
      <c r="AE14" s="285"/>
      <c r="AF14" s="285"/>
      <c r="AG14" s="285"/>
      <c r="AH14" s="285"/>
    </row>
    <row r="15" spans="1:34" ht="40.5" customHeight="1">
      <c r="A15" s="642"/>
      <c r="B15" s="645"/>
      <c r="C15" s="3" t="str">
        <f>'5-1 総表'!C15</f>
        <v>選択してください。</v>
      </c>
      <c r="D15" s="626">
        <f>'5-1 総表'!D15:F15</f>
        <v>0</v>
      </c>
      <c r="E15" s="1092"/>
      <c r="F15" s="627"/>
      <c r="G15" s="631">
        <f>'5-1 総表'!G15:J15</f>
        <v>0</v>
      </c>
      <c r="H15" s="1092"/>
      <c r="I15" s="1092"/>
      <c r="J15" s="1093"/>
      <c r="K15" s="277"/>
      <c r="L15" s="401"/>
      <c r="M15" s="456"/>
      <c r="N15" s="456"/>
      <c r="O15" s="456"/>
      <c r="P15" s="456"/>
      <c r="Q15" s="456"/>
      <c r="R15" s="456"/>
      <c r="S15" s="456"/>
      <c r="T15" s="456"/>
      <c r="U15" s="456"/>
      <c r="W15" s="603"/>
      <c r="X15" s="603"/>
      <c r="Y15" s="603"/>
      <c r="Z15" s="277"/>
      <c r="AA15" s="277"/>
      <c r="AB15" s="277"/>
      <c r="AC15" s="285"/>
      <c r="AD15" s="285"/>
      <c r="AE15" s="285"/>
      <c r="AF15" s="285"/>
      <c r="AG15" s="285"/>
      <c r="AH15" s="285"/>
    </row>
    <row r="16" spans="1:34" ht="22.5" customHeight="1">
      <c r="A16" s="642"/>
      <c r="B16" s="132" t="s">
        <v>86</v>
      </c>
      <c r="C16" s="637">
        <f>'5-1 総表'!C16:J16</f>
        <v>0</v>
      </c>
      <c r="D16" s="638"/>
      <c r="E16" s="638"/>
      <c r="F16" s="638"/>
      <c r="G16" s="638"/>
      <c r="H16" s="639"/>
      <c r="I16" s="639"/>
      <c r="J16" s="640"/>
      <c r="K16" s="277"/>
      <c r="L16" s="401"/>
      <c r="M16" s="456"/>
      <c r="N16" s="456"/>
      <c r="O16" s="456"/>
      <c r="P16" s="456"/>
      <c r="Q16" s="456"/>
      <c r="R16" s="456"/>
      <c r="S16" s="456"/>
      <c r="T16" s="456"/>
      <c r="U16" s="456"/>
      <c r="W16" s="277"/>
      <c r="X16" s="277"/>
      <c r="Y16" s="277"/>
      <c r="Z16" s="277"/>
      <c r="AA16" s="277"/>
      <c r="AB16" s="277"/>
      <c r="AC16" s="285"/>
      <c r="AD16" s="285"/>
      <c r="AE16" s="285"/>
      <c r="AF16" s="285"/>
      <c r="AG16" s="285"/>
      <c r="AH16" s="285"/>
    </row>
    <row r="17" spans="1:34" ht="32.1" customHeight="1">
      <c r="A17" s="642"/>
      <c r="B17" s="133" t="s">
        <v>75</v>
      </c>
      <c r="C17" s="637">
        <f>'5-1 総表'!C17:J17</f>
        <v>0</v>
      </c>
      <c r="D17" s="638"/>
      <c r="E17" s="638"/>
      <c r="F17" s="638"/>
      <c r="G17" s="638"/>
      <c r="H17" s="639"/>
      <c r="I17" s="639"/>
      <c r="J17" s="640"/>
      <c r="K17" s="277"/>
      <c r="L17" s="401"/>
      <c r="M17" s="456"/>
      <c r="N17" s="456"/>
      <c r="O17" s="456"/>
      <c r="P17" s="456"/>
      <c r="Q17" s="456"/>
      <c r="R17" s="456"/>
      <c r="S17" s="456"/>
      <c r="T17" s="456"/>
      <c r="U17" s="456"/>
      <c r="W17" s="277"/>
      <c r="X17" s="277"/>
      <c r="Y17" s="277"/>
      <c r="Z17" s="277"/>
      <c r="AA17" s="277"/>
      <c r="AB17" s="277"/>
      <c r="AC17" s="285"/>
      <c r="AD17" s="285"/>
      <c r="AE17" s="285"/>
      <c r="AF17" s="285"/>
      <c r="AG17" s="285"/>
      <c r="AH17" s="285"/>
    </row>
    <row r="18" spans="1:34" ht="32.1" customHeight="1">
      <c r="A18" s="642"/>
      <c r="B18" s="133" t="s">
        <v>11</v>
      </c>
      <c r="C18" s="623">
        <f>'5-1 総表'!C18:J18</f>
        <v>0</v>
      </c>
      <c r="D18" s="624"/>
      <c r="E18" s="624"/>
      <c r="F18" s="624"/>
      <c r="G18" s="624"/>
      <c r="H18" s="624"/>
      <c r="I18" s="624"/>
      <c r="J18" s="625"/>
      <c r="K18" s="264"/>
      <c r="L18" s="401"/>
      <c r="M18" s="401"/>
      <c r="N18" s="401"/>
      <c r="O18" s="401"/>
      <c r="P18" s="401"/>
      <c r="Q18" s="401"/>
      <c r="R18" s="401"/>
      <c r="S18" s="401"/>
      <c r="T18" s="401"/>
      <c r="U18" s="401"/>
      <c r="W18" s="277"/>
      <c r="X18" s="277"/>
      <c r="Y18" s="277"/>
      <c r="Z18" s="277"/>
      <c r="AA18" s="277"/>
      <c r="AB18" s="277"/>
      <c r="AC18" s="285"/>
      <c r="AD18" s="285"/>
      <c r="AE18" s="285"/>
      <c r="AF18" s="285"/>
      <c r="AG18" s="285"/>
      <c r="AH18" s="285"/>
    </row>
    <row r="19" spans="1:34" ht="32.1" customHeight="1">
      <c r="A19" s="642"/>
      <c r="B19" s="134" t="s">
        <v>12</v>
      </c>
      <c r="C19" s="623">
        <f>'5-1 総表'!C19:J19</f>
        <v>0</v>
      </c>
      <c r="D19" s="624"/>
      <c r="E19" s="624"/>
      <c r="F19" s="624"/>
      <c r="G19" s="624"/>
      <c r="H19" s="624"/>
      <c r="I19" s="624"/>
      <c r="J19" s="625"/>
      <c r="K19" s="264"/>
      <c r="L19" s="264"/>
      <c r="M19" s="264"/>
      <c r="N19" s="264"/>
      <c r="W19" s="277"/>
      <c r="X19" s="277"/>
      <c r="Y19" s="277"/>
      <c r="Z19" s="277"/>
      <c r="AA19" s="277"/>
      <c r="AB19" s="277"/>
      <c r="AC19" s="285"/>
      <c r="AD19" s="285"/>
      <c r="AE19" s="285"/>
      <c r="AF19" s="285"/>
      <c r="AG19" s="285"/>
      <c r="AH19" s="285"/>
    </row>
    <row r="20" spans="1:34" ht="32.1" customHeight="1" thickBot="1">
      <c r="A20" s="643"/>
      <c r="B20" s="135" t="s">
        <v>99</v>
      </c>
      <c r="C20" s="604">
        <f>'5-1 総表'!C20:J20</f>
        <v>0</v>
      </c>
      <c r="D20" s="605"/>
      <c r="E20" s="605"/>
      <c r="F20" s="605"/>
      <c r="G20" s="605"/>
      <c r="H20" s="605"/>
      <c r="I20" s="605"/>
      <c r="J20" s="606"/>
      <c r="K20" s="264"/>
      <c r="L20" s="264"/>
      <c r="M20" s="264"/>
      <c r="N20" s="264"/>
      <c r="W20" s="277"/>
      <c r="X20" s="277"/>
      <c r="Y20" s="277"/>
      <c r="Z20" s="277"/>
      <c r="AA20" s="277"/>
      <c r="AB20" s="277"/>
      <c r="AC20" s="285"/>
      <c r="AD20" s="285"/>
      <c r="AE20" s="285"/>
      <c r="AF20" s="285"/>
      <c r="AG20" s="285"/>
      <c r="AH20" s="285"/>
    </row>
    <row r="21" spans="1:34" ht="32.1" customHeight="1">
      <c r="A21" s="641" t="s">
        <v>83</v>
      </c>
      <c r="B21" s="136" t="s">
        <v>46</v>
      </c>
      <c r="C21" s="23">
        <f>'5-1 総表'!C21</f>
        <v>0</v>
      </c>
      <c r="D21" s="137" t="s">
        <v>9</v>
      </c>
      <c r="E21" s="1094">
        <f>'5-1 総表'!E21:F21</f>
        <v>0</v>
      </c>
      <c r="F21" s="1095"/>
      <c r="G21" s="692"/>
      <c r="H21" s="634"/>
      <c r="I21" s="634"/>
      <c r="J21" s="693"/>
      <c r="K21" s="264"/>
      <c r="L21" s="264"/>
      <c r="M21" s="264"/>
      <c r="N21" s="264"/>
      <c r="W21" s="277"/>
      <c r="X21" s="277"/>
      <c r="Y21" s="277"/>
      <c r="Z21" s="277"/>
      <c r="AA21" s="277"/>
      <c r="AB21" s="277"/>
      <c r="AC21" s="285"/>
      <c r="AD21" s="285"/>
      <c r="AE21" s="285"/>
      <c r="AF21" s="285"/>
      <c r="AG21" s="285"/>
      <c r="AH21" s="285"/>
    </row>
    <row r="22" spans="1:34" ht="12" customHeight="1">
      <c r="A22" s="642"/>
      <c r="B22" s="644" t="s">
        <v>47</v>
      </c>
      <c r="C22" s="455" t="s">
        <v>48</v>
      </c>
      <c r="D22" s="646" t="s">
        <v>92</v>
      </c>
      <c r="E22" s="1096"/>
      <c r="F22" s="647"/>
      <c r="G22" s="680" t="s">
        <v>327</v>
      </c>
      <c r="H22" s="681"/>
      <c r="I22" s="681"/>
      <c r="J22" s="682"/>
      <c r="W22" s="277"/>
      <c r="X22" s="277"/>
      <c r="Y22" s="277"/>
      <c r="Z22" s="277"/>
      <c r="AA22" s="277"/>
      <c r="AB22" s="277"/>
      <c r="AC22" s="285"/>
      <c r="AD22" s="285"/>
      <c r="AE22" s="285"/>
      <c r="AF22" s="285"/>
      <c r="AG22" s="285"/>
      <c r="AH22" s="285"/>
    </row>
    <row r="23" spans="1:34" ht="40.5" customHeight="1">
      <c r="A23" s="642"/>
      <c r="B23" s="645"/>
      <c r="C23" s="3" t="str">
        <f>'5-1 総表'!C23</f>
        <v>選択してください。</v>
      </c>
      <c r="D23" s="626">
        <f>'5-1 総表'!D23:F23</f>
        <v>0</v>
      </c>
      <c r="E23" s="1092"/>
      <c r="F23" s="627"/>
      <c r="G23" s="1097">
        <f>'5-1 総表'!G23:J23</f>
        <v>0</v>
      </c>
      <c r="H23" s="1098"/>
      <c r="I23" s="1098"/>
      <c r="J23" s="1099"/>
      <c r="W23" s="277"/>
      <c r="X23" s="277"/>
      <c r="Y23" s="277"/>
      <c r="Z23" s="277"/>
      <c r="AA23" s="277"/>
      <c r="AB23" s="277"/>
      <c r="AC23" s="285"/>
      <c r="AD23" s="285"/>
      <c r="AE23" s="285"/>
      <c r="AF23" s="285"/>
      <c r="AG23" s="285"/>
      <c r="AH23" s="285"/>
    </row>
    <row r="24" spans="1:34" ht="32.1" customHeight="1">
      <c r="A24" s="642"/>
      <c r="B24" s="139" t="s">
        <v>45</v>
      </c>
      <c r="C24" s="1100">
        <f>'5-1 総表'!C24:J24</f>
        <v>0</v>
      </c>
      <c r="D24" s="1101"/>
      <c r="E24" s="1101"/>
      <c r="F24" s="1101"/>
      <c r="G24" s="1101"/>
      <c r="H24" s="1102"/>
      <c r="I24" s="1102"/>
      <c r="J24" s="1103"/>
      <c r="W24" s="277"/>
      <c r="X24" s="277"/>
      <c r="Y24" s="277"/>
      <c r="Z24" s="277"/>
      <c r="AA24" s="277"/>
      <c r="AB24" s="277"/>
      <c r="AC24" s="283"/>
      <c r="AD24" s="283"/>
      <c r="AE24" s="283"/>
      <c r="AF24" s="283"/>
      <c r="AG24" s="283"/>
      <c r="AH24" s="283"/>
    </row>
    <row r="25" spans="1:34" ht="32.1" customHeight="1" thickBot="1">
      <c r="A25" s="643"/>
      <c r="B25" s="140" t="s">
        <v>80</v>
      </c>
      <c r="C25" s="1110" t="str">
        <f>'5-1 総表'!C25:J25</f>
        <v/>
      </c>
      <c r="D25" s="1111"/>
      <c r="E25" s="1111"/>
      <c r="F25" s="1111"/>
      <c r="G25" s="1111"/>
      <c r="H25" s="1111"/>
      <c r="I25" s="1111"/>
      <c r="J25" s="1112"/>
      <c r="W25" s="277"/>
      <c r="X25" s="277"/>
      <c r="Y25" s="277"/>
      <c r="Z25" s="277"/>
      <c r="AA25" s="277"/>
      <c r="AB25" s="277"/>
      <c r="AC25" s="283"/>
      <c r="AD25" s="283"/>
      <c r="AE25" s="283"/>
      <c r="AF25" s="283"/>
      <c r="AG25" s="283"/>
      <c r="AH25" s="283"/>
    </row>
    <row r="26" spans="1:34" ht="32.1" customHeight="1">
      <c r="A26" s="641" t="s">
        <v>84</v>
      </c>
      <c r="B26" s="141" t="s">
        <v>67</v>
      </c>
      <c r="C26" s="23">
        <f>'5-1 総表'!C26</f>
        <v>0</v>
      </c>
      <c r="D26" s="137" t="s">
        <v>85</v>
      </c>
      <c r="E26" s="1094">
        <f>'5-1 総表'!E26:F26</f>
        <v>0</v>
      </c>
      <c r="F26" s="1095"/>
      <c r="G26" s="692"/>
      <c r="H26" s="634"/>
      <c r="I26" s="634"/>
      <c r="J26" s="693"/>
      <c r="W26" s="277"/>
      <c r="X26" s="277"/>
      <c r="Y26" s="277"/>
      <c r="Z26" s="277"/>
      <c r="AA26" s="277"/>
      <c r="AB26" s="277"/>
      <c r="AC26" s="283"/>
      <c r="AD26" s="283"/>
      <c r="AE26" s="283"/>
      <c r="AF26" s="283"/>
      <c r="AG26" s="283"/>
      <c r="AH26" s="283"/>
    </row>
    <row r="27" spans="1:34" ht="12.4" customHeight="1">
      <c r="A27" s="642"/>
      <c r="B27" s="648" t="s">
        <v>68</v>
      </c>
      <c r="C27" s="455" t="s">
        <v>48</v>
      </c>
      <c r="D27" s="646" t="s">
        <v>92</v>
      </c>
      <c r="E27" s="1096"/>
      <c r="F27" s="647"/>
      <c r="G27" s="680" t="s">
        <v>327</v>
      </c>
      <c r="H27" s="681"/>
      <c r="I27" s="681"/>
      <c r="J27" s="682"/>
      <c r="W27" s="277"/>
      <c r="X27" s="277"/>
      <c r="Y27" s="277"/>
      <c r="Z27" s="277"/>
      <c r="AA27" s="277"/>
      <c r="AB27" s="277"/>
      <c r="AC27" s="283"/>
      <c r="AD27" s="283"/>
      <c r="AE27" s="283"/>
      <c r="AF27" s="283"/>
      <c r="AG27" s="283"/>
      <c r="AH27" s="283"/>
    </row>
    <row r="28" spans="1:34" ht="40.5" customHeight="1">
      <c r="A28" s="642"/>
      <c r="B28" s="649"/>
      <c r="C28" s="3" t="str">
        <f>'5-1 総表'!C28</f>
        <v>選択してください。</v>
      </c>
      <c r="D28" s="626">
        <f>'5-1 総表'!D28:F28</f>
        <v>0</v>
      </c>
      <c r="E28" s="1092"/>
      <c r="F28" s="627"/>
      <c r="G28" s="631">
        <f>'5-1 総表'!G28</f>
        <v>0</v>
      </c>
      <c r="H28" s="1092"/>
      <c r="I28" s="1092"/>
      <c r="J28" s="1093"/>
      <c r="W28" s="277"/>
      <c r="X28" s="277"/>
      <c r="Y28" s="277"/>
      <c r="Z28" s="277"/>
      <c r="AA28" s="277"/>
      <c r="AB28" s="277"/>
      <c r="AC28" s="283"/>
      <c r="AD28" s="283"/>
      <c r="AE28" s="283"/>
      <c r="AF28" s="283"/>
      <c r="AG28" s="283"/>
      <c r="AH28" s="283"/>
    </row>
    <row r="29" spans="1:34" ht="32.1" customHeight="1">
      <c r="A29" s="642"/>
      <c r="B29" s="142" t="s">
        <v>82</v>
      </c>
      <c r="C29" s="697" t="str">
        <f>'5-1 総表'!C29:J29</f>
        <v/>
      </c>
      <c r="D29" s="698"/>
      <c r="E29" s="698"/>
      <c r="F29" s="698"/>
      <c r="G29" s="698"/>
      <c r="H29" s="699"/>
      <c r="I29" s="699"/>
      <c r="J29" s="700"/>
      <c r="K29" s="264"/>
      <c r="L29" s="264"/>
      <c r="M29" s="264"/>
      <c r="N29" s="264"/>
      <c r="V29" s="128"/>
      <c r="W29" s="277"/>
      <c r="X29" s="277"/>
      <c r="Y29" s="277"/>
      <c r="Z29" s="277"/>
      <c r="AA29" s="277"/>
      <c r="AB29" s="277"/>
      <c r="AC29" s="283"/>
      <c r="AD29" s="283"/>
      <c r="AE29" s="283"/>
      <c r="AF29" s="283"/>
      <c r="AG29" s="283"/>
      <c r="AH29" s="283"/>
    </row>
    <row r="30" spans="1:34" ht="32.1" customHeight="1">
      <c r="A30" s="642"/>
      <c r="B30" s="143" t="s">
        <v>69</v>
      </c>
      <c r="C30" s="623">
        <f>'5-1 総表'!C30:J30</f>
        <v>0</v>
      </c>
      <c r="D30" s="624"/>
      <c r="E30" s="624"/>
      <c r="F30" s="624"/>
      <c r="G30" s="624"/>
      <c r="H30" s="624"/>
      <c r="I30" s="624"/>
      <c r="J30" s="625"/>
      <c r="K30" s="417"/>
      <c r="L30" s="417"/>
      <c r="M30" s="418"/>
      <c r="N30" s="418"/>
      <c r="O30" s="128"/>
      <c r="P30" s="128"/>
      <c r="Q30" s="128"/>
      <c r="R30" s="128"/>
      <c r="S30" s="128"/>
      <c r="T30" s="128"/>
      <c r="U30" s="128"/>
      <c r="W30" s="277"/>
      <c r="X30" s="277"/>
      <c r="Y30" s="277"/>
      <c r="Z30" s="277"/>
      <c r="AA30" s="277"/>
      <c r="AB30" s="277"/>
      <c r="AC30" s="283"/>
      <c r="AD30" s="283"/>
      <c r="AE30" s="283"/>
      <c r="AF30" s="283"/>
      <c r="AG30" s="283"/>
      <c r="AH30" s="283"/>
    </row>
    <row r="31" spans="1:34" ht="32.1" customHeight="1">
      <c r="A31" s="642"/>
      <c r="B31" s="143" t="s">
        <v>70</v>
      </c>
      <c r="C31" s="623">
        <f>'5-1 総表'!C31:J31</f>
        <v>0</v>
      </c>
      <c r="D31" s="624"/>
      <c r="E31" s="624"/>
      <c r="F31" s="624"/>
      <c r="G31" s="624"/>
      <c r="H31" s="624"/>
      <c r="I31" s="624"/>
      <c r="J31" s="625"/>
      <c r="W31" s="277"/>
      <c r="X31" s="277"/>
      <c r="Y31" s="277"/>
      <c r="Z31" s="277"/>
      <c r="AA31" s="277"/>
      <c r="AB31" s="277"/>
      <c r="AC31" s="283"/>
      <c r="AD31" s="283"/>
      <c r="AE31" s="283"/>
      <c r="AF31" s="283"/>
      <c r="AG31" s="283"/>
      <c r="AH31" s="283"/>
    </row>
    <row r="32" spans="1:34" ht="32.1" customHeight="1" thickBot="1">
      <c r="A32" s="643"/>
      <c r="B32" s="135" t="s">
        <v>426</v>
      </c>
      <c r="C32" s="1104">
        <f>'5-1 総表'!C32:J32</f>
        <v>0</v>
      </c>
      <c r="D32" s="688"/>
      <c r="E32" s="688"/>
      <c r="F32" s="688"/>
      <c r="G32" s="688"/>
      <c r="H32" s="688"/>
      <c r="I32" s="688"/>
      <c r="J32" s="689"/>
      <c r="W32" s="277"/>
      <c r="X32" s="277"/>
      <c r="Y32" s="277"/>
      <c r="Z32" s="277"/>
      <c r="AA32" s="277"/>
      <c r="AB32" s="277"/>
      <c r="AC32" s="283"/>
      <c r="AD32" s="283"/>
      <c r="AE32" s="283"/>
      <c r="AF32" s="283"/>
      <c r="AG32" s="283"/>
      <c r="AH32" s="283"/>
    </row>
    <row r="33" spans="1:34" ht="36" customHeight="1">
      <c r="A33" s="1120" t="s">
        <v>267</v>
      </c>
      <c r="B33" s="144" t="s">
        <v>268</v>
      </c>
      <c r="C33" s="610">
        <f>'5-1 総表'!C33:J33</f>
        <v>0</v>
      </c>
      <c r="D33" s="611"/>
      <c r="E33" s="611"/>
      <c r="F33" s="611"/>
      <c r="G33" s="611"/>
      <c r="H33" s="612"/>
      <c r="I33" s="612"/>
      <c r="J33" s="613"/>
      <c r="K33" s="264"/>
      <c r="L33" s="264"/>
      <c r="M33" s="264"/>
      <c r="N33" s="264"/>
      <c r="W33" s="419"/>
      <c r="X33" s="419"/>
      <c r="Y33" s="419"/>
      <c r="Z33" s="419"/>
      <c r="AA33" s="277"/>
      <c r="AB33" s="277"/>
      <c r="AC33" s="285"/>
      <c r="AD33" s="285"/>
      <c r="AE33" s="285"/>
      <c r="AF33" s="285"/>
      <c r="AG33" s="285"/>
      <c r="AH33" s="285"/>
    </row>
    <row r="34" spans="1:34" s="128" customFormat="1" ht="36" customHeight="1">
      <c r="A34" s="1121"/>
      <c r="B34" s="145" t="s">
        <v>269</v>
      </c>
      <c r="C34" s="659">
        <f>'5-1 総表'!C34:J34</f>
        <v>0</v>
      </c>
      <c r="D34" s="660"/>
      <c r="E34" s="660"/>
      <c r="F34" s="660"/>
      <c r="G34" s="660"/>
      <c r="H34" s="626"/>
      <c r="I34" s="626"/>
      <c r="J34" s="661"/>
      <c r="K34" s="264"/>
      <c r="L34" s="264"/>
      <c r="M34" s="264"/>
      <c r="N34" s="264"/>
      <c r="O34"/>
      <c r="P34"/>
      <c r="Q34"/>
      <c r="R34"/>
      <c r="S34"/>
      <c r="T34"/>
      <c r="U34"/>
      <c r="V34" s="419"/>
      <c r="W34" s="419"/>
      <c r="X34" s="419"/>
      <c r="Y34" s="419"/>
      <c r="Z34" s="419"/>
      <c r="AA34" s="277"/>
      <c r="AB34" s="277"/>
      <c r="AC34" s="285"/>
      <c r="AD34" s="285"/>
      <c r="AE34" s="285"/>
      <c r="AF34" s="285"/>
      <c r="AG34" s="285"/>
      <c r="AH34" s="285"/>
    </row>
    <row r="35" spans="1:34" ht="37.5" customHeight="1">
      <c r="A35" s="1121"/>
      <c r="B35" s="146" t="s">
        <v>33</v>
      </c>
      <c r="C35" s="356">
        <f>'5-1 総表'!C35</f>
        <v>0</v>
      </c>
      <c r="D35" s="13" t="s">
        <v>35</v>
      </c>
      <c r="E35" s="1123">
        <f>'5-1 総表'!E35:F35</f>
        <v>0</v>
      </c>
      <c r="F35" s="1124"/>
      <c r="G35" s="1125" t="s">
        <v>441</v>
      </c>
      <c r="H35" s="1126"/>
      <c r="I35" s="1126"/>
      <c r="J35" s="1127"/>
      <c r="K35" s="420"/>
      <c r="L35" s="402"/>
      <c r="M35" s="419"/>
      <c r="N35" s="419"/>
      <c r="O35" s="419"/>
      <c r="P35" s="277"/>
      <c r="Q35" s="277"/>
      <c r="R35" s="283"/>
      <c r="S35" s="283"/>
      <c r="T35" s="283"/>
      <c r="U35" s="283"/>
      <c r="V35" s="419"/>
      <c r="W35" s="419"/>
      <c r="X35" s="419"/>
      <c r="Y35" s="419"/>
      <c r="Z35" s="419"/>
      <c r="AA35" s="277"/>
      <c r="AB35" s="277"/>
      <c r="AC35" s="283"/>
      <c r="AD35" s="283"/>
      <c r="AE35" s="283"/>
      <c r="AF35" s="283"/>
      <c r="AG35" s="283"/>
      <c r="AH35" s="283"/>
    </row>
    <row r="36" spans="1:34" ht="53.25" customHeight="1">
      <c r="A36" s="1121"/>
      <c r="B36" s="361" t="s">
        <v>270</v>
      </c>
      <c r="C36" s="1128"/>
      <c r="D36" s="1128"/>
      <c r="E36" s="1128"/>
      <c r="F36" s="1128"/>
      <c r="G36" s="1128"/>
      <c r="H36" s="1128"/>
      <c r="I36" s="1128"/>
      <c r="J36" s="1129"/>
      <c r="K36" s="420"/>
      <c r="L36" s="459" t="s">
        <v>271</v>
      </c>
      <c r="M36" s="419"/>
      <c r="N36" s="419"/>
      <c r="O36" s="419"/>
      <c r="P36" s="277"/>
      <c r="Q36" s="277"/>
      <c r="R36" s="283"/>
      <c r="S36" s="283"/>
      <c r="T36" s="283"/>
      <c r="U36" s="283"/>
      <c r="V36" s="419"/>
      <c r="W36" s="419"/>
      <c r="X36" s="419"/>
      <c r="Y36" s="419"/>
      <c r="Z36" s="419"/>
      <c r="AA36" s="277"/>
      <c r="AB36" s="277"/>
      <c r="AC36" s="283"/>
      <c r="AD36" s="283"/>
      <c r="AE36" s="283"/>
      <c r="AF36" s="283"/>
      <c r="AG36" s="283"/>
      <c r="AH36" s="283"/>
    </row>
    <row r="37" spans="1:34" ht="90.6" customHeight="1">
      <c r="A37" s="1121"/>
      <c r="B37" s="361" t="s">
        <v>272</v>
      </c>
      <c r="C37" s="1128"/>
      <c r="D37" s="1128"/>
      <c r="E37" s="1128"/>
      <c r="F37" s="1128"/>
      <c r="G37" s="1128"/>
      <c r="H37" s="1128"/>
      <c r="I37" s="1128"/>
      <c r="J37" s="1129"/>
      <c r="K37" s="419"/>
      <c r="L37" s="459" t="s">
        <v>271</v>
      </c>
      <c r="M37" s="419"/>
      <c r="N37" s="419"/>
      <c r="O37" s="419"/>
      <c r="P37" s="277"/>
      <c r="Q37" s="277"/>
      <c r="R37" s="283"/>
      <c r="S37" s="283"/>
      <c r="T37" s="283"/>
      <c r="U37" s="283"/>
      <c r="V37" s="419"/>
      <c r="W37" s="419"/>
      <c r="X37" s="419"/>
      <c r="Y37" s="419"/>
      <c r="Z37" s="419"/>
      <c r="AA37" s="277"/>
      <c r="AB37" s="277"/>
      <c r="AC37" s="283"/>
      <c r="AD37" s="283"/>
      <c r="AE37" s="283"/>
      <c r="AF37" s="283"/>
      <c r="AG37" s="283"/>
      <c r="AH37" s="283"/>
    </row>
    <row r="38" spans="1:34" ht="24" customHeight="1">
      <c r="A38" s="1121"/>
      <c r="B38" s="1130" t="s">
        <v>273</v>
      </c>
      <c r="C38" s="475"/>
      <c r="D38" s="1133" t="s">
        <v>274</v>
      </c>
      <c r="E38" s="1134"/>
      <c r="F38" s="1135"/>
      <c r="G38" s="1133" t="s">
        <v>275</v>
      </c>
      <c r="H38" s="1135"/>
      <c r="I38" s="1134" t="s">
        <v>276</v>
      </c>
      <c r="J38" s="1136"/>
      <c r="K38" s="419"/>
      <c r="L38" s="419"/>
      <c r="M38" s="419"/>
      <c r="N38" s="419"/>
      <c r="O38" s="419"/>
      <c r="P38" s="277"/>
      <c r="Q38" s="277"/>
      <c r="R38" s="283"/>
      <c r="S38" s="283"/>
      <c r="T38" s="283"/>
      <c r="U38" s="283"/>
      <c r="V38" s="419"/>
      <c r="W38" s="419"/>
      <c r="X38" s="419"/>
      <c r="Y38" s="419"/>
      <c r="Z38" s="419"/>
      <c r="AA38" s="277"/>
      <c r="AB38" s="277"/>
      <c r="AC38" s="283"/>
      <c r="AD38" s="283"/>
      <c r="AE38" s="283"/>
      <c r="AF38" s="283"/>
      <c r="AG38" s="283"/>
      <c r="AH38" s="283"/>
    </row>
    <row r="39" spans="1:34" ht="39" customHeight="1">
      <c r="A39" s="1121"/>
      <c r="B39" s="1131"/>
      <c r="C39" s="476" t="s">
        <v>277</v>
      </c>
      <c r="D39" s="1137">
        <f>'4-4 支出'!H5</f>
        <v>0</v>
      </c>
      <c r="E39" s="1138"/>
      <c r="F39" s="1139"/>
      <c r="G39" s="1137">
        <f>'4-4 支出'!F5</f>
        <v>0</v>
      </c>
      <c r="H39" s="1139"/>
      <c r="I39" s="1105">
        <f>G39-D39</f>
        <v>0</v>
      </c>
      <c r="J39" s="1106"/>
      <c r="K39" s="419"/>
      <c r="L39" s="419"/>
      <c r="M39" s="419"/>
      <c r="N39" s="419"/>
      <c r="O39" s="419"/>
      <c r="P39" s="277"/>
      <c r="Q39" s="277"/>
      <c r="R39" s="283"/>
      <c r="S39" s="283"/>
      <c r="T39" s="283"/>
      <c r="U39" s="283"/>
      <c r="V39" s="421"/>
      <c r="W39" s="419"/>
      <c r="X39" s="419"/>
      <c r="Y39" s="419"/>
      <c r="Z39" s="419"/>
      <c r="AA39" s="277"/>
      <c r="AB39" s="277"/>
      <c r="AC39" s="283"/>
      <c r="AD39" s="283"/>
      <c r="AE39" s="283"/>
      <c r="AF39" s="283"/>
      <c r="AG39" s="283"/>
      <c r="AH39" s="283"/>
    </row>
    <row r="40" spans="1:34" ht="39" customHeight="1">
      <c r="A40" s="1121"/>
      <c r="B40" s="1131"/>
      <c r="C40" s="503" t="s">
        <v>350</v>
      </c>
      <c r="D40" s="1107">
        <f>'4-4 支出'!H6</f>
        <v>0</v>
      </c>
      <c r="E40" s="1108"/>
      <c r="F40" s="1109"/>
      <c r="G40" s="1107">
        <f>'4-4 支出'!F6</f>
        <v>0</v>
      </c>
      <c r="H40" s="1109"/>
      <c r="I40" s="1113">
        <f>G40-D40</f>
        <v>0</v>
      </c>
      <c r="J40" s="1114"/>
      <c r="K40" s="422"/>
      <c r="L40" s="419"/>
      <c r="M40" s="419"/>
      <c r="N40" s="419"/>
      <c r="O40" s="419"/>
      <c r="P40" s="419"/>
      <c r="Q40" s="419"/>
      <c r="R40" s="419"/>
      <c r="S40" s="419"/>
      <c r="T40" s="283"/>
      <c r="U40" s="283"/>
      <c r="W40" s="419"/>
      <c r="X40" s="419"/>
      <c r="Y40" s="419"/>
      <c r="Z40" s="419"/>
      <c r="AA40" s="277"/>
      <c r="AB40" s="277"/>
      <c r="AC40" s="283"/>
      <c r="AD40" s="283"/>
      <c r="AE40" s="283"/>
      <c r="AF40" s="283"/>
      <c r="AG40" s="283"/>
      <c r="AH40" s="283"/>
    </row>
    <row r="41" spans="1:34" ht="39" customHeight="1" thickBot="1">
      <c r="A41" s="1122"/>
      <c r="B41" s="1132"/>
      <c r="C41" s="477" t="s">
        <v>278</v>
      </c>
      <c r="D41" s="1115">
        <f>'1-1 総表'!D45</f>
        <v>0</v>
      </c>
      <c r="E41" s="1116"/>
      <c r="F41" s="1117"/>
      <c r="G41" s="1115">
        <f>'5-1 総表'!F46/1000</f>
        <v>0</v>
      </c>
      <c r="H41" s="1117"/>
      <c r="I41" s="1118">
        <f>G41-D41</f>
        <v>0</v>
      </c>
      <c r="J41" s="1119"/>
      <c r="L41" s="419"/>
      <c r="M41" s="419"/>
      <c r="N41" s="419"/>
      <c r="O41" s="419"/>
      <c r="P41" s="419"/>
      <c r="Q41" s="419"/>
      <c r="R41" s="419"/>
      <c r="S41" s="419"/>
      <c r="W41" s="419"/>
      <c r="X41" s="419"/>
      <c r="Y41" s="419"/>
      <c r="Z41" s="419"/>
      <c r="AA41" s="277"/>
      <c r="AB41" s="277"/>
      <c r="AC41" s="283"/>
      <c r="AD41" s="283"/>
      <c r="AE41" s="283"/>
      <c r="AF41" s="283"/>
      <c r="AG41" s="283"/>
      <c r="AH41" s="283"/>
    </row>
    <row r="42" spans="1:34">
      <c r="B42" s="16"/>
      <c r="G42" s="407"/>
      <c r="H42" s="148"/>
      <c r="I42" s="407"/>
      <c r="J42" s="448"/>
      <c r="AB42" s="128"/>
      <c r="AC42" s="128"/>
    </row>
    <row r="43" spans="1:34">
      <c r="B43" s="16"/>
      <c r="AB43" s="128"/>
      <c r="AC43" s="128"/>
    </row>
    <row r="44" spans="1:34">
      <c r="AB44" s="128"/>
      <c r="AC44" s="128"/>
    </row>
    <row r="45" spans="1:34">
      <c r="AB45" s="128"/>
      <c r="AC45" s="128"/>
    </row>
    <row r="46" spans="1:34">
      <c r="W46" s="128"/>
      <c r="X46" s="128"/>
      <c r="Y46" s="128"/>
      <c r="Z46" s="128"/>
      <c r="AA46" s="128"/>
      <c r="AB46" s="128"/>
      <c r="AC46" s="128"/>
    </row>
    <row r="47" spans="1:34">
      <c r="W47" s="128"/>
      <c r="X47" s="128"/>
      <c r="Y47" s="128"/>
      <c r="Z47" s="128"/>
      <c r="AA47" s="128"/>
      <c r="AB47" s="128"/>
      <c r="AC47" s="128"/>
    </row>
    <row r="48" spans="1:34">
      <c r="W48" s="128"/>
      <c r="X48" s="128"/>
      <c r="Y48" s="128"/>
      <c r="Z48" s="128"/>
      <c r="AA48" s="128"/>
      <c r="AB48" s="128"/>
      <c r="AC48" s="128"/>
    </row>
    <row r="49" spans="23:29">
      <c r="W49" s="128"/>
      <c r="X49" s="128"/>
      <c r="Y49" s="128"/>
      <c r="Z49" s="128"/>
      <c r="AA49" s="128"/>
      <c r="AB49" s="128"/>
      <c r="AC49" s="128"/>
    </row>
    <row r="50" spans="23:29">
      <c r="W50" s="128"/>
      <c r="X50" s="128"/>
      <c r="Y50" s="128"/>
      <c r="Z50" s="128"/>
      <c r="AA50" s="128"/>
      <c r="AB50" s="128"/>
      <c r="AC50" s="128"/>
    </row>
    <row r="51" spans="23:29">
      <c r="W51" s="128"/>
      <c r="X51" s="128"/>
      <c r="Y51" s="128"/>
      <c r="Z51" s="128"/>
      <c r="AA51" s="128"/>
      <c r="AB51" s="128"/>
      <c r="AC51" s="128"/>
    </row>
    <row r="52" spans="23:29">
      <c r="W52" s="128"/>
      <c r="X52" s="128"/>
      <c r="Y52" s="128"/>
      <c r="Z52" s="128"/>
      <c r="AA52" s="128"/>
      <c r="AB52" s="128"/>
      <c r="AC52" s="128"/>
    </row>
    <row r="53" spans="23:29">
      <c r="W53" s="128"/>
      <c r="X53" s="128"/>
      <c r="Y53" s="128"/>
      <c r="Z53" s="128"/>
      <c r="AA53" s="128"/>
      <c r="AB53" s="128"/>
      <c r="AC53" s="128"/>
    </row>
    <row r="54" spans="23:29">
      <c r="W54" s="128"/>
      <c r="X54" s="128"/>
      <c r="Y54" s="128"/>
      <c r="Z54" s="128"/>
      <c r="AA54" s="128"/>
      <c r="AB54" s="128"/>
      <c r="AC54" s="128"/>
    </row>
    <row r="55" spans="23:29">
      <c r="W55" s="128"/>
      <c r="X55" s="128"/>
      <c r="Y55" s="128"/>
      <c r="Z55" s="128"/>
      <c r="AA55" s="128"/>
      <c r="AB55" s="128"/>
      <c r="AC55" s="128"/>
    </row>
    <row r="56" spans="23:29">
      <c r="W56" s="128"/>
      <c r="X56" s="128"/>
      <c r="Y56" s="128"/>
      <c r="Z56" s="128"/>
      <c r="AA56" s="128"/>
      <c r="AB56" s="128"/>
      <c r="AC56" s="128"/>
    </row>
    <row r="57" spans="23:29">
      <c r="W57" s="128"/>
      <c r="X57" s="128"/>
      <c r="Y57" s="128"/>
      <c r="Z57" s="128"/>
      <c r="AA57" s="128"/>
      <c r="AB57" s="128"/>
      <c r="AC57" s="128"/>
    </row>
    <row r="58" spans="23:29">
      <c r="W58" s="128"/>
      <c r="X58" s="128"/>
      <c r="Y58" s="128"/>
      <c r="Z58" s="128"/>
      <c r="AA58" s="128"/>
      <c r="AB58" s="128"/>
      <c r="AC58" s="128"/>
    </row>
    <row r="59" spans="23:29">
      <c r="W59" s="128"/>
      <c r="X59" s="128"/>
      <c r="Y59" s="128"/>
      <c r="Z59" s="128"/>
      <c r="AA59" s="128"/>
      <c r="AB59" s="128"/>
      <c r="AC59" s="128"/>
    </row>
    <row r="60" spans="23:29">
      <c r="W60" s="128"/>
      <c r="X60" s="128"/>
      <c r="Y60" s="128"/>
      <c r="Z60" s="128"/>
      <c r="AA60" s="128"/>
      <c r="AB60" s="128"/>
      <c r="AC60" s="128"/>
    </row>
    <row r="61" spans="23:29">
      <c r="W61" s="128"/>
      <c r="X61" s="128"/>
      <c r="Y61" s="128"/>
      <c r="Z61" s="128"/>
      <c r="AA61" s="128"/>
      <c r="AB61" s="128"/>
      <c r="AC61" s="128"/>
    </row>
    <row r="62" spans="23:29">
      <c r="W62" s="128"/>
      <c r="X62" s="128"/>
      <c r="Y62" s="128"/>
      <c r="Z62" s="128"/>
      <c r="AA62" s="128"/>
      <c r="AB62" s="128"/>
      <c r="AC62" s="128"/>
    </row>
    <row r="63" spans="23:29">
      <c r="W63" s="128"/>
      <c r="X63" s="128"/>
      <c r="Y63" s="128"/>
      <c r="Z63" s="128"/>
      <c r="AA63" s="128"/>
      <c r="AB63" s="128"/>
      <c r="AC63" s="128"/>
    </row>
    <row r="64" spans="23:29">
      <c r="W64" s="128"/>
      <c r="X64" s="128"/>
      <c r="Y64" s="128"/>
      <c r="Z64" s="128"/>
      <c r="AA64" s="128"/>
      <c r="AB64" s="128"/>
      <c r="AC64" s="128"/>
    </row>
    <row r="65" spans="23:29">
      <c r="W65" s="128"/>
      <c r="X65" s="128"/>
      <c r="Y65" s="128"/>
      <c r="Z65" s="128"/>
      <c r="AA65" s="128"/>
      <c r="AB65" s="128"/>
      <c r="AC65" s="128"/>
    </row>
    <row r="66" spans="23:29">
      <c r="W66" s="128"/>
      <c r="X66" s="128"/>
      <c r="Y66" s="128"/>
      <c r="Z66" s="128"/>
      <c r="AA66" s="128"/>
      <c r="AB66" s="128"/>
      <c r="AC66" s="128"/>
    </row>
  </sheetData>
  <sheetProtection algorithmName="SHA-512" hashValue="LklaHW//+tDQoU2xIuKLk+/ibniwg/F6gNeldyX13lN08wSxd+ySx3O+yks6dYGc/GT9QAPpiNueX2pFWK9KBA==" saltValue="f2rtUBZqd0sBNaDKK4h54A==" spinCount="100000" sheet="1" objects="1" scenarios="1"/>
  <mergeCells count="72">
    <mergeCell ref="D41:F41"/>
    <mergeCell ref="G41:H41"/>
    <mergeCell ref="I41:J41"/>
    <mergeCell ref="A33:A41"/>
    <mergeCell ref="C33:J33"/>
    <mergeCell ref="C34:J34"/>
    <mergeCell ref="E35:F35"/>
    <mergeCell ref="G35:J35"/>
    <mergeCell ref="C36:J36"/>
    <mergeCell ref="C37:J37"/>
    <mergeCell ref="B38:B41"/>
    <mergeCell ref="D38:F38"/>
    <mergeCell ref="G38:H38"/>
    <mergeCell ref="I38:J38"/>
    <mergeCell ref="D39:F39"/>
    <mergeCell ref="G39:H39"/>
    <mergeCell ref="I39:J39"/>
    <mergeCell ref="D40:F40"/>
    <mergeCell ref="G40:H40"/>
    <mergeCell ref="C25:J25"/>
    <mergeCell ref="I40:J40"/>
    <mergeCell ref="A26:A32"/>
    <mergeCell ref="E26:F26"/>
    <mergeCell ref="G26:J26"/>
    <mergeCell ref="B27:B28"/>
    <mergeCell ref="D27:F27"/>
    <mergeCell ref="G27:J27"/>
    <mergeCell ref="D28:F28"/>
    <mergeCell ref="G28:J28"/>
    <mergeCell ref="C29:J29"/>
    <mergeCell ref="C30:J30"/>
    <mergeCell ref="C31:J31"/>
    <mergeCell ref="C32:J32"/>
    <mergeCell ref="A21:A25"/>
    <mergeCell ref="E21:F21"/>
    <mergeCell ref="G21:J21"/>
    <mergeCell ref="B22:B23"/>
    <mergeCell ref="D22:F22"/>
    <mergeCell ref="G22:J22"/>
    <mergeCell ref="D23:F23"/>
    <mergeCell ref="G23:J23"/>
    <mergeCell ref="C24:J24"/>
    <mergeCell ref="A1:C1"/>
    <mergeCell ref="A2:J2"/>
    <mergeCell ref="A3:J3"/>
    <mergeCell ref="A5:J5"/>
    <mergeCell ref="D7:I7"/>
    <mergeCell ref="G10:J10"/>
    <mergeCell ref="C18:J18"/>
    <mergeCell ref="C19:J19"/>
    <mergeCell ref="C20:J20"/>
    <mergeCell ref="E13:F13"/>
    <mergeCell ref="G13:J13"/>
    <mergeCell ref="D14:F14"/>
    <mergeCell ref="G14:J14"/>
    <mergeCell ref="C17:J17"/>
    <mergeCell ref="W7:Y15"/>
    <mergeCell ref="B8:I8"/>
    <mergeCell ref="A10:B10"/>
    <mergeCell ref="C10:D10"/>
    <mergeCell ref="E10:F10"/>
    <mergeCell ref="A11:B11"/>
    <mergeCell ref="C11:D11"/>
    <mergeCell ref="E11:F11"/>
    <mergeCell ref="G11:J11"/>
    <mergeCell ref="A12:B12"/>
    <mergeCell ref="C12:J12"/>
    <mergeCell ref="D15:F15"/>
    <mergeCell ref="G15:J15"/>
    <mergeCell ref="A13:A20"/>
    <mergeCell ref="B14:B15"/>
    <mergeCell ref="C16:J16"/>
  </mergeCells>
  <phoneticPr fontId="22"/>
  <dataValidations count="5">
    <dataValidation type="list" allowBlank="1" showInputMessage="1" showErrorMessage="1" sqref="C15 C28 C23" xr:uid="{00000000-0002-0000-0900-000000000000}">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fullKatakana" allowBlank="1" showInputMessage="1" showErrorMessage="1" sqref="C16:J16 C33:J33 K28:U28 K16:U20" xr:uid="{00000000-0002-0000-0900-000001000000}"/>
    <dataValidation imeMode="halfAlpha" operator="greaterThanOrEqual" allowBlank="1" showInputMessage="1" showErrorMessage="1" sqref="C13:C14 C21:C22 E26 E21 C26:C27 E13" xr:uid="{00000000-0002-0000-0900-000002000000}"/>
    <dataValidation type="date" allowBlank="1" showInputMessage="1" sqref="C36:C37" xr:uid="{00000000-0002-0000-0900-000003000000}">
      <formula1>44652</formula1>
      <formula2>45016</formula2>
    </dataValidation>
    <dataValidation type="date" allowBlank="1" showInputMessage="1" sqref="C35 E35:F35" xr:uid="{DF0179CE-7B33-4510-8C14-B56842AE0E8B}">
      <formula1>46113</formula1>
      <formula2>46477</formula2>
    </dataValidation>
  </dataValidations>
  <printOptions horizontalCentered="1"/>
  <pageMargins left="0.70866141732283472" right="0.70866141732283472" top="0.35433070866141736" bottom="0.15748031496062992" header="0.31496062992125984" footer="0.11811023622047245"/>
  <pageSetup paperSize="9"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tabColor rgb="FFFFC000"/>
    <pageSetUpPr fitToPage="1"/>
  </sheetPr>
  <dimension ref="A1:S109"/>
  <sheetViews>
    <sheetView view="pageBreakPreview" topLeftCell="A6" zoomScale="90" zoomScaleNormal="100" zoomScaleSheetLayoutView="90" workbookViewId="0">
      <selection activeCell="D14" sqref="D14:H14"/>
    </sheetView>
  </sheetViews>
  <sheetFormatPr defaultColWidth="9" defaultRowHeight="18.75"/>
  <cols>
    <col min="1" max="2" width="6.75" style="150" customWidth="1"/>
    <col min="3" max="3" width="7.25" style="150" customWidth="1"/>
    <col min="4" max="4" width="39.5" style="207" customWidth="1"/>
    <col min="5" max="5" width="12" style="253" customWidth="1"/>
    <col min="6" max="6" width="3.5" style="253" bestFit="1" customWidth="1"/>
    <col min="7" max="7" width="11" style="253" customWidth="1"/>
    <col min="8" max="8" width="21.25" style="151" bestFit="1" customWidth="1"/>
    <col min="9" max="9" width="17.75" style="151" customWidth="1"/>
    <col min="10" max="16384" width="9" style="36"/>
  </cols>
  <sheetData>
    <row r="1" spans="1:19">
      <c r="A1" s="85" t="s">
        <v>417</v>
      </c>
    </row>
    <row r="2" spans="1:19" customFormat="1">
      <c r="A2" s="1001" t="s">
        <v>76</v>
      </c>
      <c r="B2" s="1001"/>
      <c r="C2" s="1003">
        <f>IF('5-1 総表'!C25="",'5-1 総表'!C24,'5-1 総表'!C24&amp;"（"&amp;'5-1 総表'!C25&amp;"）")</f>
        <v>0</v>
      </c>
      <c r="D2" s="1003"/>
      <c r="E2" s="1003"/>
      <c r="F2" s="1003"/>
      <c r="G2" s="1003"/>
      <c r="H2" s="1003"/>
      <c r="I2" s="1003"/>
      <c r="J2" s="1003"/>
    </row>
    <row r="3" spans="1:19" customFormat="1">
      <c r="A3" s="1002" t="s">
        <v>77</v>
      </c>
      <c r="B3" s="1002"/>
      <c r="C3" s="1003">
        <f>'5-1 総表'!C34</f>
        <v>0</v>
      </c>
      <c r="D3" s="1003"/>
      <c r="E3" s="1003"/>
      <c r="F3" s="1003"/>
      <c r="G3" s="1003"/>
      <c r="H3" s="1003"/>
      <c r="I3" s="1003"/>
      <c r="J3" s="1003"/>
    </row>
    <row r="4" spans="1:19" ht="19.5" thickBot="1">
      <c r="E4" s="1148" t="s">
        <v>280</v>
      </c>
      <c r="F4" s="1148"/>
      <c r="G4" s="1148"/>
      <c r="H4" s="357" t="s">
        <v>279</v>
      </c>
    </row>
    <row r="5" spans="1:19" customFormat="1" ht="19.899999999999999" customHeight="1">
      <c r="A5" s="152"/>
      <c r="B5" s="153" t="s">
        <v>312</v>
      </c>
      <c r="C5" s="154"/>
      <c r="D5" s="208"/>
      <c r="E5" s="1141">
        <f>E6+E7</f>
        <v>0</v>
      </c>
      <c r="F5" s="1141"/>
      <c r="G5" s="1142"/>
      <c r="H5" s="461">
        <f>'1-3 収入'!E5</f>
        <v>0</v>
      </c>
      <c r="I5" s="155"/>
      <c r="J5" s="1055" t="s">
        <v>368</v>
      </c>
      <c r="K5" s="1055"/>
      <c r="L5" s="1055"/>
      <c r="M5" s="1055"/>
      <c r="N5" s="1055"/>
      <c r="O5" s="412"/>
      <c r="P5" s="412"/>
      <c r="Q5" s="412"/>
      <c r="R5" s="412"/>
      <c r="S5" s="412"/>
    </row>
    <row r="6" spans="1:19" customFormat="1" ht="20.65" customHeight="1">
      <c r="A6" s="152"/>
      <c r="B6" s="156"/>
      <c r="C6" s="1011" t="s">
        <v>38</v>
      </c>
      <c r="D6" s="1012"/>
      <c r="E6" s="1143">
        <f>I17</f>
        <v>0</v>
      </c>
      <c r="F6" s="1143"/>
      <c r="G6" s="1144"/>
      <c r="H6" s="462">
        <f>'1-3 収入'!E6</f>
        <v>0</v>
      </c>
      <c r="I6" s="157"/>
      <c r="J6" s="1055"/>
      <c r="K6" s="1055"/>
      <c r="L6" s="1055"/>
      <c r="M6" s="1055"/>
      <c r="N6" s="1055"/>
      <c r="O6" s="412"/>
      <c r="P6" s="412"/>
      <c r="Q6" s="412"/>
      <c r="R6" s="412"/>
      <c r="S6" s="412"/>
    </row>
    <row r="7" spans="1:19" customFormat="1" ht="20.65" customHeight="1">
      <c r="A7" s="152"/>
      <c r="B7" s="156"/>
      <c r="C7" s="158" t="s">
        <v>39</v>
      </c>
      <c r="D7" s="209"/>
      <c r="E7" s="1143">
        <f>SUM(E8:G13)</f>
        <v>0</v>
      </c>
      <c r="F7" s="1143"/>
      <c r="G7" s="1144"/>
      <c r="H7" s="463">
        <f>'1-3 収入'!E7</f>
        <v>0</v>
      </c>
      <c r="I7" s="157"/>
      <c r="J7" s="1055"/>
      <c r="K7" s="1055"/>
      <c r="L7" s="1055"/>
      <c r="M7" s="1055"/>
      <c r="N7" s="1055"/>
      <c r="O7" s="412"/>
      <c r="P7" s="412"/>
      <c r="Q7" s="412"/>
      <c r="R7" s="412"/>
      <c r="S7" s="412"/>
    </row>
    <row r="8" spans="1:19" customFormat="1" ht="20.65" customHeight="1">
      <c r="A8" s="152"/>
      <c r="B8" s="156"/>
      <c r="C8" s="159"/>
      <c r="D8" s="335" t="s">
        <v>40</v>
      </c>
      <c r="E8" s="1145">
        <f>I46</f>
        <v>0</v>
      </c>
      <c r="F8" s="1145"/>
      <c r="G8" s="1146"/>
      <c r="H8" s="463">
        <f>'1-3 収入'!E8</f>
        <v>0</v>
      </c>
      <c r="I8" s="157"/>
      <c r="J8" s="1055"/>
      <c r="K8" s="1055"/>
      <c r="L8" s="1055"/>
      <c r="M8" s="1055"/>
      <c r="N8" s="1055"/>
      <c r="O8" s="412"/>
      <c r="P8" s="412"/>
      <c r="Q8" s="412"/>
      <c r="R8" s="412"/>
      <c r="S8" s="412"/>
    </row>
    <row r="9" spans="1:19" customFormat="1" ht="19.899999999999999" customHeight="1">
      <c r="A9" s="152"/>
      <c r="B9" s="156"/>
      <c r="C9" s="159"/>
      <c r="D9" s="211" t="s">
        <v>41</v>
      </c>
      <c r="E9" s="1005">
        <f>I55</f>
        <v>0</v>
      </c>
      <c r="F9" s="1005"/>
      <c r="G9" s="1147"/>
      <c r="H9" s="463">
        <f>'1-3 収入'!E9</f>
        <v>0</v>
      </c>
      <c r="I9" s="157"/>
      <c r="J9" s="1055"/>
      <c r="K9" s="1055"/>
      <c r="L9" s="1055"/>
      <c r="M9" s="1055"/>
      <c r="N9" s="1055"/>
      <c r="O9" s="412"/>
      <c r="P9" s="412"/>
      <c r="Q9" s="412"/>
      <c r="R9" s="412"/>
      <c r="S9" s="412"/>
    </row>
    <row r="10" spans="1:19" customFormat="1" ht="19.899999999999999" customHeight="1">
      <c r="A10" s="152"/>
      <c r="B10" s="156"/>
      <c r="C10" s="159"/>
      <c r="D10" s="211" t="s">
        <v>42</v>
      </c>
      <c r="E10" s="1007">
        <f>I66</f>
        <v>0</v>
      </c>
      <c r="F10" s="1007"/>
      <c r="G10" s="1140"/>
      <c r="H10" s="463">
        <f>'1-3 収入'!E10</f>
        <v>0</v>
      </c>
      <c r="I10" s="157"/>
      <c r="J10" s="1055"/>
      <c r="K10" s="1055"/>
      <c r="L10" s="1055"/>
      <c r="M10" s="1055"/>
      <c r="N10" s="1055"/>
      <c r="O10" s="412"/>
      <c r="P10" s="412"/>
      <c r="Q10" s="412"/>
      <c r="R10" s="412"/>
      <c r="S10" s="412"/>
    </row>
    <row r="11" spans="1:19" customFormat="1" ht="19.899999999999999" customHeight="1">
      <c r="A11" s="152"/>
      <c r="B11" s="156"/>
      <c r="C11" s="159"/>
      <c r="D11" s="212" t="s">
        <v>292</v>
      </c>
      <c r="E11" s="1007">
        <f>I78</f>
        <v>0</v>
      </c>
      <c r="F11" s="1007"/>
      <c r="G11" s="1140"/>
      <c r="H11" s="463">
        <f>'1-3 収入'!E11</f>
        <v>0</v>
      </c>
      <c r="I11" s="157"/>
      <c r="J11" s="1055"/>
      <c r="K11" s="1055"/>
      <c r="L11" s="1055"/>
      <c r="M11" s="1055"/>
      <c r="N11" s="1055"/>
      <c r="O11" s="412"/>
      <c r="P11" s="412"/>
      <c r="Q11" s="412"/>
      <c r="R11" s="412"/>
      <c r="S11" s="412"/>
    </row>
    <row r="12" spans="1:19" customFormat="1" ht="19.899999999999999" customHeight="1">
      <c r="A12" s="152"/>
      <c r="B12" s="156"/>
      <c r="C12" s="159"/>
      <c r="D12" s="212" t="s">
        <v>43</v>
      </c>
      <c r="E12" s="1007">
        <f>I89</f>
        <v>0</v>
      </c>
      <c r="F12" s="1007"/>
      <c r="G12" s="1140"/>
      <c r="H12" s="463">
        <f>'1-3 収入'!E12</f>
        <v>0</v>
      </c>
      <c r="I12" s="157"/>
      <c r="J12" s="1055"/>
      <c r="K12" s="1055"/>
      <c r="L12" s="1055"/>
      <c r="M12" s="1055"/>
      <c r="N12" s="1055"/>
      <c r="O12" s="412"/>
      <c r="P12" s="412"/>
      <c r="Q12" s="412"/>
      <c r="R12" s="412"/>
      <c r="S12" s="412"/>
    </row>
    <row r="13" spans="1:19" customFormat="1" ht="20.65" customHeight="1" thickBot="1">
      <c r="A13" s="152"/>
      <c r="B13" s="160"/>
      <c r="C13" s="161"/>
      <c r="D13" s="213" t="s">
        <v>44</v>
      </c>
      <c r="E13" s="1009">
        <f>I99</f>
        <v>0</v>
      </c>
      <c r="F13" s="1009"/>
      <c r="G13" s="1151"/>
      <c r="H13" s="464">
        <f>'1-3 収入'!E13</f>
        <v>0</v>
      </c>
      <c r="I13" s="157"/>
      <c r="J13" s="1055"/>
      <c r="K13" s="1055"/>
      <c r="L13" s="1055"/>
      <c r="M13" s="1055"/>
      <c r="N13" s="1055"/>
      <c r="O13" s="412"/>
      <c r="P13" s="412"/>
      <c r="Q13" s="412"/>
      <c r="R13" s="412"/>
      <c r="S13" s="412"/>
    </row>
    <row r="14" spans="1:19" ht="19.5" thickBot="1"/>
    <row r="15" spans="1:19" s="166" customFormat="1" ht="19.5" thickBot="1">
      <c r="A15" s="162" t="s">
        <v>16</v>
      </c>
      <c r="B15" s="163" t="s">
        <v>17</v>
      </c>
      <c r="C15" s="163" t="s">
        <v>18</v>
      </c>
      <c r="D15" s="214" t="s">
        <v>19</v>
      </c>
      <c r="E15" s="1004" t="s">
        <v>20</v>
      </c>
      <c r="F15" s="1004"/>
      <c r="G15" s="1004"/>
      <c r="H15" s="164" t="s">
        <v>283</v>
      </c>
      <c r="I15" s="337" t="s">
        <v>282</v>
      </c>
    </row>
    <row r="16" spans="1:19" ht="30.75" thickBot="1">
      <c r="A16" s="1027" t="s">
        <v>36</v>
      </c>
      <c r="B16" s="1028"/>
      <c r="C16" s="1028"/>
      <c r="D16" s="1028"/>
      <c r="E16" s="254"/>
      <c r="F16" s="254"/>
      <c r="G16" s="254"/>
      <c r="H16" s="167"/>
      <c r="I16" s="405">
        <f>SUM(I17,I46,I55,I66,I78,I89,I99)</f>
        <v>0</v>
      </c>
    </row>
    <row r="17" spans="1:16" ht="30.75" thickBot="1">
      <c r="A17" s="168" t="s">
        <v>90</v>
      </c>
      <c r="B17" s="169" t="s">
        <v>22</v>
      </c>
      <c r="C17" s="170"/>
      <c r="D17" s="215"/>
      <c r="E17" s="255"/>
      <c r="F17" s="255"/>
      <c r="G17" s="255"/>
      <c r="H17" s="171"/>
      <c r="I17" s="406">
        <f>SUM(I18)</f>
        <v>0</v>
      </c>
    </row>
    <row r="18" spans="1:16">
      <c r="A18" s="168" t="s">
        <v>90</v>
      </c>
      <c r="B18" s="172"/>
      <c r="C18" s="1023" t="s">
        <v>172</v>
      </c>
      <c r="D18" s="1024"/>
      <c r="E18" s="256" t="s">
        <v>173</v>
      </c>
      <c r="F18" s="256" t="s">
        <v>174</v>
      </c>
      <c r="G18" s="256" t="s">
        <v>175</v>
      </c>
      <c r="H18" s="173"/>
      <c r="I18" s="465">
        <f>ROUNDDOWN((SUM(H19:H28)),-3)/1000</f>
        <v>0</v>
      </c>
    </row>
    <row r="19" spans="1:16">
      <c r="A19" s="168" t="s">
        <v>90</v>
      </c>
      <c r="B19" s="172"/>
      <c r="C19" s="1149" t="str">
        <f>IF('5-3 収入'!C19="","",'5-3 収入'!C19)</f>
        <v/>
      </c>
      <c r="D19" s="1150"/>
      <c r="E19" s="424" t="str">
        <f>IF('5-3 収入'!E19="","",'5-3 収入'!E19)</f>
        <v/>
      </c>
      <c r="F19" s="257" t="str">
        <f>IF(E19="","","×")</f>
        <v/>
      </c>
      <c r="G19" s="424" t="str">
        <f>IF('5-3 収入'!G19="","",'5-3 収入'!G19)</f>
        <v/>
      </c>
      <c r="H19" s="175" t="str">
        <f>IFERROR(E19*G19,"")</f>
        <v/>
      </c>
      <c r="I19" s="174"/>
    </row>
    <row r="20" spans="1:16">
      <c r="A20" s="168" t="str">
        <f>IF(AND(C20="",E20=""),"",".")</f>
        <v/>
      </c>
      <c r="B20" s="172"/>
      <c r="C20" s="1149" t="str">
        <f>IF('5-3 収入'!C20="","",'5-3 収入'!C20)</f>
        <v/>
      </c>
      <c r="D20" s="1150"/>
      <c r="E20" s="424" t="str">
        <f>IF('5-3 収入'!E20="","",'5-3 収入'!E20)</f>
        <v/>
      </c>
      <c r="F20" s="257" t="str">
        <f t="shared" ref="F20:F27" si="0">IF(E20="","","×")</f>
        <v/>
      </c>
      <c r="G20" s="424" t="str">
        <f>IF('5-3 収入'!G20="","",'5-3 収入'!G20)</f>
        <v/>
      </c>
      <c r="H20" s="175" t="str">
        <f t="shared" ref="H20:H28" si="1">IFERROR(E20*G20,"")</f>
        <v/>
      </c>
      <c r="I20" s="174"/>
    </row>
    <row r="21" spans="1:16">
      <c r="A21" s="168" t="str">
        <f>IF(AND(C21="",E21=""),"",".")</f>
        <v/>
      </c>
      <c r="B21" s="172"/>
      <c r="C21" s="1149" t="str">
        <f>IF('5-3 収入'!C21="","",'5-3 収入'!C21)</f>
        <v/>
      </c>
      <c r="D21" s="1150"/>
      <c r="E21" s="424" t="str">
        <f>IF('5-3 収入'!E21="","",'5-3 収入'!E21)</f>
        <v/>
      </c>
      <c r="F21" s="257" t="str">
        <f t="shared" si="0"/>
        <v/>
      </c>
      <c r="G21" s="424" t="str">
        <f>IF('5-3 収入'!G21="","",'5-3 収入'!G21)</f>
        <v/>
      </c>
      <c r="H21" s="175" t="str">
        <f t="shared" si="1"/>
        <v/>
      </c>
      <c r="I21" s="174"/>
    </row>
    <row r="22" spans="1:16">
      <c r="A22" s="168" t="str">
        <f t="shared" ref="A22:A28" si="2">IF(AND(C22="",E22=""),"",".")</f>
        <v/>
      </c>
      <c r="B22" s="172"/>
      <c r="C22" s="1149" t="str">
        <f>IF('5-3 収入'!C22="","",'5-3 収入'!C22)</f>
        <v/>
      </c>
      <c r="D22" s="1150"/>
      <c r="E22" s="424" t="str">
        <f>IF('5-3 収入'!E22="","",'5-3 収入'!E22)</f>
        <v/>
      </c>
      <c r="F22" s="257" t="str">
        <f t="shared" si="0"/>
        <v/>
      </c>
      <c r="G22" s="424" t="str">
        <f>IF('5-3 収入'!G22="","",'5-3 収入'!G22)</f>
        <v/>
      </c>
      <c r="H22" s="175" t="str">
        <f t="shared" si="1"/>
        <v/>
      </c>
      <c r="I22" s="174"/>
    </row>
    <row r="23" spans="1:16">
      <c r="A23" s="168" t="str">
        <f t="shared" si="2"/>
        <v/>
      </c>
      <c r="B23" s="172"/>
      <c r="C23" s="1149" t="str">
        <f>IF('5-3 収入'!C23="","",'5-3 収入'!C23)</f>
        <v/>
      </c>
      <c r="D23" s="1150"/>
      <c r="E23" s="424" t="str">
        <f>IF('5-3 収入'!E23="","",'5-3 収入'!E23)</f>
        <v/>
      </c>
      <c r="F23" s="257" t="str">
        <f t="shared" si="0"/>
        <v/>
      </c>
      <c r="G23" s="424" t="str">
        <f>IF('5-3 収入'!G23="","",'5-3 収入'!G23)</f>
        <v/>
      </c>
      <c r="H23" s="175" t="str">
        <f t="shared" si="1"/>
        <v/>
      </c>
      <c r="I23" s="174"/>
    </row>
    <row r="24" spans="1:16">
      <c r="A24" s="168" t="str">
        <f t="shared" si="2"/>
        <v/>
      </c>
      <c r="B24" s="172"/>
      <c r="C24" s="1149" t="str">
        <f>IF('5-3 収入'!C24="","",'5-3 収入'!C24)</f>
        <v/>
      </c>
      <c r="D24" s="1150"/>
      <c r="E24" s="424" t="str">
        <f>IF('5-3 収入'!E24="","",'5-3 収入'!E24)</f>
        <v/>
      </c>
      <c r="F24" s="257" t="str">
        <f t="shared" si="0"/>
        <v/>
      </c>
      <c r="G24" s="424" t="str">
        <f>IF('5-3 収入'!G24="","",'5-3 収入'!G24)</f>
        <v/>
      </c>
      <c r="H24" s="175" t="str">
        <f t="shared" si="1"/>
        <v/>
      </c>
      <c r="I24" s="174"/>
    </row>
    <row r="25" spans="1:16">
      <c r="A25" s="168" t="str">
        <f t="shared" si="2"/>
        <v/>
      </c>
      <c r="B25" s="172"/>
      <c r="C25" s="1149" t="str">
        <f>IF('5-3 収入'!C25="","",'5-3 収入'!C25)</f>
        <v/>
      </c>
      <c r="D25" s="1150"/>
      <c r="E25" s="424" t="str">
        <f>IF('5-3 収入'!E25="","",'5-3 収入'!E25)</f>
        <v/>
      </c>
      <c r="F25" s="257" t="str">
        <f t="shared" si="0"/>
        <v/>
      </c>
      <c r="G25" s="424" t="str">
        <f>IF('5-3 収入'!G25="","",'5-3 収入'!G25)</f>
        <v/>
      </c>
      <c r="H25" s="175" t="str">
        <f t="shared" si="1"/>
        <v/>
      </c>
      <c r="I25" s="174"/>
    </row>
    <row r="26" spans="1:16">
      <c r="A26" s="168" t="str">
        <f t="shared" si="2"/>
        <v/>
      </c>
      <c r="B26" s="172"/>
      <c r="C26" s="1149" t="str">
        <f>IF('5-3 収入'!C26="","",'5-3 収入'!C26)</f>
        <v/>
      </c>
      <c r="D26" s="1150"/>
      <c r="E26" s="424" t="str">
        <f>IF('5-3 収入'!E26="","",'5-3 収入'!E26)</f>
        <v/>
      </c>
      <c r="F26" s="257" t="str">
        <f t="shared" si="0"/>
        <v/>
      </c>
      <c r="G26" s="424" t="str">
        <f>IF('5-3 収入'!G26="","",'5-3 収入'!G26)</f>
        <v/>
      </c>
      <c r="H26" s="175" t="str">
        <f t="shared" si="1"/>
        <v/>
      </c>
      <c r="I26" s="174"/>
    </row>
    <row r="27" spans="1:16" ht="19.5">
      <c r="A27" s="168" t="str">
        <f t="shared" si="2"/>
        <v>.</v>
      </c>
      <c r="B27" s="172"/>
      <c r="C27" s="1152" t="s">
        <v>394</v>
      </c>
      <c r="D27" s="1153"/>
      <c r="E27" s="546">
        <v>0</v>
      </c>
      <c r="F27" s="538" t="str">
        <f t="shared" si="0"/>
        <v>×</v>
      </c>
      <c r="G27" s="424" t="str">
        <f>IF('5-3 収入'!G27="","",'5-3 収入'!G27)</f>
        <v/>
      </c>
      <c r="H27" s="175" t="str">
        <f t="shared" si="1"/>
        <v/>
      </c>
      <c r="I27" s="174"/>
    </row>
    <row r="28" spans="1:16">
      <c r="A28" s="168" t="str">
        <f t="shared" si="2"/>
        <v>.</v>
      </c>
      <c r="B28" s="172"/>
      <c r="C28" s="1031" t="s">
        <v>386</v>
      </c>
      <c r="D28" s="1032"/>
      <c r="E28" s="531">
        <v>0</v>
      </c>
      <c r="F28" s="532" t="s">
        <v>174</v>
      </c>
      <c r="G28" s="424" t="str">
        <f>IF('5-3 収入'!G28="","",'5-3 収入'!G28)</f>
        <v/>
      </c>
      <c r="H28" s="175" t="str">
        <f t="shared" si="1"/>
        <v/>
      </c>
      <c r="I28" s="174"/>
    </row>
    <row r="29" spans="1:16" ht="22.5" customHeight="1">
      <c r="A29" s="168" t="s">
        <v>90</v>
      </c>
      <c r="B29" s="172"/>
      <c r="C29" s="176" t="s">
        <v>434</v>
      </c>
      <c r="D29" s="216"/>
      <c r="E29" s="258"/>
      <c r="F29" s="258"/>
      <c r="G29" s="258"/>
      <c r="H29" s="177"/>
      <c r="I29" s="178"/>
      <c r="J29" s="1043"/>
      <c r="K29" s="1043"/>
      <c r="L29" s="1043"/>
      <c r="M29" s="1043"/>
      <c r="N29" s="1043"/>
      <c r="O29" s="1043"/>
      <c r="P29" s="128"/>
    </row>
    <row r="30" spans="1:16" ht="18.75" customHeight="1">
      <c r="A30" s="168" t="s">
        <v>90</v>
      </c>
      <c r="B30" s="172"/>
      <c r="C30" s="179"/>
      <c r="D30" s="990" t="str">
        <f>'5-3 収入'!D30</f>
        <v>(対象者)</v>
      </c>
      <c r="E30" s="1044"/>
      <c r="F30" s="1044"/>
      <c r="G30" s="1044"/>
      <c r="H30" s="1044"/>
      <c r="I30" s="1045"/>
      <c r="J30" s="1043"/>
      <c r="K30" s="1043"/>
      <c r="L30" s="1043"/>
      <c r="M30" s="1043"/>
      <c r="N30" s="1043"/>
      <c r="O30" s="1043"/>
      <c r="P30" s="128"/>
    </row>
    <row r="31" spans="1:16" ht="18.75" customHeight="1">
      <c r="A31" s="168" t="s">
        <v>90</v>
      </c>
      <c r="B31" s="172"/>
      <c r="C31" s="179"/>
      <c r="D31" s="1046"/>
      <c r="E31" s="1047"/>
      <c r="F31" s="1047"/>
      <c r="G31" s="1047"/>
      <c r="H31" s="1047"/>
      <c r="I31" s="1048"/>
      <c r="J31" s="1043"/>
      <c r="K31" s="1043"/>
      <c r="L31" s="1043"/>
      <c r="M31" s="1043"/>
      <c r="N31" s="1043"/>
      <c r="O31" s="1043"/>
      <c r="P31" s="128"/>
    </row>
    <row r="32" spans="1:16" ht="18.75" customHeight="1">
      <c r="A32" s="168" t="s">
        <v>90</v>
      </c>
      <c r="B32" s="172"/>
      <c r="C32" s="179"/>
      <c r="D32" s="1049"/>
      <c r="E32" s="1050"/>
      <c r="F32" s="1050"/>
      <c r="G32" s="1050"/>
      <c r="H32" s="1050"/>
      <c r="I32" s="1051"/>
      <c r="J32" s="1043"/>
      <c r="K32" s="1043"/>
      <c r="L32" s="1043"/>
      <c r="M32" s="1043"/>
      <c r="N32" s="1043"/>
      <c r="O32" s="1043"/>
      <c r="P32" s="128"/>
    </row>
    <row r="33" spans="1:16" ht="18.75" customHeight="1">
      <c r="A33" s="168" t="s">
        <v>440</v>
      </c>
      <c r="B33" s="172"/>
      <c r="C33" s="179"/>
      <c r="D33" s="1046" t="str">
        <f>'5-3 収入'!D33</f>
        <v>(理由)</v>
      </c>
      <c r="E33" s="994"/>
      <c r="F33" s="994"/>
      <c r="G33" s="994"/>
      <c r="H33" s="994"/>
      <c r="I33" s="995"/>
      <c r="J33" s="1043"/>
      <c r="K33" s="1043"/>
      <c r="L33" s="1043"/>
      <c r="M33" s="1043"/>
      <c r="N33" s="1043"/>
      <c r="O33" s="1043"/>
      <c r="P33" s="128"/>
    </row>
    <row r="34" spans="1:16" ht="18.75" customHeight="1">
      <c r="A34" s="168" t="s">
        <v>90</v>
      </c>
      <c r="B34" s="172"/>
      <c r="C34" s="179"/>
      <c r="D34" s="993"/>
      <c r="E34" s="994"/>
      <c r="F34" s="994"/>
      <c r="G34" s="994"/>
      <c r="H34" s="994"/>
      <c r="I34" s="995"/>
      <c r="J34" s="1043"/>
      <c r="K34" s="1043"/>
      <c r="L34" s="1043"/>
      <c r="M34" s="1043"/>
      <c r="N34" s="1043"/>
      <c r="O34" s="1043"/>
      <c r="P34" s="128"/>
    </row>
    <row r="35" spans="1:16" ht="18.75" customHeight="1">
      <c r="A35" s="168" t="s">
        <v>90</v>
      </c>
      <c r="B35" s="180"/>
      <c r="C35" s="181"/>
      <c r="D35" s="996"/>
      <c r="E35" s="997"/>
      <c r="F35" s="997"/>
      <c r="G35" s="997"/>
      <c r="H35" s="997"/>
      <c r="I35" s="998"/>
      <c r="J35" s="1043"/>
      <c r="K35" s="1043"/>
      <c r="L35" s="1043"/>
      <c r="M35" s="1043"/>
      <c r="N35" s="1043"/>
      <c r="O35" s="1043"/>
      <c r="P35" s="128"/>
    </row>
    <row r="36" spans="1:16" ht="24">
      <c r="A36" s="168" t="s">
        <v>90</v>
      </c>
      <c r="B36" s="172"/>
      <c r="C36" s="176" t="s">
        <v>437</v>
      </c>
      <c r="D36" s="216"/>
      <c r="E36" s="177"/>
      <c r="F36" s="177"/>
      <c r="G36" s="177"/>
      <c r="H36" s="177"/>
      <c r="I36" s="178"/>
      <c r="J36" s="581"/>
      <c r="K36" s="581"/>
      <c r="L36" s="581"/>
      <c r="M36" s="580"/>
      <c r="N36" s="580"/>
      <c r="O36" s="580"/>
      <c r="P36" s="128"/>
    </row>
    <row r="37" spans="1:16" ht="18.75" customHeight="1">
      <c r="A37" s="168" t="s">
        <v>90</v>
      </c>
      <c r="B37" s="172"/>
      <c r="C37" s="179"/>
      <c r="D37" s="990" t="str">
        <f>'5-3 収入'!D37</f>
        <v>(対象者)</v>
      </c>
      <c r="E37" s="1044"/>
      <c r="F37" s="1044"/>
      <c r="G37" s="1044"/>
      <c r="H37" s="1044"/>
      <c r="I37" s="1045"/>
      <c r="J37" s="1052"/>
      <c r="K37" s="1052"/>
      <c r="L37" s="1052"/>
      <c r="M37" s="1052"/>
      <c r="N37" s="1052"/>
      <c r="O37" s="1052"/>
      <c r="P37" s="128"/>
    </row>
    <row r="38" spans="1:16" ht="18.75" customHeight="1">
      <c r="A38" s="168" t="s">
        <v>90</v>
      </c>
      <c r="B38" s="172"/>
      <c r="C38" s="179"/>
      <c r="D38" s="1046"/>
      <c r="E38" s="1047"/>
      <c r="F38" s="1047"/>
      <c r="G38" s="1047"/>
      <c r="H38" s="1047"/>
      <c r="I38" s="1048"/>
      <c r="J38" s="1052"/>
      <c r="K38" s="1052"/>
      <c r="L38" s="1052"/>
      <c r="M38" s="1052"/>
      <c r="N38" s="1052"/>
      <c r="O38" s="1052"/>
      <c r="P38" s="128"/>
    </row>
    <row r="39" spans="1:16" ht="18.75" customHeight="1">
      <c r="A39" s="168" t="s">
        <v>440</v>
      </c>
      <c r="B39" s="172"/>
      <c r="C39" s="179"/>
      <c r="D39" s="1049"/>
      <c r="E39" s="1050"/>
      <c r="F39" s="1050"/>
      <c r="G39" s="1050"/>
      <c r="H39" s="1050"/>
      <c r="I39" s="1051"/>
      <c r="J39" s="1052"/>
      <c r="K39" s="1052"/>
      <c r="L39" s="1052"/>
      <c r="M39" s="1052"/>
      <c r="N39" s="1052"/>
      <c r="O39" s="1052"/>
      <c r="P39" s="128"/>
    </row>
    <row r="40" spans="1:16" ht="18.75" customHeight="1">
      <c r="A40" s="168" t="s">
        <v>90</v>
      </c>
      <c r="B40" s="172"/>
      <c r="C40" s="179"/>
      <c r="D40" s="1046" t="str">
        <f>'5-3 収入'!D40</f>
        <v>(理由)</v>
      </c>
      <c r="E40" s="994"/>
      <c r="F40" s="994"/>
      <c r="G40" s="994"/>
      <c r="H40" s="994"/>
      <c r="I40" s="995"/>
      <c r="J40" s="1052"/>
      <c r="K40" s="1052"/>
      <c r="L40" s="1052"/>
      <c r="M40" s="1052"/>
      <c r="N40" s="1052"/>
      <c r="O40" s="1052"/>
      <c r="P40" s="128"/>
    </row>
    <row r="41" spans="1:16" ht="18.75" customHeight="1">
      <c r="A41" s="168" t="s">
        <v>90</v>
      </c>
      <c r="B41" s="172"/>
      <c r="C41" s="179"/>
      <c r="D41" s="993"/>
      <c r="E41" s="994"/>
      <c r="F41" s="994"/>
      <c r="G41" s="994"/>
      <c r="H41" s="994"/>
      <c r="I41" s="995"/>
      <c r="J41" s="1052"/>
      <c r="K41" s="1052"/>
      <c r="L41" s="1052"/>
      <c r="M41" s="1052"/>
      <c r="N41" s="1052"/>
      <c r="O41" s="1052"/>
      <c r="P41" s="128"/>
    </row>
    <row r="42" spans="1:16" ht="18.75" customHeight="1">
      <c r="A42" s="168" t="s">
        <v>90</v>
      </c>
      <c r="B42" s="528"/>
      <c r="C42" s="181"/>
      <c r="D42" s="996"/>
      <c r="E42" s="997"/>
      <c r="F42" s="997"/>
      <c r="G42" s="997"/>
      <c r="H42" s="997"/>
      <c r="I42" s="998"/>
      <c r="J42" s="1052"/>
      <c r="K42" s="1052"/>
      <c r="L42" s="1052"/>
      <c r="M42" s="1052"/>
      <c r="N42" s="1052"/>
      <c r="O42" s="1052"/>
      <c r="P42" s="128"/>
    </row>
    <row r="43" spans="1:16" ht="24.4" customHeight="1">
      <c r="A43" s="168" t="s">
        <v>90</v>
      </c>
      <c r="B43" s="182" t="s">
        <v>23</v>
      </c>
      <c r="C43" s="183"/>
      <c r="D43" s="217"/>
      <c r="E43" s="259"/>
      <c r="F43" s="260"/>
      <c r="G43" s="259"/>
      <c r="H43" s="184"/>
      <c r="I43" s="185"/>
    </row>
    <row r="44" spans="1:16" s="190" customFormat="1" ht="14.65" customHeight="1">
      <c r="A44" s="186"/>
      <c r="B44" s="187"/>
      <c r="C44" s="188"/>
      <c r="D44" s="466" t="s">
        <v>19</v>
      </c>
      <c r="E44" s="1039" t="s">
        <v>20</v>
      </c>
      <c r="F44" s="1040"/>
      <c r="G44" s="1041"/>
      <c r="H44" s="467" t="s">
        <v>283</v>
      </c>
      <c r="I44" s="189"/>
    </row>
    <row r="45" spans="1:16" ht="24">
      <c r="A45" s="168" t="s">
        <v>90</v>
      </c>
      <c r="B45" s="191"/>
      <c r="C45" s="192" t="s">
        <v>6</v>
      </c>
      <c r="D45" s="218"/>
      <c r="E45" s="261"/>
      <c r="F45" s="262"/>
      <c r="G45" s="261"/>
      <c r="H45" s="193"/>
      <c r="I45" s="194"/>
    </row>
    <row r="46" spans="1:16">
      <c r="A46" s="168" t="s">
        <v>90</v>
      </c>
      <c r="B46" s="172"/>
      <c r="C46" s="179"/>
      <c r="D46" s="219" t="str">
        <f>IF('5-3 収入'!D46="","",'5-3 収入'!D46)</f>
        <v/>
      </c>
      <c r="E46" s="1154" t="str">
        <f>IF('5-3 収入'!E46="","",'5-3 収入'!E46)</f>
        <v/>
      </c>
      <c r="F46" s="1154"/>
      <c r="G46" s="1155"/>
      <c r="H46" s="6" t="str">
        <f>IF('5-3 収入'!H46="","",'5-3 収入'!H46)</f>
        <v/>
      </c>
      <c r="I46" s="976">
        <f>ROUNDDOWN((SUM(H46:H53)),-3)/1000</f>
        <v>0</v>
      </c>
    </row>
    <row r="47" spans="1:16">
      <c r="A47" s="168" t="str">
        <f t="shared" ref="A47:A53" si="3">IF(AND(D47="",E47="",H47=""),"",".")</f>
        <v/>
      </c>
      <c r="B47" s="172"/>
      <c r="C47" s="179"/>
      <c r="D47" s="220" t="str">
        <f>IF('5-3 収入'!D47="","",'5-3 収入'!D47)</f>
        <v/>
      </c>
      <c r="E47" s="964" t="str">
        <f>IF('5-3 収入'!E47="","",'5-3 収入'!E47)</f>
        <v/>
      </c>
      <c r="F47" s="965"/>
      <c r="G47" s="966"/>
      <c r="H47" s="7" t="str">
        <f>IF('5-3 収入'!H47="","",'5-3 収入'!H47)</f>
        <v/>
      </c>
      <c r="I47" s="977"/>
    </row>
    <row r="48" spans="1:16">
      <c r="A48" s="168" t="str">
        <f t="shared" si="3"/>
        <v/>
      </c>
      <c r="B48" s="172"/>
      <c r="C48" s="179"/>
      <c r="D48" s="221" t="str">
        <f>IF('5-3 収入'!D48="","",'5-3 収入'!D48)</f>
        <v/>
      </c>
      <c r="E48" s="964" t="str">
        <f>IF('5-3 収入'!E48="","",'5-3 収入'!E48)</f>
        <v/>
      </c>
      <c r="F48" s="965"/>
      <c r="G48" s="966"/>
      <c r="H48" s="7" t="str">
        <f>IF('5-3 収入'!H48="","",'5-3 収入'!H48)</f>
        <v/>
      </c>
      <c r="I48" s="977"/>
    </row>
    <row r="49" spans="1:9">
      <c r="A49" s="168" t="str">
        <f t="shared" si="3"/>
        <v/>
      </c>
      <c r="B49" s="172"/>
      <c r="C49" s="179"/>
      <c r="D49" s="221" t="str">
        <f>IF('5-3 収入'!D49="","",'5-3 収入'!D49)</f>
        <v/>
      </c>
      <c r="E49" s="964" t="str">
        <f>IF('5-3 収入'!E49="","",'5-3 収入'!E49)</f>
        <v/>
      </c>
      <c r="F49" s="965"/>
      <c r="G49" s="966"/>
      <c r="H49" s="7" t="str">
        <f>IF('5-3 収入'!H49="","",'5-3 収入'!H49)</f>
        <v/>
      </c>
      <c r="I49" s="977"/>
    </row>
    <row r="50" spans="1:9">
      <c r="A50" s="168" t="str">
        <f t="shared" si="3"/>
        <v/>
      </c>
      <c r="B50" s="172"/>
      <c r="C50" s="179"/>
      <c r="D50" s="221" t="str">
        <f>IF('5-3 収入'!D50="","",'5-3 収入'!D50)</f>
        <v/>
      </c>
      <c r="E50" s="964" t="str">
        <f>IF('5-3 収入'!E50="","",'5-3 収入'!E50)</f>
        <v/>
      </c>
      <c r="F50" s="965"/>
      <c r="G50" s="966"/>
      <c r="H50" s="7" t="str">
        <f>IF('5-3 収入'!H50="","",'5-3 収入'!H50)</f>
        <v/>
      </c>
      <c r="I50" s="977"/>
    </row>
    <row r="51" spans="1:9">
      <c r="A51" s="168" t="str">
        <f t="shared" si="3"/>
        <v/>
      </c>
      <c r="B51" s="172"/>
      <c r="C51" s="179"/>
      <c r="D51" s="221" t="str">
        <f>IF('5-3 収入'!D51="","",'5-3 収入'!D51)</f>
        <v/>
      </c>
      <c r="E51" s="964" t="str">
        <f>IF('5-3 収入'!E51="","",'5-3 収入'!E51)</f>
        <v/>
      </c>
      <c r="F51" s="965"/>
      <c r="G51" s="966"/>
      <c r="H51" s="7" t="str">
        <f>IF('5-3 収入'!H51="","",'5-3 収入'!H51)</f>
        <v/>
      </c>
      <c r="I51" s="977"/>
    </row>
    <row r="52" spans="1:9">
      <c r="A52" s="168" t="str">
        <f t="shared" si="3"/>
        <v/>
      </c>
      <c r="B52" s="172"/>
      <c r="C52" s="179"/>
      <c r="D52" s="221" t="str">
        <f>IF('5-3 収入'!D52="","",'5-3 収入'!D52)</f>
        <v/>
      </c>
      <c r="E52" s="964" t="str">
        <f>IF('5-3 収入'!E52="","",'5-3 収入'!E52)</f>
        <v/>
      </c>
      <c r="F52" s="965"/>
      <c r="G52" s="966"/>
      <c r="H52" s="7" t="str">
        <f>IF('5-3 収入'!H52="","",'5-3 収入'!H52)</f>
        <v/>
      </c>
      <c r="I52" s="977"/>
    </row>
    <row r="53" spans="1:9">
      <c r="A53" s="168" t="str">
        <f t="shared" si="3"/>
        <v/>
      </c>
      <c r="B53" s="172"/>
      <c r="C53" s="195"/>
      <c r="D53" s="222" t="str">
        <f>IF('5-3 収入'!D53="","",'5-3 収入'!D53)</f>
        <v/>
      </c>
      <c r="E53" s="959" t="str">
        <f>IF('5-3 収入'!E53="","",'5-3 収入'!E53)</f>
        <v/>
      </c>
      <c r="F53" s="960"/>
      <c r="G53" s="961"/>
      <c r="H53" s="8" t="str">
        <f>IF('5-3 収入'!H53="","",'5-3 収入'!H53)</f>
        <v/>
      </c>
      <c r="I53" s="978"/>
    </row>
    <row r="54" spans="1:9" ht="24">
      <c r="A54" s="168" t="s">
        <v>90</v>
      </c>
      <c r="B54" s="1042"/>
      <c r="C54" s="176" t="s">
        <v>24</v>
      </c>
      <c r="D54" s="223"/>
      <c r="E54" s="1171" t="str">
        <f>IF('5-3 収入'!E54="","",'5-3 収入'!E54)</f>
        <v/>
      </c>
      <c r="F54" s="1171"/>
      <c r="G54" s="1171"/>
      <c r="H54" s="196" t="str">
        <f>IF('5-3 収入'!H54="","",'5-3 収入'!H54)</f>
        <v/>
      </c>
      <c r="I54" s="194"/>
    </row>
    <row r="55" spans="1:9">
      <c r="A55" s="168" t="s">
        <v>90</v>
      </c>
      <c r="B55" s="1042"/>
      <c r="C55" s="197"/>
      <c r="D55" s="219" t="str">
        <f>IF('5-3 収入'!D55="","",'5-3 収入'!D55)</f>
        <v/>
      </c>
      <c r="E55" s="1036" t="str">
        <f>IF('5-3 収入'!E55="","",'5-3 収入'!E55)</f>
        <v/>
      </c>
      <c r="F55" s="1037"/>
      <c r="G55" s="1038"/>
      <c r="H55" s="9" t="str">
        <f>IF('5-3 収入'!H55="","",'5-3 収入'!H55)</f>
        <v/>
      </c>
      <c r="I55" s="976">
        <f>ROUNDDOWN((SUM(H55:H64)),-3)/1000</f>
        <v>0</v>
      </c>
    </row>
    <row r="56" spans="1:9">
      <c r="A56" s="168" t="str">
        <f>IF(AND(D56="",E56="",H56=""),"",".")</f>
        <v/>
      </c>
      <c r="B56" s="1042"/>
      <c r="C56" s="197"/>
      <c r="D56" s="220" t="str">
        <f>IF('5-3 収入'!D56="","",'5-3 収入'!D56)</f>
        <v/>
      </c>
      <c r="E56" s="1033" t="str">
        <f>IF('5-3 収入'!E56="","",'5-3 収入'!E56)</f>
        <v/>
      </c>
      <c r="F56" s="1034"/>
      <c r="G56" s="1035"/>
      <c r="H56" s="10" t="str">
        <f>IF('5-3 収入'!H56="","",'5-3 収入'!H56)</f>
        <v/>
      </c>
      <c r="I56" s="977"/>
    </row>
    <row r="57" spans="1:9">
      <c r="A57" s="168" t="str">
        <f t="shared" ref="A57:A108" si="4">IF(AND(D57="",E57="",H57=""),"",".")</f>
        <v/>
      </c>
      <c r="B57" s="1042"/>
      <c r="C57" s="197"/>
      <c r="D57" s="221" t="str">
        <f>IF('5-3 収入'!D57="","",'5-3 収入'!D57)</f>
        <v/>
      </c>
      <c r="E57" s="964" t="str">
        <f>IF('5-3 収入'!E57="","",'5-3 収入'!E57)</f>
        <v/>
      </c>
      <c r="F57" s="965"/>
      <c r="G57" s="966"/>
      <c r="H57" s="10" t="str">
        <f>IF('5-3 収入'!H57="","",'5-3 収入'!H57)</f>
        <v/>
      </c>
      <c r="I57" s="977"/>
    </row>
    <row r="58" spans="1:9">
      <c r="A58" s="168" t="str">
        <f t="shared" si="4"/>
        <v/>
      </c>
      <c r="B58" s="1042"/>
      <c r="C58" s="197"/>
      <c r="D58" s="221" t="str">
        <f>IF('5-3 収入'!D58="","",'5-3 収入'!D58)</f>
        <v/>
      </c>
      <c r="E58" s="964" t="str">
        <f>IF('5-3 収入'!E58="","",'5-3 収入'!E58)</f>
        <v/>
      </c>
      <c r="F58" s="965"/>
      <c r="G58" s="966"/>
      <c r="H58" s="10" t="str">
        <f>IF('5-3 収入'!H58="","",'5-3 収入'!H58)</f>
        <v/>
      </c>
      <c r="I58" s="977"/>
    </row>
    <row r="59" spans="1:9">
      <c r="A59" s="168" t="str">
        <f t="shared" si="4"/>
        <v/>
      </c>
      <c r="B59" s="1042"/>
      <c r="C59" s="197"/>
      <c r="D59" s="221" t="str">
        <f>IF('5-3 収入'!D59="","",'5-3 収入'!D59)</f>
        <v/>
      </c>
      <c r="E59" s="964" t="str">
        <f>IF('5-3 収入'!E59="","",'5-3 収入'!E59)</f>
        <v/>
      </c>
      <c r="F59" s="965"/>
      <c r="G59" s="966"/>
      <c r="H59" s="10" t="str">
        <f>IF('5-3 収入'!H59="","",'5-3 収入'!H59)</f>
        <v/>
      </c>
      <c r="I59" s="977"/>
    </row>
    <row r="60" spans="1:9">
      <c r="A60" s="168" t="str">
        <f t="shared" si="4"/>
        <v/>
      </c>
      <c r="B60" s="1042"/>
      <c r="C60" s="197"/>
      <c r="D60" s="221" t="str">
        <f>IF('5-3 収入'!D60="","",'5-3 収入'!D60)</f>
        <v/>
      </c>
      <c r="E60" s="964" t="str">
        <f>IF('5-3 収入'!E60="","",'5-3 収入'!E60)</f>
        <v/>
      </c>
      <c r="F60" s="965"/>
      <c r="G60" s="966"/>
      <c r="H60" s="10" t="str">
        <f>IF('5-3 収入'!H60="","",'5-3 収入'!H60)</f>
        <v/>
      </c>
      <c r="I60" s="977"/>
    </row>
    <row r="61" spans="1:9">
      <c r="A61" s="168" t="str">
        <f t="shared" si="4"/>
        <v/>
      </c>
      <c r="B61" s="1042"/>
      <c r="C61" s="197"/>
      <c r="D61" s="221" t="str">
        <f>IF('5-3 収入'!D61="","",'5-3 収入'!D61)</f>
        <v/>
      </c>
      <c r="E61" s="964" t="str">
        <f>IF('5-3 収入'!E61="","",'5-3 収入'!E61)</f>
        <v/>
      </c>
      <c r="F61" s="965"/>
      <c r="G61" s="966"/>
      <c r="H61" s="10" t="str">
        <f>IF('5-3 収入'!H61="","",'5-3 収入'!H61)</f>
        <v/>
      </c>
      <c r="I61" s="977"/>
    </row>
    <row r="62" spans="1:9">
      <c r="A62" s="168" t="str">
        <f t="shared" si="4"/>
        <v/>
      </c>
      <c r="B62" s="1042"/>
      <c r="C62" s="197"/>
      <c r="D62" s="221" t="str">
        <f>IF('5-3 収入'!D62="","",'5-3 収入'!D62)</f>
        <v/>
      </c>
      <c r="E62" s="964" t="str">
        <f>IF('5-3 収入'!E62="","",'5-3 収入'!E62)</f>
        <v/>
      </c>
      <c r="F62" s="965"/>
      <c r="G62" s="966"/>
      <c r="H62" s="10" t="str">
        <f>IF('5-3 収入'!H62="","",'5-3 収入'!H62)</f>
        <v/>
      </c>
      <c r="I62" s="977"/>
    </row>
    <row r="63" spans="1:9">
      <c r="A63" s="168" t="str">
        <f t="shared" si="4"/>
        <v/>
      </c>
      <c r="B63" s="1042"/>
      <c r="C63" s="197"/>
      <c r="D63" s="221" t="str">
        <f>IF('5-3 収入'!D63="","",'5-3 収入'!D63)</f>
        <v/>
      </c>
      <c r="E63" s="964" t="str">
        <f>IF('5-3 収入'!E63="","",'5-3 収入'!E63)</f>
        <v/>
      </c>
      <c r="F63" s="965"/>
      <c r="G63" s="966"/>
      <c r="H63" s="10" t="str">
        <f>IF('5-3 収入'!H63="","",'5-3 収入'!H63)</f>
        <v/>
      </c>
      <c r="I63" s="977"/>
    </row>
    <row r="64" spans="1:9">
      <c r="A64" s="168" t="str">
        <f t="shared" si="4"/>
        <v/>
      </c>
      <c r="B64" s="1042"/>
      <c r="C64" s="198"/>
      <c r="D64" s="222" t="str">
        <f>IF('5-3 収入'!D64="","",'5-3 収入'!D64)</f>
        <v/>
      </c>
      <c r="E64" s="959" t="str">
        <f>IF('5-3 収入'!E64="","",'5-3 収入'!E64)</f>
        <v/>
      </c>
      <c r="F64" s="960"/>
      <c r="G64" s="961"/>
      <c r="H64" s="11" t="str">
        <f>IF('5-3 収入'!H64="","",'5-3 収入'!H64)</f>
        <v/>
      </c>
      <c r="I64" s="978"/>
    </row>
    <row r="65" spans="1:9" ht="24">
      <c r="A65" s="168" t="s">
        <v>90</v>
      </c>
      <c r="B65" s="172"/>
      <c r="C65" s="176" t="s">
        <v>25</v>
      </c>
      <c r="D65" s="223"/>
      <c r="E65" s="1171" t="str">
        <f>IF('5-3 収入'!E65="","",'5-3 収入'!E65)</f>
        <v/>
      </c>
      <c r="F65" s="1171"/>
      <c r="G65" s="1171"/>
      <c r="H65" s="196" t="str">
        <f>IF('5-3 収入'!H65="","",'5-3 収入'!H65)</f>
        <v/>
      </c>
      <c r="I65" s="199"/>
    </row>
    <row r="66" spans="1:9" s="207" customFormat="1">
      <c r="A66" s="565" t="s">
        <v>90</v>
      </c>
      <c r="B66" s="566"/>
      <c r="C66" s="567"/>
      <c r="D66" s="219" t="str">
        <f>IF('5-3 収入'!D66="","",'5-3 収入'!D66)</f>
        <v/>
      </c>
      <c r="E66" s="1168" t="str">
        <f>IF('5-3 収入'!E66="","",'5-3 収入'!E66)</f>
        <v/>
      </c>
      <c r="F66" s="1169"/>
      <c r="G66" s="1170"/>
      <c r="H66" s="568" t="str">
        <f>IF('5-3 収入'!H66="","",'5-3 収入'!H66)</f>
        <v/>
      </c>
      <c r="I66" s="1156">
        <f>ROUNDDOWN((SUM(H66:H75)),-3)/1000</f>
        <v>0</v>
      </c>
    </row>
    <row r="67" spans="1:9" s="207" customFormat="1">
      <c r="A67" s="565" t="str">
        <f t="shared" si="4"/>
        <v/>
      </c>
      <c r="B67" s="566"/>
      <c r="C67" s="567"/>
      <c r="D67" s="220" t="str">
        <f>IF('5-3 収入'!D67="","",'5-3 収入'!D67)</f>
        <v/>
      </c>
      <c r="E67" s="1159" t="str">
        <f>IF('5-3 収入'!E67="","",'5-3 収入'!E67)</f>
        <v/>
      </c>
      <c r="F67" s="1160"/>
      <c r="G67" s="1161"/>
      <c r="H67" s="569" t="str">
        <f>IF('5-3 収入'!H67="","",'5-3 収入'!H67)</f>
        <v/>
      </c>
      <c r="I67" s="1157"/>
    </row>
    <row r="68" spans="1:9" s="207" customFormat="1">
      <c r="A68" s="565" t="str">
        <f t="shared" si="4"/>
        <v/>
      </c>
      <c r="B68" s="566"/>
      <c r="C68" s="567"/>
      <c r="D68" s="221" t="str">
        <f>IF('5-3 収入'!D68="","",'5-3 収入'!D68)</f>
        <v/>
      </c>
      <c r="E68" s="1162" t="str">
        <f>IF('5-3 収入'!E68="","",'5-3 収入'!E68)</f>
        <v/>
      </c>
      <c r="F68" s="1163"/>
      <c r="G68" s="1164"/>
      <c r="H68" s="569" t="str">
        <f>IF('5-3 収入'!H68="","",'5-3 収入'!H68)</f>
        <v/>
      </c>
      <c r="I68" s="1157"/>
    </row>
    <row r="69" spans="1:9" s="207" customFormat="1">
      <c r="A69" s="565" t="str">
        <f t="shared" si="4"/>
        <v/>
      </c>
      <c r="B69" s="566"/>
      <c r="C69" s="567"/>
      <c r="D69" s="221" t="str">
        <f>IF('5-3 収入'!D69="","",'5-3 収入'!D69)</f>
        <v/>
      </c>
      <c r="E69" s="1162" t="str">
        <f>IF('5-3 収入'!E69="","",'5-3 収入'!E69)</f>
        <v/>
      </c>
      <c r="F69" s="1163"/>
      <c r="G69" s="1164"/>
      <c r="H69" s="569" t="str">
        <f>IF('5-3 収入'!H69="","",'5-3 収入'!H69)</f>
        <v/>
      </c>
      <c r="I69" s="1157"/>
    </row>
    <row r="70" spans="1:9" s="207" customFormat="1">
      <c r="A70" s="565" t="str">
        <f t="shared" si="4"/>
        <v/>
      </c>
      <c r="B70" s="566"/>
      <c r="C70" s="567"/>
      <c r="D70" s="221" t="str">
        <f>IF('5-3 収入'!D70="","",'5-3 収入'!D70)</f>
        <v/>
      </c>
      <c r="E70" s="1162" t="str">
        <f>IF('5-3 収入'!E70="","",'5-3 収入'!E70)</f>
        <v/>
      </c>
      <c r="F70" s="1163"/>
      <c r="G70" s="1164"/>
      <c r="H70" s="569" t="str">
        <f>IF('5-3 収入'!H70="","",'5-3 収入'!H70)</f>
        <v/>
      </c>
      <c r="I70" s="1157"/>
    </row>
    <row r="71" spans="1:9" s="207" customFormat="1">
      <c r="A71" s="565" t="str">
        <f t="shared" si="4"/>
        <v/>
      </c>
      <c r="B71" s="566"/>
      <c r="C71" s="567"/>
      <c r="D71" s="221" t="str">
        <f>IF('5-3 収入'!D71="","",'5-3 収入'!D71)</f>
        <v/>
      </c>
      <c r="E71" s="1162" t="str">
        <f>IF('5-3 収入'!E71="","",'5-3 収入'!E71)</f>
        <v/>
      </c>
      <c r="F71" s="1163"/>
      <c r="G71" s="1164"/>
      <c r="H71" s="569" t="str">
        <f>IF('5-3 収入'!H71="","",'5-3 収入'!H71)</f>
        <v/>
      </c>
      <c r="I71" s="1157"/>
    </row>
    <row r="72" spans="1:9" s="207" customFormat="1">
      <c r="A72" s="565" t="str">
        <f t="shared" si="4"/>
        <v/>
      </c>
      <c r="B72" s="566"/>
      <c r="C72" s="567"/>
      <c r="D72" s="221" t="str">
        <f>IF('5-3 収入'!D72="","",'5-3 収入'!D72)</f>
        <v/>
      </c>
      <c r="E72" s="1162" t="str">
        <f>IF('5-3 収入'!E72="","",'5-3 収入'!E72)</f>
        <v/>
      </c>
      <c r="F72" s="1163"/>
      <c r="G72" s="1164"/>
      <c r="H72" s="569" t="str">
        <f>IF('5-3 収入'!H72="","",'5-3 収入'!H72)</f>
        <v/>
      </c>
      <c r="I72" s="1157"/>
    </row>
    <row r="73" spans="1:9" s="207" customFormat="1">
      <c r="A73" s="565" t="str">
        <f t="shared" si="4"/>
        <v/>
      </c>
      <c r="B73" s="566"/>
      <c r="C73" s="567"/>
      <c r="D73" s="221" t="str">
        <f>IF('5-3 収入'!D73="","",'5-3 収入'!D73)</f>
        <v/>
      </c>
      <c r="E73" s="1162" t="str">
        <f>IF('5-3 収入'!E73="","",'5-3 収入'!E73)</f>
        <v/>
      </c>
      <c r="F73" s="1163"/>
      <c r="G73" s="1164"/>
      <c r="H73" s="569" t="str">
        <f>IF('5-3 収入'!H73="","",'5-3 収入'!H73)</f>
        <v/>
      </c>
      <c r="I73" s="1157"/>
    </row>
    <row r="74" spans="1:9" s="207" customFormat="1">
      <c r="A74" s="565" t="str">
        <f t="shared" si="4"/>
        <v/>
      </c>
      <c r="B74" s="566"/>
      <c r="C74" s="567"/>
      <c r="D74" s="221" t="str">
        <f>IF('5-3 収入'!D74="","",'5-3 収入'!D74)</f>
        <v/>
      </c>
      <c r="E74" s="1162" t="str">
        <f>IF('5-3 収入'!E74="","",'5-3 収入'!E74)</f>
        <v/>
      </c>
      <c r="F74" s="1163"/>
      <c r="G74" s="1164"/>
      <c r="H74" s="569" t="str">
        <f>IF('5-3 収入'!H74="","",'5-3 収入'!H74)</f>
        <v/>
      </c>
      <c r="I74" s="1157"/>
    </row>
    <row r="75" spans="1:9" s="207" customFormat="1">
      <c r="A75" s="565" t="str">
        <f t="shared" si="4"/>
        <v/>
      </c>
      <c r="B75" s="566"/>
      <c r="C75" s="570"/>
      <c r="D75" s="222" t="str">
        <f>IF('5-3 収入'!D75="","",'5-3 収入'!D75)</f>
        <v/>
      </c>
      <c r="E75" s="1165" t="str">
        <f>IF('5-3 収入'!E75="","",'5-3 収入'!E75)</f>
        <v/>
      </c>
      <c r="F75" s="1166"/>
      <c r="G75" s="1167"/>
      <c r="H75" s="571" t="str">
        <f>IF('5-3 収入'!H75="","",'5-3 収入'!H75)</f>
        <v/>
      </c>
      <c r="I75" s="1158"/>
    </row>
    <row r="76" spans="1:9" ht="24">
      <c r="A76" s="168" t="s">
        <v>90</v>
      </c>
      <c r="B76" s="172"/>
      <c r="C76" s="176" t="s">
        <v>181</v>
      </c>
      <c r="D76" s="223"/>
      <c r="E76" s="989" t="str">
        <f>IF('5-3 収入'!E76="","",'5-3 収入'!E76)</f>
        <v/>
      </c>
      <c r="F76" s="989"/>
      <c r="G76" s="989"/>
      <c r="H76" s="196" t="str">
        <f>IF('5-3 収入'!H76="","",'5-3 収入'!H76)</f>
        <v/>
      </c>
      <c r="I76" s="178"/>
    </row>
    <row r="77" spans="1:9" ht="15.4" customHeight="1">
      <c r="A77" s="168" t="s">
        <v>90</v>
      </c>
      <c r="B77" s="172"/>
      <c r="C77" s="197"/>
      <c r="D77" s="440"/>
      <c r="E77" s="440" t="s">
        <v>316</v>
      </c>
      <c r="F77" s="440" t="s">
        <v>174</v>
      </c>
      <c r="G77" s="441" t="s">
        <v>317</v>
      </c>
      <c r="H77" s="442"/>
      <c r="I77" s="443"/>
    </row>
    <row r="78" spans="1:9">
      <c r="A78" s="168" t="s">
        <v>90</v>
      </c>
      <c r="B78" s="172"/>
      <c r="C78" s="197"/>
      <c r="D78" s="220" t="str">
        <f>IF('5-3 収入'!D78="","",'5-3 収入'!D78)</f>
        <v/>
      </c>
      <c r="E78" s="423" t="str">
        <f>IF('5-3 収入'!E78="","",'5-3 収入'!E78)</f>
        <v/>
      </c>
      <c r="F78" s="470" t="str">
        <f>IF('5-3 収入'!F78="","",'5-3 収入'!F78)</f>
        <v/>
      </c>
      <c r="G78" s="423" t="str">
        <f>IF('5-3 収入'!G78="","",'5-3 収入'!G78)</f>
        <v/>
      </c>
      <c r="H78" s="468">
        <f>IF('5-3 収入'!H78="","",'5-3 収入'!H78)</f>
        <v>0</v>
      </c>
      <c r="I78" s="433">
        <f>ROUNDDOWN((SUM(H78:H82)),-3)/1000</f>
        <v>0</v>
      </c>
    </row>
    <row r="79" spans="1:9">
      <c r="A79" s="168" t="str">
        <f>IF(AND(C79="",E79=""),"",".")</f>
        <v/>
      </c>
      <c r="B79" s="172"/>
      <c r="C79" s="197"/>
      <c r="D79" s="220" t="str">
        <f>IF('5-3 収入'!D79="","",'5-3 収入'!D79)</f>
        <v/>
      </c>
      <c r="E79" s="423" t="str">
        <f>IF('5-3 収入'!E79="","",'5-3 収入'!E79)</f>
        <v/>
      </c>
      <c r="F79" s="470" t="str">
        <f>IF('5-3 収入'!F79="","",'5-3 収入'!F79)</f>
        <v/>
      </c>
      <c r="G79" s="423" t="str">
        <f>IF('5-3 収入'!G79="","",'5-3 収入'!G79)</f>
        <v/>
      </c>
      <c r="H79" s="468">
        <f>IF('5-3 収入'!H79="","",'5-3 収入'!H79)</f>
        <v>0</v>
      </c>
      <c r="I79" s="433"/>
    </row>
    <row r="80" spans="1:9">
      <c r="A80" s="168" t="str">
        <f t="shared" ref="A80:A82" si="5">IF(AND(C80="",E80=""),"",".")</f>
        <v/>
      </c>
      <c r="B80" s="172"/>
      <c r="C80" s="197"/>
      <c r="D80" s="220" t="str">
        <f>IF('5-3 収入'!D80="","",'5-3 収入'!D80)</f>
        <v/>
      </c>
      <c r="E80" s="423" t="str">
        <f>IF('5-3 収入'!E80="","",'5-3 収入'!E80)</f>
        <v/>
      </c>
      <c r="F80" s="470" t="str">
        <f>IF('5-3 収入'!F80="","",'5-3 収入'!F80)</f>
        <v/>
      </c>
      <c r="G80" s="423" t="str">
        <f>IF('5-3 収入'!G80="","",'5-3 収入'!G80)</f>
        <v/>
      </c>
      <c r="H80" s="468">
        <f>IF('5-3 収入'!H80="","",'5-3 収入'!H80)</f>
        <v>0</v>
      </c>
      <c r="I80" s="433"/>
    </row>
    <row r="81" spans="1:9">
      <c r="A81" s="168" t="str">
        <f t="shared" si="5"/>
        <v/>
      </c>
      <c r="B81" s="172"/>
      <c r="C81" s="197"/>
      <c r="D81" s="220" t="str">
        <f>IF('5-3 収入'!D81="","",'5-3 収入'!D81)</f>
        <v/>
      </c>
      <c r="E81" s="423" t="str">
        <f>IF('5-3 収入'!E81="","",'5-3 収入'!E81)</f>
        <v/>
      </c>
      <c r="F81" s="470" t="str">
        <f>IF('5-3 収入'!F81="","",'5-3 収入'!F81)</f>
        <v/>
      </c>
      <c r="G81" s="423" t="str">
        <f>IF('5-3 収入'!G81="","",'5-3 収入'!G81)</f>
        <v/>
      </c>
      <c r="H81" s="468">
        <f>IF('5-3 収入'!H81="","",'5-3 収入'!H81)</f>
        <v>0</v>
      </c>
      <c r="I81" s="433"/>
    </row>
    <row r="82" spans="1:9">
      <c r="A82" s="168" t="str">
        <f t="shared" si="5"/>
        <v/>
      </c>
      <c r="B82" s="172"/>
      <c r="C82" s="197"/>
      <c r="D82" s="252" t="str">
        <f>IF('5-3 収入'!D82="","",'5-3 収入'!D82)</f>
        <v/>
      </c>
      <c r="E82" s="423" t="str">
        <f>IF('5-3 収入'!E82="","",'5-3 収入'!E82)</f>
        <v/>
      </c>
      <c r="F82" s="470" t="str">
        <f>IF('5-3 収入'!F82="","",'5-3 収入'!F82)</f>
        <v/>
      </c>
      <c r="G82" s="423" t="str">
        <f>IF('5-3 収入'!G82="","",'5-3 収入'!G82)</f>
        <v/>
      </c>
      <c r="H82" s="469">
        <f>IF('5-3 収入'!H82="","",'5-3 収入'!H82)</f>
        <v>0</v>
      </c>
      <c r="I82" s="434"/>
    </row>
    <row r="83" spans="1:9" ht="24">
      <c r="A83" s="168" t="s">
        <v>90</v>
      </c>
      <c r="B83" s="172"/>
      <c r="C83" s="206"/>
      <c r="D83" s="444" t="s">
        <v>182</v>
      </c>
      <c r="E83" s="258"/>
      <c r="F83" s="258"/>
      <c r="G83" s="258"/>
      <c r="H83" s="177"/>
      <c r="I83" s="178"/>
    </row>
    <row r="84" spans="1:9">
      <c r="A84" s="168" t="s">
        <v>90</v>
      </c>
      <c r="B84" s="172"/>
      <c r="C84" s="179"/>
      <c r="D84" s="990" t="str">
        <f>IF('5-3 収入'!D84="","",'5-3 収入'!D84)</f>
        <v/>
      </c>
      <c r="E84" s="991" t="str">
        <f>IF('5-3 収入'!E84="","",'5-3 収入'!E84)</f>
        <v/>
      </c>
      <c r="F84" s="991" t="str">
        <f>IF('5-3 収入'!F84="","",'5-3 収入'!F84)</f>
        <v/>
      </c>
      <c r="G84" s="991" t="str">
        <f>IF('5-3 収入'!G84="","",'5-3 収入'!G84)</f>
        <v/>
      </c>
      <c r="H84" s="991" t="str">
        <f>IF('5-3 収入'!H84="","",'5-3 収入'!H84)</f>
        <v/>
      </c>
      <c r="I84" s="992" t="str">
        <f>IF('5-3 収入'!I84="","",'5-3 収入'!I84)</f>
        <v/>
      </c>
    </row>
    <row r="85" spans="1:9">
      <c r="A85" s="168" t="s">
        <v>90</v>
      </c>
      <c r="B85" s="172"/>
      <c r="C85" s="179"/>
      <c r="D85" s="993" t="str">
        <f>IF('5-3 収入'!D85="","",'5-3 収入'!D85)</f>
        <v/>
      </c>
      <c r="E85" s="994" t="str">
        <f>IF('5-3 収入'!E85="","",'5-3 収入'!E85)</f>
        <v/>
      </c>
      <c r="F85" s="994" t="str">
        <f>IF('5-3 収入'!F85="","",'5-3 収入'!F85)</f>
        <v/>
      </c>
      <c r="G85" s="994" t="str">
        <f>IF('5-3 収入'!G85="","",'5-3 収入'!G85)</f>
        <v/>
      </c>
      <c r="H85" s="994" t="str">
        <f>IF('5-3 収入'!H85="","",'5-3 収入'!H85)</f>
        <v/>
      </c>
      <c r="I85" s="995" t="str">
        <f>IF('5-3 収入'!I85="","",'5-3 収入'!I85)</f>
        <v/>
      </c>
    </row>
    <row r="86" spans="1:9">
      <c r="A86" s="168" t="s">
        <v>90</v>
      </c>
      <c r="B86" s="180"/>
      <c r="C86" s="181"/>
      <c r="D86" s="996" t="str">
        <f>IF('5-3 収入'!D86="","",'5-3 収入'!D86)</f>
        <v/>
      </c>
      <c r="E86" s="997" t="str">
        <f>IF('5-3 収入'!E86="","",'5-3 収入'!E86)</f>
        <v/>
      </c>
      <c r="F86" s="997" t="str">
        <f>IF('5-3 収入'!F86="","",'5-3 収入'!F86)</f>
        <v/>
      </c>
      <c r="G86" s="997" t="str">
        <f>IF('5-3 収入'!G86="","",'5-3 収入'!G86)</f>
        <v/>
      </c>
      <c r="H86" s="997" t="str">
        <f>IF('5-3 収入'!H86="","",'5-3 収入'!H86)</f>
        <v/>
      </c>
      <c r="I86" s="998" t="str">
        <f>IF('5-3 収入'!I86="","",'5-3 収入'!I86)</f>
        <v/>
      </c>
    </row>
    <row r="87" spans="1:9" ht="24">
      <c r="A87" s="168" t="s">
        <v>90</v>
      </c>
      <c r="B87" s="172"/>
      <c r="C87" s="176" t="s">
        <v>26</v>
      </c>
      <c r="D87" s="223"/>
      <c r="E87" s="256"/>
      <c r="F87" s="256"/>
      <c r="G87" s="256"/>
      <c r="H87" s="196"/>
      <c r="I87" s="199"/>
    </row>
    <row r="88" spans="1:9" ht="13.9" customHeight="1">
      <c r="A88" s="168" t="s">
        <v>90</v>
      </c>
      <c r="B88" s="172"/>
      <c r="C88" s="987"/>
      <c r="D88" s="440"/>
      <c r="E88" s="440" t="s">
        <v>173</v>
      </c>
      <c r="F88" s="440" t="s">
        <v>174</v>
      </c>
      <c r="G88" s="441" t="s">
        <v>318</v>
      </c>
      <c r="H88" s="442"/>
      <c r="I88" s="443"/>
    </row>
    <row r="89" spans="1:9">
      <c r="A89" s="168" t="s">
        <v>90</v>
      </c>
      <c r="B89" s="172"/>
      <c r="C89" s="987"/>
      <c r="D89" s="221" t="str">
        <f>IF('5-3 収入'!D89="","",'5-3 収入'!D89)</f>
        <v/>
      </c>
      <c r="E89" s="423" t="str">
        <f>IF('5-3 収入'!E89="","",'5-3 収入'!E89)</f>
        <v/>
      </c>
      <c r="F89" s="470" t="str">
        <f>IF('5-3 収入'!F89="","",'5-3 収入'!F89)</f>
        <v/>
      </c>
      <c r="G89" s="423" t="str">
        <f>IF('5-3 収入'!G89="","",'5-3 収入'!G89)</f>
        <v/>
      </c>
      <c r="H89" s="468">
        <f>IF('5-3 収入'!H89="","",'5-3 収入'!H89)</f>
        <v>0</v>
      </c>
      <c r="I89" s="435">
        <f>ROUNDDOWN((SUM(H89:H97)),-3)/1000</f>
        <v>0</v>
      </c>
    </row>
    <row r="90" spans="1:9">
      <c r="A90" s="168" t="str">
        <f>IF(AND(C90="",E90=""),"",".")</f>
        <v/>
      </c>
      <c r="B90" s="172"/>
      <c r="C90" s="987"/>
      <c r="D90" s="221" t="str">
        <f>IF('5-3 収入'!D90="","",'5-3 収入'!D90)</f>
        <v/>
      </c>
      <c r="E90" s="423" t="str">
        <f>IF('5-3 収入'!E90="","",'5-3 収入'!E90)</f>
        <v/>
      </c>
      <c r="F90" s="470" t="str">
        <f>IF('5-3 収入'!F90="","",'5-3 収入'!F90)</f>
        <v/>
      </c>
      <c r="G90" s="423" t="str">
        <f>IF('5-3 収入'!G90="","",'5-3 収入'!G90)</f>
        <v/>
      </c>
      <c r="H90" s="468">
        <f>IF('5-3 収入'!H90="","",'5-3 収入'!H90)</f>
        <v>0</v>
      </c>
      <c r="I90" s="433"/>
    </row>
    <row r="91" spans="1:9">
      <c r="A91" s="168" t="str">
        <f t="shared" ref="A91:A97" si="6">IF(AND(C91="",E91=""),"",".")</f>
        <v/>
      </c>
      <c r="B91" s="172"/>
      <c r="C91" s="987"/>
      <c r="D91" s="221" t="str">
        <f>IF('5-3 収入'!D91="","",'5-3 収入'!D91)</f>
        <v/>
      </c>
      <c r="E91" s="423" t="str">
        <f>IF('5-3 収入'!E91="","",'5-3 収入'!E91)</f>
        <v/>
      </c>
      <c r="F91" s="470" t="str">
        <f>IF('5-3 収入'!F91="","",'5-3 収入'!F91)</f>
        <v/>
      </c>
      <c r="G91" s="423" t="str">
        <f>IF('5-3 収入'!G91="","",'5-3 収入'!G91)</f>
        <v/>
      </c>
      <c r="H91" s="468">
        <f>IF('5-3 収入'!H91="","",'5-3 収入'!H91)</f>
        <v>0</v>
      </c>
      <c r="I91" s="433"/>
    </row>
    <row r="92" spans="1:9">
      <c r="A92" s="168" t="str">
        <f t="shared" si="6"/>
        <v/>
      </c>
      <c r="B92" s="172"/>
      <c r="C92" s="987"/>
      <c r="D92" s="221" t="str">
        <f>IF('5-3 収入'!D92="","",'5-3 収入'!D92)</f>
        <v/>
      </c>
      <c r="E92" s="423" t="str">
        <f>IF('5-3 収入'!E92="","",'5-3 収入'!E92)</f>
        <v/>
      </c>
      <c r="F92" s="470" t="str">
        <f>IF('5-3 収入'!F92="","",'5-3 収入'!F92)</f>
        <v/>
      </c>
      <c r="G92" s="423" t="str">
        <f>IF('5-3 収入'!G92="","",'5-3 収入'!G92)</f>
        <v/>
      </c>
      <c r="H92" s="468">
        <f>IF('5-3 収入'!H92="","",'5-3 収入'!H92)</f>
        <v>0</v>
      </c>
      <c r="I92" s="433"/>
    </row>
    <row r="93" spans="1:9">
      <c r="A93" s="168" t="str">
        <f t="shared" si="6"/>
        <v/>
      </c>
      <c r="B93" s="172"/>
      <c r="C93" s="987"/>
      <c r="D93" s="221" t="str">
        <f>IF('5-3 収入'!D93="","",'5-3 収入'!D93)</f>
        <v/>
      </c>
      <c r="E93" s="423" t="str">
        <f>IF('5-3 収入'!E93="","",'5-3 収入'!E93)</f>
        <v/>
      </c>
      <c r="F93" s="470" t="str">
        <f>IF('5-3 収入'!F93="","",'5-3 収入'!F93)</f>
        <v/>
      </c>
      <c r="G93" s="423" t="str">
        <f>IF('5-3 収入'!G93="","",'5-3 収入'!G93)</f>
        <v/>
      </c>
      <c r="H93" s="468">
        <f>IF('5-3 収入'!H93="","",'5-3 収入'!H93)</f>
        <v>0</v>
      </c>
      <c r="I93" s="433"/>
    </row>
    <row r="94" spans="1:9">
      <c r="A94" s="168" t="str">
        <f t="shared" si="6"/>
        <v/>
      </c>
      <c r="B94" s="172"/>
      <c r="C94" s="987"/>
      <c r="D94" s="221" t="str">
        <f>IF('5-3 収入'!D94="","",'5-3 収入'!D94)</f>
        <v/>
      </c>
      <c r="E94" s="423" t="str">
        <f>IF('5-3 収入'!E94="","",'5-3 収入'!E94)</f>
        <v/>
      </c>
      <c r="F94" s="470" t="str">
        <f>IF('5-3 収入'!F94="","",'5-3 収入'!F94)</f>
        <v/>
      </c>
      <c r="G94" s="423" t="str">
        <f>IF('5-3 収入'!G94="","",'5-3 収入'!G94)</f>
        <v/>
      </c>
      <c r="H94" s="468">
        <f>IF('5-3 収入'!H94="","",'5-3 収入'!H94)</f>
        <v>0</v>
      </c>
      <c r="I94" s="433"/>
    </row>
    <row r="95" spans="1:9">
      <c r="A95" s="168" t="str">
        <f t="shared" si="6"/>
        <v/>
      </c>
      <c r="B95" s="172"/>
      <c r="C95" s="987"/>
      <c r="D95" s="221" t="str">
        <f>IF('5-3 収入'!D95="","",'5-3 収入'!D95)</f>
        <v/>
      </c>
      <c r="E95" s="423" t="str">
        <f>IF('5-3 収入'!E95="","",'5-3 収入'!E95)</f>
        <v/>
      </c>
      <c r="F95" s="470" t="str">
        <f>IF('5-3 収入'!F95="","",'5-3 収入'!F95)</f>
        <v/>
      </c>
      <c r="G95" s="423" t="str">
        <f>IF('5-3 収入'!G95="","",'5-3 収入'!G95)</f>
        <v/>
      </c>
      <c r="H95" s="468">
        <f>IF('5-3 収入'!H95="","",'5-3 収入'!H95)</f>
        <v>0</v>
      </c>
      <c r="I95" s="433"/>
    </row>
    <row r="96" spans="1:9">
      <c r="A96" s="168" t="str">
        <f t="shared" si="6"/>
        <v/>
      </c>
      <c r="B96" s="172"/>
      <c r="C96" s="987"/>
      <c r="D96" s="221" t="str">
        <f>IF('5-3 収入'!D96="","",'5-3 収入'!D96)</f>
        <v/>
      </c>
      <c r="E96" s="423" t="str">
        <f>IF('5-3 収入'!E96="","",'5-3 収入'!E96)</f>
        <v/>
      </c>
      <c r="F96" s="470" t="str">
        <f>IF('5-3 収入'!F96="","",'5-3 収入'!F96)</f>
        <v/>
      </c>
      <c r="G96" s="423" t="str">
        <f>IF('5-3 収入'!G96="","",'5-3 収入'!G96)</f>
        <v/>
      </c>
      <c r="H96" s="468">
        <f>IF('5-3 収入'!H96="","",'5-3 収入'!H96)</f>
        <v>0</v>
      </c>
      <c r="I96" s="433"/>
    </row>
    <row r="97" spans="1:9">
      <c r="A97" s="168" t="str">
        <f t="shared" si="6"/>
        <v/>
      </c>
      <c r="B97" s="172"/>
      <c r="C97" s="988"/>
      <c r="D97" s="222" t="str">
        <f>IF('5-3 収入'!D97="","",'5-3 収入'!D97)</f>
        <v/>
      </c>
      <c r="E97" s="423" t="str">
        <f>IF('5-3 収入'!E97="","",'5-3 収入'!E97)</f>
        <v/>
      </c>
      <c r="F97" s="470" t="str">
        <f>IF('5-3 収入'!F97="","",'5-3 収入'!F97)</f>
        <v/>
      </c>
      <c r="G97" s="423" t="str">
        <f>IF('5-3 収入'!G97="","",'5-3 収入'!G97)</f>
        <v/>
      </c>
      <c r="H97" s="469">
        <f>IF('5-3 収入'!H97="","",'5-3 収入'!H97)</f>
        <v>0</v>
      </c>
      <c r="I97" s="434"/>
    </row>
    <row r="98" spans="1:9" ht="24">
      <c r="A98" s="168" t="s">
        <v>90</v>
      </c>
      <c r="B98" s="172"/>
      <c r="C98" s="192" t="s">
        <v>27</v>
      </c>
      <c r="D98" s="223"/>
      <c r="E98" s="1171" t="str">
        <f>IF('5-3 収入'!E98="","",'5-3 収入'!E98)</f>
        <v/>
      </c>
      <c r="F98" s="1171"/>
      <c r="G98" s="1171"/>
      <c r="H98" s="196" t="str">
        <f>IF('5-3 収入'!H98="","",'5-3 収入'!H98)</f>
        <v/>
      </c>
      <c r="I98" s="199"/>
    </row>
    <row r="99" spans="1:9">
      <c r="A99" s="168" t="s">
        <v>90</v>
      </c>
      <c r="B99" s="172"/>
      <c r="C99" s="197"/>
      <c r="D99" s="219" t="str">
        <f>IF('5-3 収入'!D99="","",'5-3 収入'!D99)</f>
        <v/>
      </c>
      <c r="E99" s="1036" t="str">
        <f>IF('5-3 収入'!E99="","",'5-3 収入'!E99)</f>
        <v/>
      </c>
      <c r="F99" s="1037"/>
      <c r="G99" s="1038"/>
      <c r="H99" s="9" t="str">
        <f>IF('5-3 収入'!H99="","",'5-3 収入'!H99)</f>
        <v/>
      </c>
      <c r="I99" s="976">
        <f>ROUNDDOWN((SUM(H99:H108)),-3)/1000</f>
        <v>0</v>
      </c>
    </row>
    <row r="100" spans="1:9">
      <c r="A100" s="168" t="str">
        <f>IF(AND(D100="",E100="",H100=""),"",".")</f>
        <v/>
      </c>
      <c r="B100" s="172"/>
      <c r="C100" s="197"/>
      <c r="D100" s="221" t="str">
        <f>IF('5-3 収入'!D100="","",'5-3 収入'!D100)</f>
        <v/>
      </c>
      <c r="E100" s="964" t="str">
        <f>IF('5-3 収入'!E100="","",'5-3 収入'!E100)</f>
        <v/>
      </c>
      <c r="F100" s="965"/>
      <c r="G100" s="966"/>
      <c r="H100" s="10" t="str">
        <f>IF('5-3 収入'!H100="","",'5-3 収入'!H100)</f>
        <v/>
      </c>
      <c r="I100" s="977"/>
    </row>
    <row r="101" spans="1:9">
      <c r="A101" s="168" t="str">
        <f t="shared" si="4"/>
        <v/>
      </c>
      <c r="B101" s="172"/>
      <c r="C101" s="197"/>
      <c r="D101" s="221" t="str">
        <f>IF('5-3 収入'!D101="","",'5-3 収入'!D101)</f>
        <v/>
      </c>
      <c r="E101" s="964" t="str">
        <f>IF('5-3 収入'!E101="","",'5-3 収入'!E101)</f>
        <v/>
      </c>
      <c r="F101" s="965"/>
      <c r="G101" s="966"/>
      <c r="H101" s="10" t="str">
        <f>IF('5-3 収入'!H101="","",'5-3 収入'!H101)</f>
        <v/>
      </c>
      <c r="I101" s="977"/>
    </row>
    <row r="102" spans="1:9">
      <c r="A102" s="168" t="str">
        <f t="shared" si="4"/>
        <v/>
      </c>
      <c r="B102" s="172"/>
      <c r="C102" s="197"/>
      <c r="D102" s="221" t="str">
        <f>IF('5-3 収入'!D102="","",'5-3 収入'!D102)</f>
        <v/>
      </c>
      <c r="E102" s="964" t="str">
        <f>IF('5-3 収入'!E102="","",'5-3 収入'!E102)</f>
        <v/>
      </c>
      <c r="F102" s="965"/>
      <c r="G102" s="966"/>
      <c r="H102" s="10" t="str">
        <f>IF('5-3 収入'!H102="","",'5-3 収入'!H102)</f>
        <v/>
      </c>
      <c r="I102" s="977"/>
    </row>
    <row r="103" spans="1:9">
      <c r="A103" s="168" t="str">
        <f t="shared" si="4"/>
        <v/>
      </c>
      <c r="B103" s="172"/>
      <c r="C103" s="197"/>
      <c r="D103" s="221" t="str">
        <f>IF('5-3 収入'!D103="","",'5-3 収入'!D103)</f>
        <v/>
      </c>
      <c r="E103" s="964" t="str">
        <f>IF('5-3 収入'!E103="","",'5-3 収入'!E103)</f>
        <v/>
      </c>
      <c r="F103" s="965"/>
      <c r="G103" s="966"/>
      <c r="H103" s="10" t="str">
        <f>IF('5-3 収入'!H103="","",'5-3 収入'!H103)</f>
        <v/>
      </c>
      <c r="I103" s="977"/>
    </row>
    <row r="104" spans="1:9">
      <c r="A104" s="168" t="str">
        <f t="shared" si="4"/>
        <v/>
      </c>
      <c r="B104" s="172"/>
      <c r="C104" s="197"/>
      <c r="D104" s="221" t="str">
        <f>IF('5-3 収入'!D104="","",'5-3 収入'!D104)</f>
        <v/>
      </c>
      <c r="E104" s="964" t="str">
        <f>IF('5-3 収入'!E104="","",'5-3 収入'!E104)</f>
        <v/>
      </c>
      <c r="F104" s="965"/>
      <c r="G104" s="966"/>
      <c r="H104" s="10" t="str">
        <f>IF('5-3 収入'!H104="","",'5-3 収入'!H104)</f>
        <v/>
      </c>
      <c r="I104" s="977"/>
    </row>
    <row r="105" spans="1:9">
      <c r="A105" s="168" t="str">
        <f t="shared" si="4"/>
        <v/>
      </c>
      <c r="B105" s="172"/>
      <c r="C105" s="197"/>
      <c r="D105" s="221" t="str">
        <f>IF('5-3 収入'!D105="","",'5-3 収入'!D105)</f>
        <v/>
      </c>
      <c r="E105" s="964" t="str">
        <f>IF('5-3 収入'!E105="","",'5-3 収入'!E105)</f>
        <v/>
      </c>
      <c r="F105" s="965"/>
      <c r="G105" s="966"/>
      <c r="H105" s="10" t="str">
        <f>IF('5-3 収入'!H105="","",'5-3 収入'!H105)</f>
        <v/>
      </c>
      <c r="I105" s="977"/>
    </row>
    <row r="106" spans="1:9">
      <c r="A106" s="168" t="str">
        <f t="shared" si="4"/>
        <v/>
      </c>
      <c r="B106" s="172"/>
      <c r="C106" s="197"/>
      <c r="D106" s="221" t="str">
        <f>IF('5-3 収入'!D106="","",'5-3 収入'!D106)</f>
        <v/>
      </c>
      <c r="E106" s="964" t="str">
        <f>IF('5-3 収入'!E106="","",'5-3 収入'!E106)</f>
        <v/>
      </c>
      <c r="F106" s="965"/>
      <c r="G106" s="966"/>
      <c r="H106" s="10" t="str">
        <f>IF('5-3 収入'!H106="","",'5-3 収入'!H106)</f>
        <v/>
      </c>
      <c r="I106" s="977"/>
    </row>
    <row r="107" spans="1:9">
      <c r="A107" s="168" t="str">
        <f t="shared" si="4"/>
        <v/>
      </c>
      <c r="B107" s="172"/>
      <c r="C107" s="197"/>
      <c r="D107" s="221" t="str">
        <f>IF('5-3 収入'!D107="","",'5-3 収入'!D107)</f>
        <v/>
      </c>
      <c r="E107" s="964" t="str">
        <f>IF('5-3 収入'!E107="","",'5-3 収入'!E107)</f>
        <v/>
      </c>
      <c r="F107" s="965"/>
      <c r="G107" s="966"/>
      <c r="H107" s="10" t="str">
        <f>IF('5-3 収入'!H107="","",'5-3 収入'!H107)</f>
        <v/>
      </c>
      <c r="I107" s="977"/>
    </row>
    <row r="108" spans="1:9" ht="19.5" thickBot="1">
      <c r="A108" s="168" t="str">
        <f t="shared" si="4"/>
        <v/>
      </c>
      <c r="B108" s="200"/>
      <c r="C108" s="201"/>
      <c r="D108" s="224" t="str">
        <f>IF('5-3 収入'!D108="","",'5-3 収入'!D108)</f>
        <v/>
      </c>
      <c r="E108" s="982" t="str">
        <f>IF('5-3 収入'!E108="","",'5-3 収入'!E108)</f>
        <v/>
      </c>
      <c r="F108" s="983"/>
      <c r="G108" s="984"/>
      <c r="H108" s="12" t="str">
        <f>IF('5-3 収入'!H108="","",'5-3 収入'!H108)</f>
        <v/>
      </c>
      <c r="I108" s="981"/>
    </row>
    <row r="109" spans="1:9">
      <c r="A109" s="202"/>
      <c r="B109" s="202"/>
      <c r="C109" s="202"/>
      <c r="D109" s="535"/>
      <c r="E109" s="536"/>
      <c r="F109" s="536"/>
      <c r="G109" s="536"/>
      <c r="H109" s="537"/>
      <c r="I109" s="537"/>
    </row>
  </sheetData>
  <sheetProtection algorithmName="SHA-512" hashValue="jcozupqDi35Pqn/Pmcx0GD64HbyP7ys7Z7vcIX+kwRjHEwY9CA4jQZJZjJknayfdSsgLDyQYVyW2T8J7V7MIGg==" saltValue="uMty0hWkylPOcrXBz2skfw==" spinCount="100000" sheet="1" autoFilter="0"/>
  <autoFilter ref="A15:I108" xr:uid="{00000000-0009-0000-0000-00000A000000}">
    <filterColumn colId="4" showButton="0"/>
    <filterColumn colId="5" showButton="0"/>
  </autoFilter>
  <mergeCells count="85">
    <mergeCell ref="J29:O35"/>
    <mergeCell ref="D30:I32"/>
    <mergeCell ref="D33:I35"/>
    <mergeCell ref="D37:I39"/>
    <mergeCell ref="J37:O42"/>
    <mergeCell ref="D40:I42"/>
    <mergeCell ref="E65:G65"/>
    <mergeCell ref="E54:G54"/>
    <mergeCell ref="E98:G98"/>
    <mergeCell ref="E99:G99"/>
    <mergeCell ref="E100:G100"/>
    <mergeCell ref="E105:G105"/>
    <mergeCell ref="E106:G106"/>
    <mergeCell ref="I99:I108"/>
    <mergeCell ref="C88:C97"/>
    <mergeCell ref="E76:G76"/>
    <mergeCell ref="E107:G107"/>
    <mergeCell ref="E108:G108"/>
    <mergeCell ref="E101:G101"/>
    <mergeCell ref="E102:G102"/>
    <mergeCell ref="E103:G103"/>
    <mergeCell ref="E104:G104"/>
    <mergeCell ref="D84:I86"/>
    <mergeCell ref="I66:I75"/>
    <mergeCell ref="E67:G67"/>
    <mergeCell ref="E68:G68"/>
    <mergeCell ref="E69:G69"/>
    <mergeCell ref="E70:G70"/>
    <mergeCell ref="E71:G71"/>
    <mergeCell ref="E72:G72"/>
    <mergeCell ref="E73:G73"/>
    <mergeCell ref="E74:G74"/>
    <mergeCell ref="E75:G75"/>
    <mergeCell ref="E66:G66"/>
    <mergeCell ref="B54:B64"/>
    <mergeCell ref="E55:G55"/>
    <mergeCell ref="E60:G60"/>
    <mergeCell ref="E61:G61"/>
    <mergeCell ref="E62:G62"/>
    <mergeCell ref="E63:G63"/>
    <mergeCell ref="E64:G64"/>
    <mergeCell ref="I55:I64"/>
    <mergeCell ref="E56:G56"/>
    <mergeCell ref="E57:G57"/>
    <mergeCell ref="E58:G58"/>
    <mergeCell ref="E59:G59"/>
    <mergeCell ref="C27:D27"/>
    <mergeCell ref="C28:D28"/>
    <mergeCell ref="E44:G44"/>
    <mergeCell ref="E46:G46"/>
    <mergeCell ref="I46:I53"/>
    <mergeCell ref="E47:G47"/>
    <mergeCell ref="E48:G48"/>
    <mergeCell ref="E49:G49"/>
    <mergeCell ref="E50:G50"/>
    <mergeCell ref="E51:G51"/>
    <mergeCell ref="E52:G52"/>
    <mergeCell ref="E53:G53"/>
    <mergeCell ref="C26:D26"/>
    <mergeCell ref="E13:G13"/>
    <mergeCell ref="E15:G15"/>
    <mergeCell ref="A16:D16"/>
    <mergeCell ref="C18:D18"/>
    <mergeCell ref="C19:D19"/>
    <mergeCell ref="C20:D20"/>
    <mergeCell ref="C21:D21"/>
    <mergeCell ref="C22:D22"/>
    <mergeCell ref="C23:D23"/>
    <mergeCell ref="C24:D24"/>
    <mergeCell ref="C25:D25"/>
    <mergeCell ref="J5:N13"/>
    <mergeCell ref="E12:G12"/>
    <mergeCell ref="A2:B2"/>
    <mergeCell ref="A3:B3"/>
    <mergeCell ref="E5:G5"/>
    <mergeCell ref="C6:D6"/>
    <mergeCell ref="E6:G6"/>
    <mergeCell ref="E7:G7"/>
    <mergeCell ref="E8:G8"/>
    <mergeCell ref="E9:G9"/>
    <mergeCell ref="E10:G10"/>
    <mergeCell ref="E11:G11"/>
    <mergeCell ref="C2:J2"/>
    <mergeCell ref="C3:J3"/>
    <mergeCell ref="E4:G4"/>
  </mergeCells>
  <phoneticPr fontId="22"/>
  <dataValidations count="2">
    <dataValidation imeMode="halfAlpha" allowBlank="1" showInputMessage="1" showErrorMessage="1" sqref="I15:I17 I109:I65530 I44" xr:uid="{00000000-0002-0000-0A00-000000000000}"/>
    <dataValidation type="whole" imeMode="off" operator="greaterThanOrEqual" allowBlank="1" showInputMessage="1" showErrorMessage="1" sqref="E27:E28" xr:uid="{D0F6259C-060B-4C15-89CF-123E54EAFEF7}">
      <formula1>0</formula1>
    </dataValidation>
  </dataValidations>
  <printOptions horizontalCentered="1"/>
  <pageMargins left="0.70866141732283472" right="0.70866141732283472" top="0.35433070866141736" bottom="0.35433070866141736" header="0.31496062992125984" footer="0.31496062992125984"/>
  <pageSetup paperSize="9" scale="3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※初めにお読みください</vt:lpstr>
      <vt:lpstr>記載可能経費一覧</vt:lpstr>
      <vt:lpstr>1-1 総表</vt:lpstr>
      <vt:lpstr>1-2 個表</vt:lpstr>
      <vt:lpstr>1-3 収入</vt:lpstr>
      <vt:lpstr>1-4 支出</vt:lpstr>
      <vt:lpstr>1-5 変更理由書（申請）</vt:lpstr>
      <vt:lpstr>4-1 総表</vt:lpstr>
      <vt:lpstr>4-3 収入</vt:lpstr>
      <vt:lpstr>4-4 支出</vt:lpstr>
      <vt:lpstr>5-1 総表</vt:lpstr>
      <vt:lpstr>5-2 個表</vt:lpstr>
      <vt:lpstr>5-3 収入</vt:lpstr>
      <vt:lpstr>5-4 支出</vt:lpstr>
      <vt:lpstr>5-5 変更理由書</vt:lpstr>
      <vt:lpstr>5-6 支払申請書</vt:lpstr>
      <vt:lpstr>2-1 申請取下</vt:lpstr>
      <vt:lpstr>3-1 中止廃止</vt:lpstr>
      <vt:lpstr>'1-1 総表'!Print_Area</vt:lpstr>
      <vt:lpstr>'1-2 個表'!Print_Area</vt:lpstr>
      <vt:lpstr>'1-3 収入'!Print_Area</vt:lpstr>
      <vt:lpstr>'1-4 支出'!Print_Area</vt:lpstr>
      <vt:lpstr>'1-5 変更理由書（申請）'!Print_Area</vt:lpstr>
      <vt:lpstr>'2-1 申請取下'!Print_Area</vt:lpstr>
      <vt:lpstr>'3-1 中止廃止'!Print_Area</vt:lpstr>
      <vt:lpstr>'4-1 総表'!Print_Area</vt:lpstr>
      <vt:lpstr>'4-3 収入'!Print_Area</vt:lpstr>
      <vt:lpstr>'4-4 支出'!Print_Area</vt:lpstr>
      <vt:lpstr>'5-1 総表'!Print_Area</vt:lpstr>
      <vt:lpstr>'5-2 個表'!Print_Area</vt:lpstr>
      <vt:lpstr>'5-3 収入'!Print_Area</vt:lpstr>
      <vt:lpstr>'5-4 支出'!Print_Area</vt:lpstr>
      <vt:lpstr>'5-5 変更理由書'!Print_Area</vt:lpstr>
      <vt:lpstr>'5-6 支払申請書'!Print_Area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harada ai</cp:lastModifiedBy>
  <cp:lastPrinted>2026-01-16T04:43:43Z</cp:lastPrinted>
  <dcterms:created xsi:type="dcterms:W3CDTF">2020-08-12T01:57:30Z</dcterms:created>
  <dcterms:modified xsi:type="dcterms:W3CDTF">2026-04-02T08:06:57Z</dcterms:modified>
</cp:coreProperties>
</file>