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CE930DB5-A810-41CF-A7B5-D9C146242B9F}" xr6:coauthVersionLast="47" xr6:coauthVersionMax="47" xr10:uidLastSave="{00000000-0000-0000-0000-000000000000}"/>
  <workbookProtection workbookAlgorithmName="SHA-512" workbookHashValue="73DRWXgbTfqCSsmne15ltv9Uz7gARBzGEn8fuirnujT0rGbzVYFtnLLL31dKbfbniA2W7aFC5AgZcbU8xD3OlQ==" workbookSaltValue="RibTDMDq/W5WWrxuTzaLTQ==" workbookSpinCount="100000" lockStructure="1"/>
  <bookViews>
    <workbookView xWindow="-120" yWindow="-120" windowWidth="29040" windowHeight="15840" tabRatio="859" firstSheet="1" activeTab="1" xr2:uid="{00000000-000D-0000-FFFF-FFFF00000000}"/>
  </bookViews>
  <sheets>
    <sheet name="datas" sheetId="47" state="hidden" r:id="rId1"/>
    <sheet name="※初めにお読みください" sheetId="54" r:id="rId2"/>
    <sheet name="記載可能経費一覧" sheetId="46" r:id="rId3"/>
    <sheet name="チェック表（美術）" sheetId="58" state="hidden" r:id="rId4"/>
    <sheet name="①総表" sheetId="12" r:id="rId5"/>
    <sheet name="②個表１" sheetId="56" r:id="rId6"/>
    <sheet name="③個表２" sheetId="57" r:id="rId7"/>
    <sheet name="④収入" sheetId="14" r:id="rId8"/>
    <sheet name="⑤支出" sheetId="43" r:id="rId9"/>
    <sheet name="⑥団体概要" sheetId="16" r:id="rId10"/>
    <sheet name="⑦活動実績" sheetId="55" r:id="rId11"/>
    <sheet name="⑧個人略歴1" sheetId="49" r:id="rId12"/>
    <sheet name="⑧個人略歴2" sheetId="59" r:id="rId13"/>
    <sheet name="⑧個人略歴3" sheetId="60" r:id="rId14"/>
    <sheet name="⑨自己申告書" sheetId="61"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7" hidden="1">④収入!$A$14:$I$107</definedName>
    <definedName name="_xlnm._FilterDatabase" localSheetId="8" hidden="1">⑤支出!$B$12:$L$167</definedName>
    <definedName name="_xlnm._FilterDatabase" localSheetId="2" hidden="1">記載可能経費一覧!$A$2:$C$54</definedName>
    <definedName name="_xlnm.Print_Area" localSheetId="1">※初めにお読みください!$A$1:$I$36</definedName>
    <definedName name="_xlnm.Print_Area" localSheetId="4">①総表!$A$1:$J$43</definedName>
    <definedName name="_xlnm.Print_Area" localSheetId="5">②個表１!$B$1:$K$46</definedName>
    <definedName name="_xlnm.Print_Area" localSheetId="6">③個表２!$B$1:$K$69</definedName>
    <definedName name="_xlnm.Print_Area" localSheetId="7">④収入!$A$1:$J$108</definedName>
    <definedName name="_xlnm.Print_Area" localSheetId="8">⑤支出!$B$1:$M$168</definedName>
    <definedName name="_xlnm.Print_Area" localSheetId="9">⑥団体概要!$A$1:$N$43</definedName>
    <definedName name="_xlnm.Print_Area" localSheetId="10">⑦活動実績!$A$1:$H$39</definedName>
    <definedName name="_xlnm.Print_Area" localSheetId="11">⑧個人略歴1!$A$1:$N$42</definedName>
    <definedName name="_xlnm.Print_Area" localSheetId="12">⑧個人略歴2!$A$1:$N$42</definedName>
    <definedName name="_xlnm.Print_Area" localSheetId="13">⑧個人略歴3!$A$1:$N$42</definedName>
    <definedName name="_xlnm.Print_Area" localSheetId="14">⑨自己申告書!$A$1:$K$124</definedName>
    <definedName name="_xlnm.Print_Area" localSheetId="3">'チェック表（美術）'!$A$1:$S$54</definedName>
    <definedName name="_xlnm.Print_Area" localSheetId="2">記載可能経費一覧!$A$1:$C$49</definedName>
    <definedName name="_xlnm.Print_Titles" localSheetId="3">'チェック表（美術）'!$2:$3</definedName>
    <definedName name="応募分野" localSheetId="14">[1]【非表示】分野・ジャンル!$A$1:$E$1</definedName>
    <definedName name="応募分野">[2]【非表示】分野・ジャンル!$A$1:$E$1</definedName>
    <definedName name="会場費">[2]【非表示】経費一覧!$C$183:$C$184</definedName>
    <definedName name="感染症対策経費" localSheetId="14">[2]【非表示】経費一覧!$C$211:$C$215</definedName>
    <definedName name="感染症対策経費" localSheetId="3">[3]④支出!$U$13:$U$17</definedName>
    <definedName name="感染症対策経費">[4]④支出!$U$13:$U$17</definedName>
    <definedName name="記録費" localSheetId="1">#REF!</definedName>
    <definedName name="記録費" localSheetId="10">#REF!</definedName>
    <definedName name="記録費" localSheetId="3">#REF!</definedName>
    <definedName name="記録費">#REF!</definedName>
    <definedName name="稽古費">[2]【非表示】経費一覧!$C$2:$C$3</definedName>
    <definedName name="謝金・旅費・宣伝費等" localSheetId="1">#REF!</definedName>
    <definedName name="謝金・旅費・宣伝費等" localSheetId="10">#REF!</definedName>
    <definedName name="謝金・旅費・宣伝費等" localSheetId="3">#REF!</definedName>
    <definedName name="謝金・旅費・宣伝費等">#REF!</definedName>
    <definedName name="出演費・音楽費・文芸費" localSheetId="1">#REF!</definedName>
    <definedName name="出演費・音楽費・文芸費" localSheetId="10">#REF!</definedName>
    <definedName name="出演費・音楽費・文芸費" localSheetId="3">#REF!</definedName>
    <definedName name="出演費・音楽費・文芸費">#REF!</definedName>
    <definedName name="多_音楽費" localSheetId="14">[5]《非表示》記載可能経費一覧!$B$60:$B$74</definedName>
    <definedName name="多_音楽費" localSheetId="3">[6]《非表示》記載可能経費一覧!$B$60:$B$74</definedName>
    <definedName name="多_音楽費">[7]《非表示》記載可能経費一覧!$B$60:$B$74</definedName>
    <definedName name="多_作品料" localSheetId="14">[5]《非表示》記載可能経費一覧!$B$249:$B$253</definedName>
    <definedName name="多_作品料" localSheetId="3">[6]《非表示》記載可能経費一覧!$B$249:$B$253</definedName>
    <definedName name="多_作品料">[7]《非表示》記載可能経費一覧!$B$249:$B$253</definedName>
    <definedName name="多_出演費" localSheetId="14">[5]《非表示》記載可能経費一覧!$B$15:$B$19</definedName>
    <definedName name="多_出演費" localSheetId="3">[6]《非表示》記載可能経費一覧!$B$15:$B$19</definedName>
    <definedName name="多_出演費">[7]《非表示》記載可能経費一覧!$B$15:$B$19</definedName>
    <definedName name="多_文芸費" localSheetId="14">[5]《非表示》記載可能経費一覧!$B$155:$B$188</definedName>
    <definedName name="多_文芸費" localSheetId="3">[6]《非表示》記載可能経費一覧!$B$155:$B$188</definedName>
    <definedName name="多_文芸費">[7]《非表示》記載可能経費一覧!$B$155:$B$188</definedName>
    <definedName name="不適合理由" localSheetId="14">'[8]チェック表(文化会館)'!$P$7:$P$24</definedName>
    <definedName name="不適合理由" localSheetId="3">'[9]チェック表(文化会館)'!$P$7:$P$24</definedName>
    <definedName name="不適合理由">'[10]チェック表(文化会館)'!$P$7:$P$24</definedName>
    <definedName name="舞台費">[2]【非表示】経費一覧!$C$185:$C$203</definedName>
    <definedName name="舞台費・運搬費" localSheetId="1">#REF!</definedName>
    <definedName name="舞台費・運搬費" localSheetId="10">#REF!</definedName>
    <definedName name="舞台費・運搬費" localSheetId="3">#REF!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7" i="61" l="1"/>
  <c r="H6" i="61"/>
  <c r="K6" i="57"/>
  <c r="H18" i="14"/>
  <c r="I17" i="14"/>
  <c r="H44" i="14"/>
  <c r="I44" i="14"/>
  <c r="I16" i="14"/>
  <c r="I54" i="14"/>
  <c r="I63" i="14"/>
  <c r="I74" i="14"/>
  <c r="H86" i="14"/>
  <c r="I86" i="14"/>
  <c r="I98" i="14"/>
  <c r="I15" i="14"/>
  <c r="H19" i="14"/>
  <c r="H50" i="14"/>
  <c r="H49" i="14"/>
  <c r="H48" i="14"/>
  <c r="H47" i="14"/>
  <c r="H46" i="14"/>
  <c r="H45" i="14"/>
  <c r="F8" i="43"/>
  <c r="F6" i="43" s="1"/>
  <c r="I33" i="12"/>
  <c r="F9" i="43"/>
  <c r="I34" i="12" s="1"/>
  <c r="F10" i="43"/>
  <c r="I35" i="12"/>
  <c r="K14" i="43"/>
  <c r="K15" i="43"/>
  <c r="K16" i="43"/>
  <c r="K17" i="43"/>
  <c r="K18" i="43"/>
  <c r="K19" i="43"/>
  <c r="K20" i="43"/>
  <c r="K21" i="43"/>
  <c r="K22" i="43"/>
  <c r="K23" i="43"/>
  <c r="K24" i="43"/>
  <c r="K25" i="43"/>
  <c r="K26" i="43"/>
  <c r="K27" i="43"/>
  <c r="K28" i="43"/>
  <c r="K29" i="43"/>
  <c r="K30" i="43"/>
  <c r="K31" i="43"/>
  <c r="K32" i="43"/>
  <c r="K33" i="43"/>
  <c r="L13" i="43"/>
  <c r="K36" i="43"/>
  <c r="K37" i="43"/>
  <c r="K38" i="43"/>
  <c r="K39" i="43"/>
  <c r="K40" i="43"/>
  <c r="K41" i="43"/>
  <c r="K42" i="43"/>
  <c r="K43" i="43"/>
  <c r="K44" i="43"/>
  <c r="K45" i="43"/>
  <c r="L35" i="43"/>
  <c r="K48" i="43"/>
  <c r="K49" i="43"/>
  <c r="K50" i="43"/>
  <c r="K51" i="43"/>
  <c r="K52" i="43"/>
  <c r="K53" i="43"/>
  <c r="K54" i="43"/>
  <c r="K55" i="43"/>
  <c r="K56" i="43"/>
  <c r="K57" i="43"/>
  <c r="L47" i="43"/>
  <c r="K60" i="43"/>
  <c r="K61" i="43"/>
  <c r="K62" i="43"/>
  <c r="K63" i="43"/>
  <c r="K64" i="43"/>
  <c r="K65" i="43"/>
  <c r="K66" i="43"/>
  <c r="K67" i="43"/>
  <c r="K68" i="43"/>
  <c r="K69" i="43"/>
  <c r="K70" i="43"/>
  <c r="K71" i="43"/>
  <c r="K72" i="43"/>
  <c r="K73" i="43"/>
  <c r="K74" i="43"/>
  <c r="K75" i="43"/>
  <c r="K76" i="43"/>
  <c r="K77" i="43"/>
  <c r="K78" i="43"/>
  <c r="K79" i="43"/>
  <c r="L59" i="43"/>
  <c r="K82" i="43"/>
  <c r="K83" i="43"/>
  <c r="K84" i="43"/>
  <c r="K85" i="43"/>
  <c r="K86" i="43"/>
  <c r="K87" i="43"/>
  <c r="K88" i="43"/>
  <c r="K89" i="43"/>
  <c r="K90" i="43"/>
  <c r="K91" i="43"/>
  <c r="K92" i="43"/>
  <c r="K93" i="43"/>
  <c r="K94" i="43"/>
  <c r="K95" i="43"/>
  <c r="K96" i="43"/>
  <c r="K97" i="43"/>
  <c r="K98" i="43"/>
  <c r="K99" i="43"/>
  <c r="K100" i="43"/>
  <c r="K101" i="43"/>
  <c r="L81" i="43"/>
  <c r="K104" i="43"/>
  <c r="K105" i="43"/>
  <c r="K106" i="43"/>
  <c r="K107" i="43"/>
  <c r="K108" i="43"/>
  <c r="K109" i="43"/>
  <c r="K110" i="43"/>
  <c r="K111" i="43"/>
  <c r="K112" i="43"/>
  <c r="K113" i="43"/>
  <c r="K114" i="43"/>
  <c r="K115" i="43"/>
  <c r="K116" i="43"/>
  <c r="K117" i="43"/>
  <c r="K118" i="43"/>
  <c r="K119" i="43"/>
  <c r="K120" i="43"/>
  <c r="K121" i="43"/>
  <c r="K122" i="43"/>
  <c r="K123" i="43"/>
  <c r="L103" i="43"/>
  <c r="K126" i="43"/>
  <c r="K127" i="43"/>
  <c r="K128" i="43"/>
  <c r="K129" i="43"/>
  <c r="K130" i="43"/>
  <c r="K131" i="43"/>
  <c r="K132" i="43"/>
  <c r="K133" i="43"/>
  <c r="K134" i="43"/>
  <c r="K135" i="43"/>
  <c r="K136" i="43"/>
  <c r="K137" i="43"/>
  <c r="K138" i="43"/>
  <c r="K139" i="43"/>
  <c r="K140" i="43"/>
  <c r="K141" i="43"/>
  <c r="K142" i="43"/>
  <c r="K143" i="43"/>
  <c r="K144" i="43"/>
  <c r="K145" i="43"/>
  <c r="L125" i="43"/>
  <c r="K148" i="43"/>
  <c r="K149" i="43"/>
  <c r="K150" i="43"/>
  <c r="K151" i="43"/>
  <c r="K152" i="43"/>
  <c r="K153" i="43"/>
  <c r="K154" i="43"/>
  <c r="K155" i="43"/>
  <c r="K156" i="43"/>
  <c r="K157" i="43"/>
  <c r="K158" i="43"/>
  <c r="K159" i="43"/>
  <c r="K160" i="43"/>
  <c r="K161" i="43"/>
  <c r="K162" i="43"/>
  <c r="K163" i="43"/>
  <c r="K164" i="43"/>
  <c r="K165" i="43"/>
  <c r="K166" i="43"/>
  <c r="K167" i="43"/>
  <c r="L147" i="43"/>
  <c r="F5" i="43"/>
  <c r="I37" i="12" s="1"/>
  <c r="E37" i="12" s="1"/>
  <c r="E36" i="12" s="1"/>
  <c r="A107" i="14"/>
  <c r="A19" i="14"/>
  <c r="A90" i="14"/>
  <c r="A89" i="14"/>
  <c r="A88" i="14"/>
  <c r="A87" i="14"/>
  <c r="A50" i="14"/>
  <c r="A49" i="14"/>
  <c r="A48" i="14"/>
  <c r="A47" i="14"/>
  <c r="A46" i="14"/>
  <c r="A45" i="14"/>
  <c r="D91" i="47" a="1"/>
  <c r="D91" i="47" s="1"/>
  <c r="B41" i="12"/>
  <c r="D7" i="57"/>
  <c r="D31" i="12"/>
  <c r="D30" i="12"/>
  <c r="D29" i="12"/>
  <c r="D28" i="12"/>
  <c r="D27" i="12"/>
  <c r="H25" i="12"/>
  <c r="H43" i="16"/>
  <c r="H42" i="16"/>
  <c r="Q1" i="58"/>
  <c r="E4" i="58"/>
  <c r="E3" i="58"/>
  <c r="E25" i="12"/>
  <c r="F50" i="14"/>
  <c r="F49" i="14"/>
  <c r="F48" i="14"/>
  <c r="F47" i="14"/>
  <c r="F46" i="14"/>
  <c r="F45" i="14"/>
  <c r="F44" i="14"/>
  <c r="H90" i="14"/>
  <c r="F90" i="14"/>
  <c r="H89" i="14"/>
  <c r="F89" i="14"/>
  <c r="H88" i="14"/>
  <c r="F88" i="14"/>
  <c r="H87" i="14"/>
  <c r="F87" i="14"/>
  <c r="F86" i="14"/>
  <c r="E11" i="14"/>
  <c r="H12" i="57"/>
  <c r="H11" i="57"/>
  <c r="H10" i="57"/>
  <c r="H9" i="57"/>
  <c r="H8" i="57"/>
  <c r="H7" i="57"/>
  <c r="D12" i="57"/>
  <c r="D11" i="57"/>
  <c r="D10" i="57"/>
  <c r="D9" i="57"/>
  <c r="D8" i="57"/>
  <c r="E12" i="57"/>
  <c r="E11" i="57"/>
  <c r="E10" i="57"/>
  <c r="E9" i="57"/>
  <c r="E8" i="57"/>
  <c r="E7" i="57"/>
  <c r="D3" i="57"/>
  <c r="D2" i="57"/>
  <c r="E3" i="56"/>
  <c r="E2" i="56"/>
  <c r="C6" i="16"/>
  <c r="A56" i="14"/>
  <c r="A57" i="14"/>
  <c r="A58" i="14"/>
  <c r="A59" i="14"/>
  <c r="A60" i="14"/>
  <c r="A61" i="14"/>
  <c r="A64" i="14"/>
  <c r="A65" i="14"/>
  <c r="A66" i="14"/>
  <c r="A67" i="14"/>
  <c r="A68" i="14"/>
  <c r="A69" i="14"/>
  <c r="A70" i="14"/>
  <c r="A71" i="14"/>
  <c r="A72" i="14"/>
  <c r="A75" i="14"/>
  <c r="A76" i="14"/>
  <c r="A77" i="14"/>
  <c r="A78" i="14"/>
  <c r="A79" i="14"/>
  <c r="A80" i="14"/>
  <c r="A81" i="14"/>
  <c r="A82" i="14"/>
  <c r="A83" i="14"/>
  <c r="A99" i="14"/>
  <c r="A100" i="14"/>
  <c r="A101" i="14"/>
  <c r="A102" i="14"/>
  <c r="A103" i="14"/>
  <c r="A104" i="14"/>
  <c r="A105" i="14"/>
  <c r="A106" i="14"/>
  <c r="A55" i="14"/>
  <c r="A21" i="14"/>
  <c r="A22" i="14"/>
  <c r="A23" i="14"/>
  <c r="A24" i="14"/>
  <c r="A25" i="14"/>
  <c r="A26" i="14"/>
  <c r="A27" i="14"/>
  <c r="A20" i="14"/>
  <c r="J25" i="12"/>
  <c r="I7" i="43"/>
  <c r="I8" i="43" s="1"/>
  <c r="E8" i="14"/>
  <c r="H33" i="12"/>
  <c r="I25" i="12"/>
  <c r="F25" i="12"/>
  <c r="C25" i="12"/>
  <c r="J4" i="16"/>
  <c r="J3" i="16"/>
  <c r="E5" i="16"/>
  <c r="C5" i="16"/>
  <c r="C3" i="16"/>
  <c r="C45" i="43"/>
  <c r="C44" i="43"/>
  <c r="C43" i="43"/>
  <c r="C42" i="43"/>
  <c r="C41" i="43"/>
  <c r="C40" i="43"/>
  <c r="C39" i="43"/>
  <c r="C38" i="43"/>
  <c r="C37" i="43"/>
  <c r="C36" i="43"/>
  <c r="B35" i="43"/>
  <c r="C57" i="43"/>
  <c r="C56" i="43"/>
  <c r="C55" i="43"/>
  <c r="C54" i="43"/>
  <c r="C53" i="43"/>
  <c r="C52" i="43"/>
  <c r="C51" i="43"/>
  <c r="C50" i="43"/>
  <c r="C49" i="43"/>
  <c r="C48" i="43"/>
  <c r="B47" i="43"/>
  <c r="E2" i="43"/>
  <c r="C2" i="14"/>
  <c r="D101" i="47" a="1"/>
  <c r="D101" i="47" s="1"/>
  <c r="D89" i="47" a="1"/>
  <c r="D89" i="47" s="1"/>
  <c r="D88" i="47" a="1"/>
  <c r="D88"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27" i="47" a="1"/>
  <c r="D27" i="47" s="1"/>
  <c r="D26" i="47" a="1"/>
  <c r="D26" i="47" s="1"/>
  <c r="D25" i="47" a="1"/>
  <c r="D25" i="47" s="1"/>
  <c r="D24" i="47" a="1"/>
  <c r="D24" i="47" s="1"/>
  <c r="D23" i="47" a="1"/>
  <c r="D23" i="47" s="1"/>
  <c r="D22" i="47" a="1"/>
  <c r="D22" i="47" s="1"/>
  <c r="D21" i="47" a="1"/>
  <c r="D21" i="47" s="1"/>
  <c r="D20" i="47" a="1"/>
  <c r="D20" i="47" s="1"/>
  <c r="D19" i="47" a="1"/>
  <c r="D19" i="47" s="1"/>
  <c r="D18" i="47" a="1"/>
  <c r="D18" i="47" s="1"/>
  <c r="D17" i="47" a="1"/>
  <c r="D17" i="47" s="1"/>
  <c r="D16" i="47" a="1"/>
  <c r="D16" i="47" s="1"/>
  <c r="D15" i="47" a="1"/>
  <c r="D15" i="47" s="1"/>
  <c r="D14" i="47" a="1"/>
  <c r="D14" i="47" s="1"/>
  <c r="D7" i="47" a="1"/>
  <c r="D7" i="47" s="1"/>
  <c r="D87" i="47" a="1"/>
  <c r="D87" i="47" s="1"/>
  <c r="D104" i="47" a="1"/>
  <c r="D104" i="47" s="1"/>
  <c r="D13" i="47" a="1"/>
  <c r="D13" i="47" s="1"/>
  <c r="D94" i="47" a="1"/>
  <c r="D94" i="47" s="1"/>
  <c r="D93" i="47" a="1"/>
  <c r="D93" i="47" s="1"/>
  <c r="D96" i="47" a="1"/>
  <c r="D96" i="47" s="1"/>
  <c r="D109" i="47" a="1"/>
  <c r="D109" i="47" s="1"/>
  <c r="D108" i="47" a="1"/>
  <c r="D108" i="47" s="1"/>
  <c r="D92" i="47"/>
  <c r="D95" i="47" a="1"/>
  <c r="D95" i="47" s="1"/>
  <c r="D31" i="47" a="1"/>
  <c r="D31" i="47" s="1"/>
  <c r="D32" i="47" a="1"/>
  <c r="D32" i="47" s="1"/>
  <c r="D51" i="47" a="1"/>
  <c r="D51" i="47" s="1"/>
  <c r="H27" i="14"/>
  <c r="F27" i="14"/>
  <c r="H26" i="14"/>
  <c r="F26" i="14"/>
  <c r="H25" i="14"/>
  <c r="F25" i="14"/>
  <c r="H24" i="14"/>
  <c r="F24" i="14"/>
  <c r="H23" i="14"/>
  <c r="F23" i="14"/>
  <c r="H22" i="14"/>
  <c r="F22" i="14"/>
  <c r="H21" i="14"/>
  <c r="F21" i="14"/>
  <c r="H20" i="14"/>
  <c r="F20" i="14"/>
  <c r="F19" i="14"/>
  <c r="F18" i="14"/>
  <c r="E6" i="14"/>
  <c r="C3" i="14"/>
  <c r="C149" i="43"/>
  <c r="C150" i="43"/>
  <c r="C151" i="43"/>
  <c r="C152" i="43"/>
  <c r="C153" i="43"/>
  <c r="C154" i="43"/>
  <c r="C155" i="43"/>
  <c r="C156" i="43"/>
  <c r="C157" i="43"/>
  <c r="C158" i="43"/>
  <c r="C159" i="43"/>
  <c r="C160" i="43"/>
  <c r="C161" i="43"/>
  <c r="C162" i="43"/>
  <c r="C163" i="43"/>
  <c r="C164" i="43"/>
  <c r="C165" i="43"/>
  <c r="C166" i="43"/>
  <c r="C167" i="43"/>
  <c r="C148" i="43"/>
  <c r="C127" i="43"/>
  <c r="C128" i="43"/>
  <c r="C129" i="43"/>
  <c r="C130" i="43"/>
  <c r="C131" i="43"/>
  <c r="C132" i="43"/>
  <c r="C133" i="43"/>
  <c r="C134" i="43"/>
  <c r="C135" i="43"/>
  <c r="C136" i="43"/>
  <c r="C137" i="43"/>
  <c r="C138" i="43"/>
  <c r="C139" i="43"/>
  <c r="C140" i="43"/>
  <c r="C141" i="43"/>
  <c r="C142" i="43"/>
  <c r="C143" i="43"/>
  <c r="C144" i="43"/>
  <c r="C145" i="43"/>
  <c r="C126" i="43"/>
  <c r="C105" i="43"/>
  <c r="C106" i="43"/>
  <c r="C107" i="43"/>
  <c r="C108" i="43"/>
  <c r="C109" i="43"/>
  <c r="C110" i="43"/>
  <c r="C111" i="43"/>
  <c r="C112" i="43"/>
  <c r="C113" i="43"/>
  <c r="C114" i="43"/>
  <c r="C115" i="43"/>
  <c r="C116" i="43"/>
  <c r="C117" i="43"/>
  <c r="C118" i="43"/>
  <c r="C119" i="43"/>
  <c r="C120" i="43"/>
  <c r="C121" i="43"/>
  <c r="C122" i="43"/>
  <c r="C123" i="43"/>
  <c r="C104" i="43"/>
  <c r="C83" i="43"/>
  <c r="C84" i="43"/>
  <c r="C85" i="43"/>
  <c r="C86" i="43"/>
  <c r="C87" i="43"/>
  <c r="C88" i="43"/>
  <c r="C89" i="43"/>
  <c r="C90" i="43"/>
  <c r="C91" i="43"/>
  <c r="C92" i="43"/>
  <c r="C93" i="43"/>
  <c r="C94" i="43"/>
  <c r="C95" i="43"/>
  <c r="C96" i="43"/>
  <c r="C97" i="43"/>
  <c r="C98" i="43"/>
  <c r="C99" i="43"/>
  <c r="C100" i="43"/>
  <c r="C101" i="43"/>
  <c r="C82" i="43"/>
  <c r="C61" i="43"/>
  <c r="C62" i="43"/>
  <c r="C63" i="43"/>
  <c r="C64" i="43"/>
  <c r="C65" i="43"/>
  <c r="C66" i="43"/>
  <c r="C67" i="43"/>
  <c r="C68" i="43"/>
  <c r="C69" i="43"/>
  <c r="C70" i="43"/>
  <c r="C71" i="43"/>
  <c r="C72" i="43"/>
  <c r="C73" i="43"/>
  <c r="C74" i="43"/>
  <c r="C75" i="43"/>
  <c r="C76" i="43"/>
  <c r="C77" i="43"/>
  <c r="C78" i="43"/>
  <c r="C79" i="43"/>
  <c r="C60" i="43"/>
  <c r="C15" i="43"/>
  <c r="C16" i="43"/>
  <c r="C17" i="43"/>
  <c r="C18" i="43"/>
  <c r="C19" i="43"/>
  <c r="C20" i="43"/>
  <c r="C21" i="43"/>
  <c r="C22" i="43"/>
  <c r="C23" i="43"/>
  <c r="C24" i="43"/>
  <c r="C25" i="43"/>
  <c r="C26" i="43"/>
  <c r="C27" i="43"/>
  <c r="C28" i="43"/>
  <c r="C29" i="43"/>
  <c r="C30" i="43"/>
  <c r="C31" i="43"/>
  <c r="C32" i="43"/>
  <c r="C33" i="43"/>
  <c r="C14" i="43"/>
  <c r="B147" i="43"/>
  <c r="B59" i="43"/>
  <c r="B13" i="43"/>
  <c r="E3" i="43"/>
  <c r="H34" i="12"/>
  <c r="H35" i="12"/>
  <c r="B81" i="43"/>
  <c r="B103" i="43"/>
  <c r="B125" i="43"/>
  <c r="D53" i="47" a="1"/>
  <c r="D53" i="47" s="1"/>
  <c r="H41" i="16"/>
  <c r="E10" i="14"/>
  <c r="E12" i="14"/>
  <c r="E9" i="14"/>
  <c r="E7" i="14"/>
  <c r="E5" i="14"/>
  <c r="E34" i="12"/>
  <c r="E33" i="12"/>
  <c r="D52" i="47" a="1"/>
  <c r="D52" i="47" s="1"/>
  <c r="E35" i="12"/>
  <c r="D79" i="47" a="1"/>
  <c r="D78" i="47" a="1"/>
  <c r="D6" i="47" a="1"/>
  <c r="D98" i="47" a="1"/>
  <c r="D107" i="47" a="1"/>
  <c r="D38" i="47" a="1"/>
  <c r="D36" i="47" a="1"/>
  <c r="D12" i="47"/>
  <c r="D42" i="47" a="1"/>
  <c r="D30" i="47" a="1"/>
  <c r="D39" i="47" a="1"/>
  <c r="D46" i="47" a="1"/>
  <c r="D4" i="47" a="1"/>
  <c r="D43" i="47" a="1"/>
  <c r="D44" i="47" a="1"/>
  <c r="D90" i="47" a="1"/>
  <c r="D9" i="47" a="1"/>
  <c r="D33" i="47" a="1"/>
  <c r="D80" i="47" a="1"/>
  <c r="D8" i="47" a="1"/>
  <c r="D48" i="47" a="1"/>
  <c r="D81" i="47" a="1"/>
  <c r="D28" i="47" a="1"/>
  <c r="D99" i="47" a="1"/>
  <c r="D45" i="47" a="1"/>
  <c r="D84" i="47" a="1"/>
  <c r="D37" i="47" a="1"/>
  <c r="D103" i="47" a="1"/>
  <c r="D97" i="47" a="1"/>
  <c r="D100" i="47" a="1"/>
  <c r="D49" i="47" a="1"/>
  <c r="D35" i="47" a="1"/>
  <c r="D47" i="47" a="1"/>
  <c r="D34" i="47" a="1"/>
  <c r="D82" i="47" a="1"/>
  <c r="D40" i="47" a="1"/>
  <c r="D86" i="47" a="1"/>
  <c r="D5" i="47" a="1"/>
  <c r="D83" i="47" a="1"/>
  <c r="D41" i="47" a="1"/>
  <c r="D29" i="47" a="1"/>
  <c r="D102" i="47" a="1"/>
  <c r="D105" i="47" a="1"/>
  <c r="D85" i="47" a="1"/>
  <c r="D50" i="47" a="1"/>
  <c r="D11" i="47" a="1"/>
  <c r="I36" i="12" l="1"/>
  <c r="E38" i="12"/>
  <c r="B42" i="12"/>
  <c r="B43" i="12"/>
  <c r="D5" i="47"/>
  <c r="D33" i="47"/>
  <c r="D82" i="47"/>
  <c r="D100" i="47"/>
  <c r="D81" i="47"/>
  <c r="D6" i="47"/>
  <c r="D11" i="47"/>
  <c r="D29" i="47"/>
  <c r="D36" i="47"/>
  <c r="D105" i="47"/>
  <c r="D80" i="47"/>
  <c r="D45" i="47"/>
  <c r="D43" i="47"/>
  <c r="D47" i="47"/>
  <c r="D102" i="47"/>
  <c r="D30" i="47"/>
  <c r="D86" i="47"/>
  <c r="D9" i="47"/>
  <c r="D44" i="47"/>
  <c r="D48" i="47"/>
  <c r="D78" i="47"/>
  <c r="D98" i="47"/>
  <c r="D41" i="47"/>
  <c r="D38" i="47"/>
  <c r="D46" i="47"/>
  <c r="D84" i="47"/>
  <c r="D99" i="47"/>
  <c r="D85" i="47"/>
  <c r="D35" i="47"/>
  <c r="D97" i="47"/>
  <c r="D42" i="47"/>
  <c r="D40" i="47"/>
  <c r="D90" i="47"/>
  <c r="D103" i="47"/>
  <c r="D50" i="47"/>
  <c r="D8" i="47"/>
  <c r="D79" i="47"/>
  <c r="D39" i="47"/>
  <c r="D83" i="47"/>
  <c r="D107" i="47"/>
  <c r="D37" i="47"/>
  <c r="D34" i="47"/>
  <c r="D28" i="47"/>
  <c r="D4" i="47"/>
  <c r="D49" i="47"/>
  <c r="D10" i="47" a="1"/>
  <c r="D10" i="47" l="1"/>
  <c r="A40" i="12"/>
</calcChain>
</file>

<file path=xl/sharedStrings.xml><?xml version="1.0" encoding="utf-8"?>
<sst xmlns="http://schemas.openxmlformats.org/spreadsheetml/2006/main" count="1059" uniqueCount="664">
  <si>
    <t>団体情報</t>
    <rPh sb="0" eb="2">
      <t>ダンタイ</t>
    </rPh>
    <rPh sb="2" eb="4">
      <t>ジョウホウ</t>
    </rPh>
    <phoneticPr fontId="7"/>
  </si>
  <si>
    <t>要望内容</t>
    <rPh sb="0" eb="2">
      <t>ヨウボウ</t>
    </rPh>
    <rPh sb="2" eb="4">
      <t>ナイヨウ</t>
    </rPh>
    <phoneticPr fontId="7"/>
  </si>
  <si>
    <t>活動名（フリガナ）</t>
    <rPh sb="0" eb="2">
      <t>カツドウ</t>
    </rPh>
    <rPh sb="2" eb="3">
      <t>メイ</t>
    </rPh>
    <phoneticPr fontId="7"/>
  </si>
  <si>
    <t>活動名</t>
    <rPh sb="0" eb="2">
      <t>カツドウ</t>
    </rPh>
    <rPh sb="2" eb="3">
      <t>メイ</t>
    </rPh>
    <phoneticPr fontId="7"/>
  </si>
  <si>
    <t>収支予算（千円）</t>
    <rPh sb="0" eb="2">
      <t>シュウシ</t>
    </rPh>
    <rPh sb="2" eb="4">
      <t>ヨサン</t>
    </rPh>
    <rPh sb="5" eb="7">
      <t>センエン</t>
    </rPh>
    <phoneticPr fontId="7"/>
  </si>
  <si>
    <t>共催者負担金</t>
    <phoneticPr fontId="7"/>
  </si>
  <si>
    <t>（イ） 収入小計</t>
    <rPh sb="4" eb="6">
      <t>シュウニュウ</t>
    </rPh>
    <phoneticPr fontId="7"/>
  </si>
  <si>
    <t>団体住所（所在地）</t>
  </si>
  <si>
    <t>代表者役職名</t>
  </si>
  <si>
    <t>代表者氏名</t>
  </si>
  <si>
    <t>入場料</t>
  </si>
  <si>
    <t>（ロ） 自己負担金</t>
  </si>
  <si>
    <t>収入総額（イ＋ロ）</t>
  </si>
  <si>
    <t>区分</t>
    <rPh sb="0" eb="2">
      <t>クブン</t>
    </rPh>
    <phoneticPr fontId="7"/>
  </si>
  <si>
    <t>項目</t>
    <rPh sb="0" eb="2">
      <t>コウモク</t>
    </rPh>
    <phoneticPr fontId="7"/>
  </si>
  <si>
    <t>細目</t>
    <rPh sb="0" eb="2">
      <t>サイモク</t>
    </rPh>
    <phoneticPr fontId="7"/>
  </si>
  <si>
    <t>内訳</t>
    <rPh sb="0" eb="2">
      <t>ウチワケ</t>
    </rPh>
    <phoneticPr fontId="7"/>
  </si>
  <si>
    <t>内訳詳細</t>
    <rPh sb="0" eb="2">
      <t>ウチワケ</t>
    </rPh>
    <rPh sb="2" eb="4">
      <t>ショウサイ</t>
    </rPh>
    <phoneticPr fontId="7"/>
  </si>
  <si>
    <t>小計（千円）</t>
    <rPh sb="0" eb="2">
      <t>ショウケイ</t>
    </rPh>
    <rPh sb="3" eb="5">
      <t>センエン</t>
    </rPh>
    <phoneticPr fontId="7"/>
  </si>
  <si>
    <t>入場料収入</t>
    <phoneticPr fontId="7"/>
  </si>
  <si>
    <t>その他の収入</t>
    <rPh sb="2" eb="3">
      <t>タ</t>
    </rPh>
    <rPh sb="4" eb="6">
      <t>シュウニュウ</t>
    </rPh>
    <phoneticPr fontId="7"/>
  </si>
  <si>
    <t>共催者以外の補助金・助成金</t>
    <phoneticPr fontId="7"/>
  </si>
  <si>
    <t>寄付金・協賛金</t>
    <phoneticPr fontId="7"/>
  </si>
  <si>
    <t>広告料・その他の収入</t>
    <phoneticPr fontId="7"/>
  </si>
  <si>
    <t>謝金</t>
  </si>
  <si>
    <t>医師・看護師謝金</t>
  </si>
  <si>
    <t>手話通訳謝金</t>
  </si>
  <si>
    <t>要約筆記謝金</t>
  </si>
  <si>
    <t>団体名</t>
  </si>
  <si>
    <t>住所〒</t>
    <phoneticPr fontId="7"/>
  </si>
  <si>
    <t>組　織</t>
  </si>
  <si>
    <t>経理担当者</t>
  </si>
  <si>
    <t>監査担当者</t>
  </si>
  <si>
    <t>沿　革</t>
  </si>
  <si>
    <t>金額（円）</t>
    <rPh sb="3" eb="4">
      <t>エン</t>
    </rPh>
    <phoneticPr fontId="7"/>
  </si>
  <si>
    <t>金額（円）</t>
    <rPh sb="0" eb="2">
      <t>キンガク</t>
    </rPh>
    <rPh sb="3" eb="4">
      <t>エン</t>
    </rPh>
    <phoneticPr fontId="7"/>
  </si>
  <si>
    <t>～</t>
    <phoneticPr fontId="6"/>
  </si>
  <si>
    <t>収入総額</t>
    <rPh sb="2" eb="4">
      <t>ソウガク</t>
    </rPh>
    <phoneticPr fontId="7"/>
  </si>
  <si>
    <t>記入要領</t>
    <phoneticPr fontId="6"/>
  </si>
  <si>
    <t>入場料収入</t>
    <phoneticPr fontId="6"/>
  </si>
  <si>
    <t>その他の収入</t>
    <rPh sb="2" eb="3">
      <t>タ</t>
    </rPh>
    <rPh sb="4" eb="6">
      <t>シュウニュウ</t>
    </rPh>
    <phoneticPr fontId="6"/>
  </si>
  <si>
    <t>共催者負担金</t>
    <rPh sb="0" eb="2">
      <t>キョウサイ</t>
    </rPh>
    <rPh sb="2" eb="3">
      <t>シャ</t>
    </rPh>
    <rPh sb="3" eb="6">
      <t>フタンキン</t>
    </rPh>
    <phoneticPr fontId="6"/>
  </si>
  <si>
    <t>共催者以外の補助金・助成金</t>
    <rPh sb="0" eb="2">
      <t>キョウサイ</t>
    </rPh>
    <rPh sb="2" eb="3">
      <t>シャ</t>
    </rPh>
    <rPh sb="3" eb="5">
      <t>イガイ</t>
    </rPh>
    <rPh sb="6" eb="9">
      <t>ホジョキン</t>
    </rPh>
    <rPh sb="10" eb="13">
      <t>ジョセイキン</t>
    </rPh>
    <phoneticPr fontId="6"/>
  </si>
  <si>
    <t>寄付金・協賛金</t>
    <rPh sb="0" eb="3">
      <t>キフキン</t>
    </rPh>
    <rPh sb="4" eb="7">
      <t>キョウサンキン</t>
    </rPh>
    <phoneticPr fontId="6"/>
  </si>
  <si>
    <t>広告料・その他の収入</t>
    <phoneticPr fontId="6"/>
  </si>
  <si>
    <t>都道府県</t>
    <rPh sb="0" eb="4">
      <t>トドウフケン</t>
    </rPh>
    <phoneticPr fontId="6"/>
  </si>
  <si>
    <t>障害者対応に係る経費を含む</t>
    <rPh sb="0" eb="3">
      <t>ショウガイシャ</t>
    </rPh>
    <rPh sb="3" eb="5">
      <t>タイオウ</t>
    </rPh>
    <rPh sb="6" eb="7">
      <t>カカ</t>
    </rPh>
    <rPh sb="8" eb="10">
      <t>ケイヒ</t>
    </rPh>
    <rPh sb="11" eb="12">
      <t>フク</t>
    </rPh>
    <phoneticPr fontId="6"/>
  </si>
  <si>
    <t>細目</t>
    <rPh sb="0" eb="2">
      <t>サイモク</t>
    </rPh>
    <phoneticPr fontId="6"/>
  </si>
  <si>
    <t>記録・配信費</t>
    <rPh sb="0" eb="2">
      <t>キロク</t>
    </rPh>
    <rPh sb="3" eb="5">
      <t>ハイシン</t>
    </rPh>
    <rPh sb="5" eb="6">
      <t>ヒ</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</si>
  <si>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</si>
  <si>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</si>
  <si>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</si>
  <si>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単価等（円）</t>
    <rPh sb="0" eb="2">
      <t>タンカ</t>
    </rPh>
    <rPh sb="2" eb="3">
      <t>トウ</t>
    </rPh>
    <rPh sb="4" eb="5">
      <t>エン</t>
    </rPh>
    <phoneticPr fontId="7"/>
  </si>
  <si>
    <t>【注意】本シートを編集・削除しないでください。</t>
    <rPh sb="1" eb="3">
      <t>チュウイ</t>
    </rPh>
    <rPh sb="4" eb="5">
      <t>ホン</t>
    </rPh>
    <rPh sb="9" eb="11">
      <t>ヘンシュウ</t>
    </rPh>
    <rPh sb="12" eb="14">
      <t>サクジョ</t>
    </rPh>
    <phoneticPr fontId="23"/>
  </si>
  <si>
    <t>連携先</t>
    <rPh sb="0" eb="2">
      <t>レンケイ</t>
    </rPh>
    <rPh sb="2" eb="3">
      <t>サキ</t>
    </rPh>
    <phoneticPr fontId="23"/>
  </si>
  <si>
    <t>行</t>
    <rPh sb="0" eb="1">
      <t>ギョウ</t>
    </rPh>
    <phoneticPr fontId="23"/>
  </si>
  <si>
    <t>連携元</t>
    <rPh sb="0" eb="2">
      <t>レンケイ</t>
    </rPh>
    <rPh sb="2" eb="3">
      <t>モト</t>
    </rPh>
    <phoneticPr fontId="23"/>
  </si>
  <si>
    <t>連携内容</t>
    <rPh sb="0" eb="2">
      <t>レンケイ</t>
    </rPh>
    <rPh sb="2" eb="4">
      <t>ナイヨウ</t>
    </rPh>
    <phoneticPr fontId="23"/>
  </si>
  <si>
    <t>様式の種類</t>
    <rPh sb="0" eb="2">
      <t>ヨウシキ</t>
    </rPh>
    <rPh sb="3" eb="5">
      <t>シュルイ</t>
    </rPh>
    <phoneticPr fontId="23"/>
  </si>
  <si>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</si>
  <si>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</si>
  <si>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</si>
  <si>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</si>
  <si>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</si>
  <si>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</si>
  <si>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要望書登録/要望内容/文化庁チェック</t>
    <rPh sb="0" eb="3">
      <t>ヨウボウショ</t>
    </rPh>
    <rPh sb="3" eb="5">
      <t>トウロク</t>
    </rPh>
    <rPh sb="6" eb="8">
      <t>ヨウボウ</t>
    </rPh>
    <rPh sb="8" eb="10">
      <t>ナイヨウ</t>
    </rPh>
    <rPh sb="11" eb="14">
      <t>ブンカチョウ</t>
    </rPh>
    <phoneticPr fontId="6"/>
  </si>
  <si>
    <t>-</t>
    <phoneticPr fontId="23"/>
  </si>
  <si>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</si>
  <si>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</si>
  <si>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</si>
  <si>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</si>
  <si>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</si>
  <si>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</si>
  <si>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</si>
  <si>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</si>
  <si>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</si>
  <si>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</si>
  <si>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</si>
  <si>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</si>
  <si>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</si>
  <si>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</si>
  <si>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</si>
  <si>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要望書登録/基金/分野
要望書登録/補助金/分野</t>
    <rPh sb="0" eb="3">
      <t>ヨウボウショ</t>
    </rPh>
    <rPh sb="3" eb="5">
      <t>トウロク</t>
    </rPh>
    <rPh sb="6" eb="8">
      <t>キキン</t>
    </rPh>
    <rPh sb="9" eb="11">
      <t>ブンヤ</t>
    </rPh>
    <rPh sb="18" eb="21">
      <t>ホジョキン</t>
    </rPh>
    <phoneticPr fontId="6"/>
  </si>
  <si>
    <t>要望書登録/基金/ジャンル
要望書登録/補助金/ジャンル</t>
    <phoneticPr fontId="23"/>
  </si>
  <si>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</si>
  <si>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</si>
  <si>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</si>
  <si>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</si>
  <si>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</si>
  <si>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</si>
  <si>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団体登録/団体基本情報/ヨミガナ</t>
  </si>
  <si>
    <t>団体登録/団体基本情報/代表者氏名</t>
    <rPh sb="12" eb="15">
      <t>ダイヒョウシャ</t>
    </rPh>
    <rPh sb="15" eb="17">
      <t>シメイ</t>
    </rPh>
    <phoneticPr fontId="6"/>
  </si>
  <si>
    <t>団体登録/団体基本情報/代表者役職</t>
    <rPh sb="12" eb="15">
      <t>ダイヒョウシャ</t>
    </rPh>
    <rPh sb="15" eb="17">
      <t>ヤクショク</t>
    </rPh>
    <phoneticPr fontId="6"/>
  </si>
  <si>
    <t>団体登録/団体基本情報/郵便番号</t>
    <rPh sb="12" eb="16">
      <t>ユウビンバンゴウ</t>
    </rPh>
    <phoneticPr fontId="6"/>
  </si>
  <si>
    <t>団体登録/団体基本情報/都道府県</t>
    <rPh sb="12" eb="16">
      <t>トドウフケン</t>
    </rPh>
    <phoneticPr fontId="6"/>
  </si>
  <si>
    <t>団体登録/団体基本情報/住所1</t>
    <rPh sb="12" eb="14">
      <t>ジュウショ</t>
    </rPh>
    <phoneticPr fontId="6"/>
  </si>
  <si>
    <t>団体登録/団体基本情報/住所2</t>
    <rPh sb="12" eb="14">
      <t>ジュウショ</t>
    </rPh>
    <phoneticPr fontId="6"/>
  </si>
  <si>
    <t>団体登録/団体基本情報/電話番号</t>
    <rPh sb="12" eb="14">
      <t>デンワ</t>
    </rPh>
    <rPh sb="14" eb="16">
      <t>バンゴウ</t>
    </rPh>
    <phoneticPr fontId="6"/>
  </si>
  <si>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</si>
  <si>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</si>
  <si>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</si>
  <si>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</si>
  <si>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</si>
  <si>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</si>
  <si>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</si>
  <si>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</si>
  <si>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</si>
  <si>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要望書登録/要望内容/控除税額計（C）</t>
    <phoneticPr fontId="6"/>
  </si>
  <si>
    <t>要望書登録/要望内容/備考</t>
    <rPh sb="0" eb="3">
      <t>ヨウボウショ</t>
    </rPh>
    <rPh sb="3" eb="5">
      <t>トウロク</t>
    </rPh>
    <rPh sb="6" eb="8">
      <t>ヨウボウ</t>
    </rPh>
    <rPh sb="8" eb="10">
      <t>ナイヨウ</t>
    </rPh>
    <rPh sb="11" eb="13">
      <t>ビコウ</t>
    </rPh>
    <phoneticPr fontId="6"/>
  </si>
  <si>
    <t>No.</t>
    <phoneticPr fontId="25"/>
  </si>
  <si>
    <t>活動名：</t>
    <rPh sb="0" eb="2">
      <t>カツドウ</t>
    </rPh>
    <rPh sb="2" eb="3">
      <t>メイ</t>
    </rPh>
    <phoneticPr fontId="25"/>
  </si>
  <si>
    <t>③【応募要件の確認】</t>
    <rPh sb="2" eb="4">
      <t>オウボ</t>
    </rPh>
    <rPh sb="4" eb="6">
      <t>ヨウケン</t>
    </rPh>
    <rPh sb="7" eb="9">
      <t>カクニン</t>
    </rPh>
    <phoneticPr fontId="25"/>
  </si>
  <si>
    <t>□</t>
  </si>
  <si>
    <t>適合</t>
    <rPh sb="0" eb="2">
      <t>テキゴウ</t>
    </rPh>
    <phoneticPr fontId="25"/>
  </si>
  <si>
    <t>②【応募履歴の確認】</t>
    <rPh sb="2" eb="4">
      <t>オウボ</t>
    </rPh>
    <rPh sb="4" eb="6">
      <t>リレキ</t>
    </rPh>
    <phoneticPr fontId="25"/>
  </si>
  <si>
    <t>④【連絡概要】</t>
    <rPh sb="2" eb="4">
      <t>レンラク</t>
    </rPh>
    <rPh sb="4" eb="6">
      <t>ガイヨウ</t>
    </rPh>
    <phoneticPr fontId="25"/>
  </si>
  <si>
    <t>【最終判断】</t>
    <rPh sb="1" eb="3">
      <t>サイシュウ</t>
    </rPh>
    <rPh sb="3" eb="5">
      <t>ハンダン</t>
    </rPh>
    <phoneticPr fontId="25"/>
  </si>
  <si>
    <t>要望書の作成にあたっては、特に以下の点に注意して作成ください。</t>
    <rPh sb="13" eb="14">
      <t>トク</t>
    </rPh>
    <phoneticPr fontId="23"/>
  </si>
  <si>
    <t>【 要望書作成に際しての注意事項 】</t>
    <rPh sb="2" eb="5">
      <t>ヨウボウショ</t>
    </rPh>
    <rPh sb="5" eb="7">
      <t>サクセイ</t>
    </rPh>
    <rPh sb="8" eb="9">
      <t>サイ</t>
    </rPh>
    <rPh sb="12" eb="14">
      <t>チュウイ</t>
    </rPh>
    <rPh sb="14" eb="16">
      <t>ジコウ</t>
    </rPh>
    <phoneticPr fontId="23"/>
  </si>
  <si>
    <t>　空欄のままご提出ください。</t>
    <phoneticPr fontId="23"/>
  </si>
  <si>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3"/>
  </si>
  <si>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3"/>
  </si>
  <si>
    <t>【 入力に際しての注意事項 】</t>
    <rPh sb="2" eb="4">
      <t>ニュウリョク</t>
    </rPh>
    <rPh sb="5" eb="6">
      <t>サイ</t>
    </rPh>
    <rPh sb="9" eb="11">
      <t>チュウイ</t>
    </rPh>
    <rPh sb="11" eb="13">
      <t>ジコウ</t>
    </rPh>
    <phoneticPr fontId="23"/>
  </si>
  <si>
    <t>【 よく使う操作について 】</t>
    <rPh sb="4" eb="5">
      <t>ツカ</t>
    </rPh>
    <rPh sb="6" eb="8">
      <t>ソウサ</t>
    </rPh>
    <phoneticPr fontId="23"/>
  </si>
  <si>
    <t>・改行</t>
    <rPh sb="1" eb="3">
      <t>カイギョウ</t>
    </rPh>
    <phoneticPr fontId="23"/>
  </si>
  <si>
    <t>[Alt] + [Enter]</t>
    <phoneticPr fontId="23"/>
  </si>
  <si>
    <t>・全角⇔半角　変換</t>
    <rPh sb="1" eb="3">
      <t>ゼンカク</t>
    </rPh>
    <rPh sb="4" eb="6">
      <t>ハンカク</t>
    </rPh>
    <rPh sb="7" eb="9">
      <t>ヘンカン</t>
    </rPh>
    <phoneticPr fontId="23"/>
  </si>
  <si>
    <t>[半角/全角]</t>
    <rPh sb="1" eb="3">
      <t>ハンカク</t>
    </rPh>
    <rPh sb="4" eb="6">
      <t>ゼンカク</t>
    </rPh>
    <phoneticPr fontId="23"/>
  </si>
  <si>
    <t>キーボードの左上にある【半角/全角】キーを押すたびに、「ひらがな」→「半角英数」→「ひらがな」の順に入力モードが切り替わります。</t>
    <phoneticPr fontId="23"/>
  </si>
  <si>
    <t>担当者氏名</t>
    <phoneticPr fontId="6"/>
  </si>
  <si>
    <t>担当者電話番号</t>
    <phoneticPr fontId="23"/>
  </si>
  <si>
    <t>収入</t>
    <phoneticPr fontId="7"/>
  </si>
  <si>
    <t>支出</t>
    <phoneticPr fontId="6"/>
  </si>
  <si>
    <t>支払先及び備考</t>
    <phoneticPr fontId="8"/>
  </si>
  <si>
    <t>金額</t>
    <rPh sb="0" eb="2">
      <t>キンガク</t>
    </rPh>
    <phoneticPr fontId="8"/>
  </si>
  <si>
    <t>団体名（主催者）</t>
    <phoneticPr fontId="6"/>
  </si>
  <si>
    <t>活動名：</t>
    <phoneticPr fontId="8"/>
  </si>
  <si>
    <t>①</t>
  </si>
  <si>
    <t>③</t>
  </si>
  <si>
    <t>経費　①</t>
    <phoneticPr fontId="7"/>
  </si>
  <si>
    <t>経費　②</t>
    <phoneticPr fontId="7"/>
  </si>
  <si>
    <t>経費　③</t>
    <phoneticPr fontId="7"/>
  </si>
  <si>
    <t>②</t>
    <phoneticPr fontId="23"/>
  </si>
  <si>
    <t>担当部署名または役職名</t>
    <rPh sb="2" eb="4">
      <t>ブショ</t>
    </rPh>
    <rPh sb="4" eb="5">
      <t>メイ</t>
    </rPh>
    <rPh sb="8" eb="11">
      <t>ヤクショクメイ</t>
    </rPh>
    <phoneticPr fontId="6"/>
  </si>
  <si>
    <t>←振興会使用欄</t>
    <rPh sb="1" eb="3">
      <t>シンコウ</t>
    </rPh>
    <rPh sb="3" eb="4">
      <t>カイ</t>
    </rPh>
    <rPh sb="4" eb="6">
      <t>シヨウ</t>
    </rPh>
    <rPh sb="6" eb="7">
      <t>ラン</t>
    </rPh>
    <phoneticPr fontId="6"/>
  </si>
  <si>
    <t>団体名（フリガナ）</t>
    <phoneticPr fontId="6"/>
  </si>
  <si>
    <t>小計（千円）</t>
    <rPh sb="0" eb="2">
      <t>ショウケイ</t>
    </rPh>
    <rPh sb="3" eb="4">
      <t>セン</t>
    </rPh>
    <rPh sb="4" eb="5">
      <t>エン</t>
    </rPh>
    <phoneticPr fontId="7"/>
  </si>
  <si>
    <t>項目</t>
    <phoneticPr fontId="23"/>
  </si>
  <si>
    <t>№</t>
    <phoneticPr fontId="8"/>
  </si>
  <si>
    <t>.</t>
    <phoneticPr fontId="6"/>
  </si>
  <si>
    <t>細目</t>
    <rPh sb="0" eb="2">
      <t>サイモク</t>
    </rPh>
    <phoneticPr fontId="8"/>
  </si>
  <si>
    <t>市町村または特別区</t>
    <rPh sb="0" eb="3">
      <t>シチョウソン</t>
    </rPh>
    <rPh sb="6" eb="9">
      <t>トクベツク</t>
    </rPh>
    <phoneticPr fontId="6"/>
  </si>
  <si>
    <t>活動区分</t>
    <phoneticPr fontId="6"/>
  </si>
  <si>
    <t>細目</t>
    <phoneticPr fontId="8"/>
  </si>
  <si>
    <r>
      <rPr>
        <sz val="14"/>
        <color rgb="FF969696"/>
        <rFont val="游ゴシック"/>
        <family val="3"/>
        <charset val="128"/>
        <scheme val="minor"/>
      </rPr>
      <t>.</t>
    </r>
    <r>
      <rPr>
        <sz val="14"/>
        <color theme="1"/>
        <rFont val="游ゴシック"/>
        <family val="3"/>
        <charset val="128"/>
        <scheme val="minor"/>
      </rPr>
      <t>項目</t>
    </r>
    <phoneticPr fontId="23"/>
  </si>
  <si>
    <t>（千円）</t>
  </si>
  <si>
    <t>①総表!C10</t>
  </si>
  <si>
    <t>①総表!C12</t>
  </si>
  <si>
    <t>①総表!C11</t>
  </si>
  <si>
    <t>①総表!C23</t>
  </si>
  <si>
    <t>施設コード</t>
    <rPh sb="0" eb="2">
      <t>シセツ</t>
    </rPh>
    <phoneticPr fontId="23"/>
  </si>
  <si>
    <t>電話番号</t>
    <phoneticPr fontId="23"/>
  </si>
  <si>
    <t>①総表!C17</t>
  </si>
  <si>
    <t>①総表!C14</t>
  </si>
  <si>
    <t>①総表!C19</t>
  </si>
  <si>
    <t>法人設立年月</t>
    <phoneticPr fontId="6"/>
  </si>
  <si>
    <t>法 人 番 号</t>
    <phoneticPr fontId="6"/>
  </si>
  <si>
    <t>団体設立年月</t>
    <phoneticPr fontId="6"/>
  </si>
  <si>
    <t>本活動の企画意図</t>
    <rPh sb="0" eb="1">
      <t>ホン</t>
    </rPh>
    <rPh sb="1" eb="3">
      <t>カツドウ</t>
    </rPh>
    <rPh sb="4" eb="6">
      <t>キカク</t>
    </rPh>
    <rPh sb="6" eb="8">
      <t>イト</t>
    </rPh>
    <phoneticPr fontId="6"/>
  </si>
  <si>
    <t>絵画</t>
    <rPh sb="0" eb="2">
      <t>カイガ</t>
    </rPh>
    <phoneticPr fontId="23"/>
  </si>
  <si>
    <t>彫刻</t>
    <rPh sb="0" eb="2">
      <t>チョウコク</t>
    </rPh>
    <phoneticPr fontId="23"/>
  </si>
  <si>
    <t>インスタレーション</t>
    <phoneticPr fontId="23"/>
  </si>
  <si>
    <t>写真</t>
    <rPh sb="0" eb="2">
      <t>シャシン</t>
    </rPh>
    <phoneticPr fontId="23"/>
  </si>
  <si>
    <t>映像</t>
    <rPh sb="0" eb="2">
      <t>エイゾウ</t>
    </rPh>
    <phoneticPr fontId="23"/>
  </si>
  <si>
    <t>工芸</t>
    <rPh sb="0" eb="2">
      <t>コウゲイ</t>
    </rPh>
    <phoneticPr fontId="23"/>
  </si>
  <si>
    <t>書</t>
    <rPh sb="0" eb="1">
      <t>ショ</t>
    </rPh>
    <phoneticPr fontId="23"/>
  </si>
  <si>
    <t>デザイン</t>
    <phoneticPr fontId="23"/>
  </si>
  <si>
    <t>建築</t>
    <rPh sb="0" eb="2">
      <t>ケンチク</t>
    </rPh>
    <phoneticPr fontId="23"/>
  </si>
  <si>
    <t>漫画</t>
    <rPh sb="0" eb="2">
      <t>マンガ</t>
    </rPh>
    <phoneticPr fontId="23"/>
  </si>
  <si>
    <t>アニメーション</t>
    <phoneticPr fontId="23"/>
  </si>
  <si>
    <t>メディアアート</t>
    <phoneticPr fontId="23"/>
  </si>
  <si>
    <t>項目</t>
    <phoneticPr fontId="6"/>
  </si>
  <si>
    <t>作品料</t>
    <rPh sb="0" eb="2">
      <t>サクヒン</t>
    </rPh>
    <rPh sb="2" eb="3">
      <t>リョウ</t>
    </rPh>
    <phoneticPr fontId="6"/>
  </si>
  <si>
    <t>作品借料</t>
    <rPh sb="0" eb="2">
      <t>サクヒン</t>
    </rPh>
    <rPh sb="2" eb="4">
      <t>シャクリョウ</t>
    </rPh>
    <phoneticPr fontId="6"/>
  </si>
  <si>
    <t>作品保険料</t>
    <rPh sb="0" eb="2">
      <t>サクヒン</t>
    </rPh>
    <rPh sb="2" eb="5">
      <t>ホケンリョウ</t>
    </rPh>
    <phoneticPr fontId="6"/>
  </si>
  <si>
    <t>著作権使用料</t>
    <rPh sb="0" eb="3">
      <t>チョサクケン</t>
    </rPh>
    <rPh sb="3" eb="6">
      <t>シヨウリョウ</t>
    </rPh>
    <phoneticPr fontId="6"/>
  </si>
  <si>
    <t>ネット配信を行う場合の使用料を含む</t>
    <rPh sb="3" eb="5">
      <t>ハイシン</t>
    </rPh>
    <rPh sb="6" eb="7">
      <t>オコナ</t>
    </rPh>
    <rPh sb="8" eb="10">
      <t>バアイ</t>
    </rPh>
    <rPh sb="11" eb="13">
      <t>シヨウ</t>
    </rPh>
    <rPh sb="13" eb="14">
      <t>リョウ</t>
    </rPh>
    <rPh sb="15" eb="16">
      <t>フク</t>
    </rPh>
    <phoneticPr fontId="23"/>
  </si>
  <si>
    <t>設営・運搬費</t>
    <rPh sb="0" eb="2">
      <t>セツエイ</t>
    </rPh>
    <rPh sb="3" eb="5">
      <t>ウンパン</t>
    </rPh>
    <rPh sb="5" eb="6">
      <t>ヒ</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</si>
  <si>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</si>
  <si>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</si>
  <si>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会場設営・撤去補助人件費</t>
    <rPh sb="0" eb="2">
      <t>カイジョウ</t>
    </rPh>
    <rPh sb="2" eb="4">
      <t>セツエイ</t>
    </rPh>
    <rPh sb="5" eb="7">
      <t>テッキョ</t>
    </rPh>
    <rPh sb="7" eb="9">
      <t>ホジョ</t>
    </rPh>
    <rPh sb="9" eb="12">
      <t>ジンケンヒ</t>
    </rPh>
    <phoneticPr fontId="23"/>
  </si>
  <si>
    <t>作家や専門家等による監修・立会いに係る経費を含む</t>
    <rPh sb="0" eb="2">
      <t>サッカ</t>
    </rPh>
    <rPh sb="3" eb="6">
      <t>センモンカ</t>
    </rPh>
    <rPh sb="6" eb="7">
      <t>トウ</t>
    </rPh>
    <rPh sb="10" eb="12">
      <t>カンシュウ</t>
    </rPh>
    <rPh sb="13" eb="15">
      <t>タチア</t>
    </rPh>
    <rPh sb="17" eb="18">
      <t>カカ</t>
    </rPh>
    <rPh sb="19" eb="21">
      <t>ケイヒ</t>
    </rPh>
    <rPh sb="22" eb="23">
      <t>フク</t>
    </rPh>
    <phoneticPr fontId="23"/>
  </si>
  <si>
    <t>字幕費・音声ガイド費</t>
    <rPh sb="0" eb="2">
      <t>ジマク</t>
    </rPh>
    <rPh sb="2" eb="3">
      <t>ヒ</t>
    </rPh>
    <rPh sb="4" eb="6">
      <t>オンセイ</t>
    </rPh>
    <rPh sb="9" eb="10">
      <t>ヒ</t>
    </rPh>
    <phoneticPr fontId="6"/>
  </si>
  <si>
    <t>機材借料</t>
    <rPh sb="0" eb="2">
      <t>キザイ</t>
    </rPh>
    <rPh sb="2" eb="4">
      <t>シャクリョウ</t>
    </rPh>
    <phoneticPr fontId="6"/>
  </si>
  <si>
    <t>作品梱包・運搬費</t>
    <rPh sb="0" eb="2">
      <t>サクヒン</t>
    </rPh>
    <rPh sb="2" eb="4">
      <t>コンポウ</t>
    </rPh>
    <rPh sb="5" eb="7">
      <t>ウンパン</t>
    </rPh>
    <rPh sb="7" eb="8">
      <t>ヒ</t>
    </rPh>
    <phoneticPr fontId="6"/>
  </si>
  <si>
    <t>謝金</t>
    <rPh sb="0" eb="2">
      <t>シャキン</t>
    </rPh>
    <phoneticPr fontId="6"/>
  </si>
  <si>
    <t>図録等編集謝金</t>
    <rPh sb="0" eb="2">
      <t>ズロク</t>
    </rPh>
    <rPh sb="2" eb="3">
      <t>トウ</t>
    </rPh>
    <rPh sb="3" eb="5">
      <t>ヘンシュウ</t>
    </rPh>
    <rPh sb="5" eb="7">
      <t>シャキン</t>
    </rPh>
    <phoneticPr fontId="6"/>
  </si>
  <si>
    <t>図録等原稿執筆謝金</t>
    <rPh sb="0" eb="2">
      <t>ズロク</t>
    </rPh>
    <rPh sb="2" eb="3">
      <t>トウ</t>
    </rPh>
    <rPh sb="3" eb="5">
      <t>ゲンコウ</t>
    </rPh>
    <rPh sb="5" eb="7">
      <t>シッピツ</t>
    </rPh>
    <rPh sb="7" eb="9">
      <t>シャキン</t>
    </rPh>
    <phoneticPr fontId="6"/>
  </si>
  <si>
    <t>図録等翻訳謝金</t>
    <rPh sb="0" eb="2">
      <t>ズロク</t>
    </rPh>
    <rPh sb="2" eb="3">
      <t>トウ</t>
    </rPh>
    <rPh sb="3" eb="5">
      <t>ホンヤク</t>
    </rPh>
    <rPh sb="5" eb="7">
      <t>シャキン</t>
    </rPh>
    <phoneticPr fontId="23"/>
  </si>
  <si>
    <t>各種翻訳謝金</t>
    <rPh sb="0" eb="2">
      <t>カクシュ</t>
    </rPh>
    <rPh sb="2" eb="4">
      <t>ホンヤク</t>
    </rPh>
    <rPh sb="4" eb="6">
      <t>シャキン</t>
    </rPh>
    <phoneticPr fontId="23"/>
  </si>
  <si>
    <t>会場監視員謝金</t>
    <rPh sb="0" eb="2">
      <t>カイジョウ</t>
    </rPh>
    <rPh sb="2" eb="5">
      <t>カンシイン</t>
    </rPh>
    <rPh sb="5" eb="7">
      <t>シャキン</t>
    </rPh>
    <phoneticPr fontId="6"/>
  </si>
  <si>
    <t>駐車場整理謝金</t>
    <rPh sb="0" eb="3">
      <t>チュウシャジョウ</t>
    </rPh>
    <rPh sb="3" eb="5">
      <t>セイリ</t>
    </rPh>
    <rPh sb="5" eb="7">
      <t>シャキン</t>
    </rPh>
    <phoneticPr fontId="6"/>
  </si>
  <si>
    <t>託児謝金</t>
    <rPh sb="0" eb="2">
      <t>タクジ</t>
    </rPh>
    <rPh sb="2" eb="4">
      <t>シャキン</t>
    </rPh>
    <phoneticPr fontId="6"/>
  </si>
  <si>
    <t>パフォーマンス等出演謝金</t>
    <rPh sb="7" eb="8">
      <t>トウ</t>
    </rPh>
    <rPh sb="8" eb="10">
      <t>シュツエン</t>
    </rPh>
    <rPh sb="10" eb="12">
      <t>シャキン</t>
    </rPh>
    <phoneticPr fontId="6"/>
  </si>
  <si>
    <t>関連行事・ワークショップ講師謝金</t>
    <rPh sb="0" eb="2">
      <t>カンレン</t>
    </rPh>
    <rPh sb="2" eb="4">
      <t>ギョウジ</t>
    </rPh>
    <rPh sb="12" eb="14">
      <t>コウシ</t>
    </rPh>
    <rPh sb="14" eb="16">
      <t>シャキン</t>
    </rPh>
    <phoneticPr fontId="6"/>
  </si>
  <si>
    <t>旅費</t>
    <rPh sb="0" eb="2">
      <t>リョヒ</t>
    </rPh>
    <phoneticPr fontId="6"/>
  </si>
  <si>
    <t>交通費</t>
    <rPh sb="0" eb="3">
      <t>コウツウヒ</t>
    </rPh>
    <phoneticPr fontId="6"/>
  </si>
  <si>
    <t>宿泊費</t>
    <rPh sb="0" eb="3">
      <t>シュクハクヒ</t>
    </rPh>
    <phoneticPr fontId="6"/>
  </si>
  <si>
    <t>食事代は除く</t>
    <rPh sb="0" eb="3">
      <t>ショクジダイ</t>
    </rPh>
    <rPh sb="4" eb="5">
      <t>ノゾ</t>
    </rPh>
    <phoneticPr fontId="6"/>
  </si>
  <si>
    <t>宣伝・印刷費</t>
    <rPh sb="0" eb="2">
      <t>センデン</t>
    </rPh>
    <rPh sb="3" eb="5">
      <t>インサツ</t>
    </rPh>
    <rPh sb="5" eb="6">
      <t>ヒ</t>
    </rPh>
    <phoneticPr fontId="6"/>
  </si>
  <si>
    <t>宣伝物送付料</t>
    <rPh sb="0" eb="2">
      <t>センデン</t>
    </rPh>
    <rPh sb="2" eb="3">
      <t>ブツ</t>
    </rPh>
    <rPh sb="3" eb="5">
      <t>ソウフ</t>
    </rPh>
    <rPh sb="5" eb="6">
      <t>リョウ</t>
    </rPh>
    <phoneticPr fontId="23"/>
  </si>
  <si>
    <t>資料交換を目的とした図録の送付料は除く</t>
    <rPh sb="0" eb="2">
      <t>シリョウ</t>
    </rPh>
    <rPh sb="2" eb="4">
      <t>コウカン</t>
    </rPh>
    <rPh sb="5" eb="7">
      <t>モクテキ</t>
    </rPh>
    <rPh sb="10" eb="12">
      <t>ズロク</t>
    </rPh>
    <rPh sb="13" eb="15">
      <t>ソウフ</t>
    </rPh>
    <rPh sb="15" eb="16">
      <t>リョウ</t>
    </rPh>
    <rPh sb="17" eb="18">
      <t>ノゾ</t>
    </rPh>
    <phoneticPr fontId="23"/>
  </si>
  <si>
    <t>広告宣伝費</t>
    <rPh sb="0" eb="2">
      <t>コウコク</t>
    </rPh>
    <rPh sb="2" eb="5">
      <t>センデンヒ</t>
    </rPh>
    <phoneticPr fontId="6"/>
  </si>
  <si>
    <t>立看板費</t>
    <rPh sb="0" eb="1">
      <t>タ</t>
    </rPh>
    <rPh sb="1" eb="3">
      <t>カンバン</t>
    </rPh>
    <rPh sb="3" eb="4">
      <t>ヒ</t>
    </rPh>
    <phoneticPr fontId="6"/>
  </si>
  <si>
    <t>ウェブサイト作成料</t>
    <rPh sb="6" eb="9">
      <t>サクセイリョウ</t>
    </rPh>
    <phoneticPr fontId="6"/>
  </si>
  <si>
    <t>当該活動の告知用に限る</t>
    <rPh sb="0" eb="2">
      <t>トウガイ</t>
    </rPh>
    <rPh sb="2" eb="4">
      <t>カツドウ</t>
    </rPh>
    <rPh sb="5" eb="7">
      <t>コクチ</t>
    </rPh>
    <rPh sb="7" eb="8">
      <t>ヨウ</t>
    </rPh>
    <rPh sb="9" eb="10">
      <t>カギ</t>
    </rPh>
    <phoneticPr fontId="6"/>
  </si>
  <si>
    <t>入場券販売手数料</t>
    <rPh sb="0" eb="3">
      <t>ニュウジョウケン</t>
    </rPh>
    <rPh sb="3" eb="5">
      <t>ハンバイ</t>
    </rPh>
    <rPh sb="5" eb="8">
      <t>テスウリョウ</t>
    </rPh>
    <phoneticPr fontId="23"/>
  </si>
  <si>
    <t>各種デザイン料</t>
    <rPh sb="0" eb="2">
      <t>カクシュ</t>
    </rPh>
    <rPh sb="6" eb="7">
      <t>リョウ</t>
    </rPh>
    <phoneticPr fontId="23"/>
  </si>
  <si>
    <t>チラシ印刷費</t>
    <rPh sb="3" eb="5">
      <t>インサツ</t>
    </rPh>
    <rPh sb="5" eb="6">
      <t>ヒ</t>
    </rPh>
    <phoneticPr fontId="6"/>
  </si>
  <si>
    <t>ポスター印刷費</t>
    <rPh sb="4" eb="6">
      <t>インサツ</t>
    </rPh>
    <rPh sb="6" eb="7">
      <t>ヒ</t>
    </rPh>
    <phoneticPr fontId="6"/>
  </si>
  <si>
    <t>入場券印刷費</t>
    <rPh sb="0" eb="3">
      <t>ニュウジョウケン</t>
    </rPh>
    <rPh sb="3" eb="5">
      <t>インサツ</t>
    </rPh>
    <rPh sb="5" eb="6">
      <t>ヒ</t>
    </rPh>
    <phoneticPr fontId="6"/>
  </si>
  <si>
    <t>アンケート用紙印刷費</t>
    <rPh sb="5" eb="7">
      <t>ヨウシ</t>
    </rPh>
    <rPh sb="7" eb="9">
      <t>インサツ</t>
    </rPh>
    <rPh sb="9" eb="10">
      <t>ヒ</t>
    </rPh>
    <phoneticPr fontId="6"/>
  </si>
  <si>
    <t>図録製作費</t>
    <rPh sb="0" eb="2">
      <t>ズロク</t>
    </rPh>
    <rPh sb="2" eb="5">
      <t>セイサクヒ</t>
    </rPh>
    <phoneticPr fontId="6"/>
  </si>
  <si>
    <t>録画費</t>
    <rPh sb="0" eb="2">
      <t>ロクガ</t>
    </rPh>
    <rPh sb="2" eb="3">
      <t>ヒ</t>
    </rPh>
    <phoneticPr fontId="6"/>
  </si>
  <si>
    <t>当該活動の成果として記録するものに限る</t>
    <rPh sb="0" eb="2">
      <t>トウガイ</t>
    </rPh>
    <rPh sb="2" eb="4">
      <t>カツドウ</t>
    </rPh>
    <rPh sb="5" eb="7">
      <t>セイカ</t>
    </rPh>
    <rPh sb="10" eb="12">
      <t>キロク</t>
    </rPh>
    <rPh sb="17" eb="18">
      <t>カギ</t>
    </rPh>
    <phoneticPr fontId="6"/>
  </si>
  <si>
    <t>写真費</t>
    <rPh sb="0" eb="2">
      <t>シャシン</t>
    </rPh>
    <rPh sb="2" eb="3">
      <t>ヒ</t>
    </rPh>
    <phoneticPr fontId="6"/>
  </si>
  <si>
    <t>複製に係る経費は除く。当該活動の成果として記録するものに限る。</t>
    <rPh sb="0" eb="2">
      <t>フクセイ</t>
    </rPh>
    <rPh sb="3" eb="4">
      <t>カカ</t>
    </rPh>
    <rPh sb="5" eb="7">
      <t>ケイヒ</t>
    </rPh>
    <rPh sb="8" eb="9">
      <t>ノゾ</t>
    </rPh>
    <phoneticPr fontId="6"/>
  </si>
  <si>
    <t>作品料</t>
  </si>
  <si>
    <t>設営・運搬費</t>
  </si>
  <si>
    <t>旅費</t>
    <phoneticPr fontId="23"/>
  </si>
  <si>
    <t>宣伝・印刷費</t>
    <phoneticPr fontId="23"/>
  </si>
  <si>
    <t>記録・配信費</t>
    <phoneticPr fontId="23"/>
  </si>
  <si>
    <t>券種</t>
    <rPh sb="0" eb="2">
      <t>ケンシュ</t>
    </rPh>
    <phoneticPr fontId="6"/>
  </si>
  <si>
    <t>単価</t>
    <rPh sb="0" eb="2">
      <t>タンカ</t>
    </rPh>
    <phoneticPr fontId="6"/>
  </si>
  <si>
    <t>助成対象経費の総額</t>
    <rPh sb="0" eb="2">
      <t>ジョセイ</t>
    </rPh>
    <rPh sb="2" eb="4">
      <t>タイショウ</t>
    </rPh>
    <rPh sb="4" eb="6">
      <t>ケイヒ</t>
    </rPh>
    <rPh sb="7" eb="9">
      <t>ソウガク</t>
    </rPh>
    <phoneticPr fontId="6"/>
  </si>
  <si>
    <t>助成金要望額</t>
    <rPh sb="0" eb="3">
      <t>ジョセイキン</t>
    </rPh>
    <rPh sb="3" eb="5">
      <t>ヨウボウ</t>
    </rPh>
    <rPh sb="5" eb="6">
      <t>ガク</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</si>
  <si>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</si>
  <si>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①総表!C9</t>
  </si>
  <si>
    <t>①総表!C13</t>
  </si>
  <si>
    <t>要望書登録/連絡先/郵便番号</t>
    <rPh sb="0" eb="3">
      <t>ヨウボウショ</t>
    </rPh>
    <rPh sb="3" eb="5">
      <t>トウロク</t>
    </rPh>
    <rPh sb="6" eb="9">
      <t>レンラクサキ</t>
    </rPh>
    <rPh sb="10" eb="14">
      <t>ユウビンバンゴウ</t>
    </rPh>
    <phoneticPr fontId="23"/>
  </si>
  <si>
    <t>要望書登録/連絡先/住所1</t>
    <rPh sb="0" eb="3">
      <t>ヨウボウショ</t>
    </rPh>
    <rPh sb="3" eb="5">
      <t>トウロク</t>
    </rPh>
    <rPh sb="6" eb="9">
      <t>レンラクサキ</t>
    </rPh>
    <rPh sb="10" eb="12">
      <t>ジュウショ</t>
    </rPh>
    <phoneticPr fontId="23"/>
  </si>
  <si>
    <t>要望書登録/連絡先/住所2</t>
    <rPh sb="0" eb="3">
      <t>ヨウボウショ</t>
    </rPh>
    <rPh sb="3" eb="5">
      <t>トウロク</t>
    </rPh>
    <rPh sb="6" eb="9">
      <t>レンラクサキ</t>
    </rPh>
    <rPh sb="10" eb="12">
      <t>ジュウショ</t>
    </rPh>
    <phoneticPr fontId="23"/>
  </si>
  <si>
    <t>要望書登録/連絡先/担当者</t>
    <rPh sb="0" eb="3">
      <t>ヨウボウショ</t>
    </rPh>
    <rPh sb="3" eb="5">
      <t>トウロク</t>
    </rPh>
    <rPh sb="6" eb="9">
      <t>レンラクサキ</t>
    </rPh>
    <rPh sb="10" eb="13">
      <t>タントウシャ</t>
    </rPh>
    <phoneticPr fontId="23"/>
  </si>
  <si>
    <t>要望書登録/連絡先/担当役職</t>
    <rPh sb="0" eb="3">
      <t>ヨウボウショ</t>
    </rPh>
    <rPh sb="3" eb="5">
      <t>トウロク</t>
    </rPh>
    <rPh sb="6" eb="9">
      <t>レンラクサキ</t>
    </rPh>
    <rPh sb="10" eb="12">
      <t>タントウ</t>
    </rPh>
    <rPh sb="12" eb="14">
      <t>ヤクショク</t>
    </rPh>
    <phoneticPr fontId="23"/>
  </si>
  <si>
    <t>要望書登録/連絡先/担当部署</t>
    <rPh sb="0" eb="3">
      <t>ヨウボウショ</t>
    </rPh>
    <rPh sb="3" eb="5">
      <t>トウロク</t>
    </rPh>
    <rPh sb="6" eb="9">
      <t>レンラクサキ</t>
    </rPh>
    <rPh sb="10" eb="12">
      <t>タントウ</t>
    </rPh>
    <rPh sb="12" eb="14">
      <t>ブショ</t>
    </rPh>
    <phoneticPr fontId="23"/>
  </si>
  <si>
    <t>要望書登録/連絡先/電話番号</t>
    <rPh sb="0" eb="3">
      <t>ヨウボウショ</t>
    </rPh>
    <rPh sb="3" eb="5">
      <t>トウロク</t>
    </rPh>
    <rPh sb="6" eb="9">
      <t>レンラクサキ</t>
    </rPh>
    <rPh sb="10" eb="12">
      <t>デンワ</t>
    </rPh>
    <rPh sb="12" eb="14">
      <t>バンゴウ</t>
    </rPh>
    <phoneticPr fontId="23"/>
  </si>
  <si>
    <t>要望書登録/連絡先/FAX</t>
    <rPh sb="0" eb="3">
      <t>ヨウボウショ</t>
    </rPh>
    <rPh sb="3" eb="5">
      <t>トウロク</t>
    </rPh>
    <rPh sb="6" eb="9">
      <t>レンラクサキ</t>
    </rPh>
    <phoneticPr fontId="23"/>
  </si>
  <si>
    <t>要望書登録/連絡先/メールアドレス</t>
    <rPh sb="0" eb="3">
      <t>ヨウボウショ</t>
    </rPh>
    <rPh sb="3" eb="5">
      <t>トウロク</t>
    </rPh>
    <rPh sb="6" eb="9">
      <t>レンラクサキ</t>
    </rPh>
    <phoneticPr fontId="23"/>
  </si>
  <si>
    <t>団体更新フラグ</t>
    <rPh sb="0" eb="2">
      <t>ダンタイ</t>
    </rPh>
    <rPh sb="2" eb="4">
      <t>コウシン</t>
    </rPh>
    <phoneticPr fontId="23"/>
  </si>
  <si>
    <t>団体コード</t>
    <rPh sb="0" eb="2">
      <t>ダンタイ</t>
    </rPh>
    <phoneticPr fontId="23"/>
  </si>
  <si>
    <t>施設更新フラグ</t>
    <rPh sb="0" eb="2">
      <t>シセツ</t>
    </rPh>
    <rPh sb="2" eb="4">
      <t>コウシン</t>
    </rPh>
    <phoneticPr fontId="23"/>
  </si>
  <si>
    <t>額装費</t>
    <rPh sb="0" eb="2">
      <t>ガクソウ</t>
    </rPh>
    <rPh sb="2" eb="3">
      <t>ヒ</t>
    </rPh>
    <phoneticPr fontId="6"/>
  </si>
  <si>
    <t>担当者情報</t>
    <rPh sb="0" eb="3">
      <t>タントウシャ</t>
    </rPh>
    <rPh sb="3" eb="5">
      <t>ジョウホウ</t>
    </rPh>
    <phoneticPr fontId="6"/>
  </si>
  <si>
    <t>開始日</t>
    <rPh sb="0" eb="3">
      <t>カイシビ</t>
    </rPh>
    <phoneticPr fontId="6"/>
  </si>
  <si>
    <t>終了日</t>
    <rPh sb="0" eb="3">
      <t>シュウリョウビ</t>
    </rPh>
    <phoneticPr fontId="6"/>
  </si>
  <si>
    <t>助成金算定基礎経費の合計額</t>
    <rPh sb="0" eb="3">
      <t>ジョセイキン</t>
    </rPh>
    <rPh sb="3" eb="5">
      <t>サンテイ</t>
    </rPh>
    <rPh sb="5" eb="7">
      <t>キソ</t>
    </rPh>
    <rPh sb="7" eb="9">
      <t>ケイヒ</t>
    </rPh>
    <rPh sb="10" eb="12">
      <t>ゴウケイ</t>
    </rPh>
    <rPh sb="12" eb="13">
      <t>ガク</t>
    </rPh>
    <phoneticPr fontId="6"/>
  </si>
  <si>
    <t>～</t>
  </si>
  <si>
    <t>団体住所（所在地）〒</t>
    <phoneticPr fontId="6"/>
  </si>
  <si>
    <t>見込み入場者数</t>
    <rPh sb="0" eb="2">
      <t>ミコ</t>
    </rPh>
    <rPh sb="3" eb="5">
      <t>ニュウジョウ</t>
    </rPh>
    <rPh sb="5" eb="6">
      <t>シャ</t>
    </rPh>
    <rPh sb="6" eb="7">
      <t>スウ</t>
    </rPh>
    <phoneticPr fontId="23"/>
  </si>
  <si>
    <t>団体名：</t>
    <rPh sb="0" eb="2">
      <t>ダンタイ</t>
    </rPh>
    <phoneticPr fontId="8"/>
  </si>
  <si>
    <t>活動に附帯するワークショップ・シンポジウム等収入</t>
    <rPh sb="0" eb="2">
      <t>カツドウ</t>
    </rPh>
    <rPh sb="3" eb="5">
      <t>フタイ</t>
    </rPh>
    <rPh sb="21" eb="22">
      <t>トウ</t>
    </rPh>
    <rPh sb="22" eb="24">
      <t>シュウニュウ</t>
    </rPh>
    <phoneticPr fontId="6"/>
  </si>
  <si>
    <t>図録等売上収入</t>
    <rPh sb="0" eb="2">
      <t>ズロク</t>
    </rPh>
    <phoneticPr fontId="7"/>
  </si>
  <si>
    <t>無料配布の場合は必ず理由を記入</t>
    <rPh sb="0" eb="2">
      <t>ムリョウ</t>
    </rPh>
    <rPh sb="2" eb="4">
      <t>ハイフ</t>
    </rPh>
    <phoneticPr fontId="6"/>
  </si>
  <si>
    <t>図録等売上収入</t>
    <rPh sb="0" eb="2">
      <t>ズロク</t>
    </rPh>
    <phoneticPr fontId="6"/>
  </si>
  <si>
    <t>助成金算定基礎経費の合計額</t>
    <rPh sb="0" eb="3">
      <t>ジョセイキン</t>
    </rPh>
    <rPh sb="3" eb="5">
      <t>サンテイ</t>
    </rPh>
    <rPh sb="5" eb="7">
      <t>キソ</t>
    </rPh>
    <rPh sb="7" eb="9">
      <t>ケイヒ</t>
    </rPh>
    <rPh sb="10" eb="12">
      <t>ゴウケイ</t>
    </rPh>
    <rPh sb="12" eb="13">
      <t>ガク</t>
    </rPh>
    <phoneticPr fontId="23"/>
  </si>
  <si>
    <t>助成対象経費の総額</t>
    <phoneticPr fontId="6"/>
  </si>
  <si>
    <t>企画制作費</t>
    <rPh sb="0" eb="2">
      <t>キカク</t>
    </rPh>
    <rPh sb="2" eb="5">
      <t>セイサクヒ</t>
    </rPh>
    <phoneticPr fontId="23"/>
  </si>
  <si>
    <t>企画制作料</t>
    <rPh sb="0" eb="2">
      <t>キカク</t>
    </rPh>
    <rPh sb="2" eb="4">
      <t>セイサク</t>
    </rPh>
    <rPh sb="4" eb="5">
      <t>リョウ</t>
    </rPh>
    <phoneticPr fontId="23"/>
  </si>
  <si>
    <t>会場費</t>
    <rPh sb="0" eb="3">
      <t>カイジョウヒ</t>
    </rPh>
    <phoneticPr fontId="23"/>
  </si>
  <si>
    <t>会場使用料</t>
    <rPh sb="0" eb="2">
      <t>カイジョウ</t>
    </rPh>
    <rPh sb="2" eb="5">
      <t>シヨウリョウ</t>
    </rPh>
    <phoneticPr fontId="23"/>
  </si>
  <si>
    <t>付帯設備費を含む</t>
    <rPh sb="0" eb="2">
      <t>フタイ</t>
    </rPh>
    <rPh sb="2" eb="4">
      <t>セツビ</t>
    </rPh>
    <rPh sb="4" eb="5">
      <t>ヒ</t>
    </rPh>
    <rPh sb="6" eb="7">
      <t>フク</t>
    </rPh>
    <phoneticPr fontId="23"/>
  </si>
  <si>
    <t>終了後主催者の財産にならない場合のみ計上可能</t>
    <rPh sb="0" eb="3">
      <t>シュウリョウゴ</t>
    </rPh>
    <rPh sb="3" eb="6">
      <t>シュサイシャ</t>
    </rPh>
    <rPh sb="7" eb="9">
      <t>ザイサン</t>
    </rPh>
    <rPh sb="14" eb="16">
      <t>バアイ</t>
    </rPh>
    <rPh sb="18" eb="20">
      <t>ケイジョウ</t>
    </rPh>
    <rPh sb="20" eb="22">
      <t>カノウ</t>
    </rPh>
    <phoneticPr fontId="23"/>
  </si>
  <si>
    <t>日当</t>
    <rPh sb="0" eb="2">
      <t>ニットウ</t>
    </rPh>
    <phoneticPr fontId="23"/>
  </si>
  <si>
    <t>宿泊を伴う場合のみ</t>
    <rPh sb="0" eb="2">
      <t>シュクハク</t>
    </rPh>
    <rPh sb="3" eb="4">
      <t>トモナ</t>
    </rPh>
    <rPh sb="5" eb="7">
      <t>バアイ</t>
    </rPh>
    <phoneticPr fontId="23"/>
  </si>
  <si>
    <t>団体構成員及び加入条件</t>
    <phoneticPr fontId="6"/>
  </si>
  <si>
    <t>〔1〕団体構成員（維持会員は除く）</t>
    <rPh sb="3" eb="5">
      <t>ダンタイ</t>
    </rPh>
    <rPh sb="5" eb="7">
      <t>コウセイ</t>
    </rPh>
    <rPh sb="7" eb="8">
      <t>イン</t>
    </rPh>
    <rPh sb="9" eb="11">
      <t>イジ</t>
    </rPh>
    <rPh sb="11" eb="13">
      <t>カイイン</t>
    </rPh>
    <rPh sb="14" eb="15">
      <t>ノゾ</t>
    </rPh>
    <phoneticPr fontId="6"/>
  </si>
  <si>
    <t>（委員・会員</t>
    <rPh sb="1" eb="3">
      <t>イイン</t>
    </rPh>
    <rPh sb="4" eb="6">
      <t>カイイン</t>
    </rPh>
    <phoneticPr fontId="6"/>
  </si>
  <si>
    <t>）</t>
    <phoneticPr fontId="6"/>
  </si>
  <si>
    <t>団体数</t>
    <rPh sb="0" eb="2">
      <t>ダンタイ</t>
    </rPh>
    <rPh sb="2" eb="3">
      <t>スウ</t>
    </rPh>
    <phoneticPr fontId="6"/>
  </si>
  <si>
    <t>〔2〕主な構成員</t>
    <rPh sb="3" eb="4">
      <t>オモ</t>
    </rPh>
    <rPh sb="5" eb="8">
      <t>コウセイイン</t>
    </rPh>
    <phoneticPr fontId="6"/>
  </si>
  <si>
    <t>〔3〕加入の条件</t>
    <rPh sb="3" eb="5">
      <t>カニュウ</t>
    </rPh>
    <rPh sb="6" eb="8">
      <t>ジョウケン</t>
    </rPh>
    <phoneticPr fontId="6"/>
  </si>
  <si>
    <t>財務状況</t>
    <phoneticPr fontId="6"/>
  </si>
  <si>
    <t>助成金・補助金名</t>
    <rPh sb="0" eb="3">
      <t>ジョセイキン</t>
    </rPh>
    <rPh sb="4" eb="7">
      <t>ホジョキン</t>
    </rPh>
    <rPh sb="7" eb="8">
      <t>メイ</t>
    </rPh>
    <phoneticPr fontId="6"/>
  </si>
  <si>
    <t>活動名</t>
    <rPh sb="0" eb="2">
      <t>カツドウ</t>
    </rPh>
    <rPh sb="2" eb="3">
      <t>メイ</t>
    </rPh>
    <phoneticPr fontId="6"/>
  </si>
  <si>
    <t>区分</t>
    <rPh sb="0" eb="2">
      <t>クブン</t>
    </rPh>
    <phoneticPr fontId="6"/>
  </si>
  <si>
    <t>年度</t>
    <rPh sb="0" eb="2">
      <t>ネンド</t>
    </rPh>
    <phoneticPr fontId="6"/>
  </si>
  <si>
    <t>【個人略歴】</t>
    <rPh sb="1" eb="3">
      <t>コジン</t>
    </rPh>
    <rPh sb="3" eb="5">
      <t>リャクレキ</t>
    </rPh>
    <phoneticPr fontId="6"/>
  </si>
  <si>
    <t>氏　名</t>
    <rPh sb="0" eb="1">
      <t>シ</t>
    </rPh>
    <rPh sb="2" eb="3">
      <t>メイ</t>
    </rPh>
    <phoneticPr fontId="6"/>
  </si>
  <si>
    <t>フリガナ</t>
    <phoneticPr fontId="6"/>
  </si>
  <si>
    <t>生年月</t>
    <phoneticPr fontId="23"/>
  </si>
  <si>
    <t>芸名等</t>
    <rPh sb="0" eb="2">
      <t>ゲイメイ</t>
    </rPh>
    <phoneticPr fontId="6"/>
  </si>
  <si>
    <t>住所等</t>
    <rPh sb="0" eb="1">
      <t>ジュウ</t>
    </rPh>
    <rPh sb="1" eb="2">
      <t>ショ</t>
    </rPh>
    <rPh sb="2" eb="3">
      <t>トウ</t>
    </rPh>
    <phoneticPr fontId="6"/>
  </si>
  <si>
    <t>〒</t>
    <phoneticPr fontId="6"/>
  </si>
  <si>
    <t>事務所・
連絡先</t>
    <rPh sb="0" eb="2">
      <t>ジム</t>
    </rPh>
    <rPh sb="2" eb="3">
      <t>ショ</t>
    </rPh>
    <rPh sb="5" eb="8">
      <t>レンラクサキ</t>
    </rPh>
    <phoneticPr fontId="6"/>
  </si>
  <si>
    <t>専門分野</t>
    <rPh sb="0" eb="2">
      <t>センモン</t>
    </rPh>
    <rPh sb="2" eb="4">
      <t>ブンヤ</t>
    </rPh>
    <phoneticPr fontId="6"/>
  </si>
  <si>
    <t>経　歴</t>
    <rPh sb="0" eb="1">
      <t>ヘ</t>
    </rPh>
    <rPh sb="2" eb="3">
      <t>レキ</t>
    </rPh>
    <phoneticPr fontId="6"/>
  </si>
  <si>
    <t>受　賞　歴</t>
    <rPh sb="0" eb="1">
      <t>ウケ</t>
    </rPh>
    <rPh sb="2" eb="3">
      <t>ショウ</t>
    </rPh>
    <rPh sb="4" eb="5">
      <t>レキ</t>
    </rPh>
    <phoneticPr fontId="6"/>
  </si>
  <si>
    <t>（都道府県・</t>
    <rPh sb="3" eb="4">
      <t>フ</t>
    </rPh>
    <phoneticPr fontId="6"/>
  </si>
  <si>
    <t>市区町村）</t>
    <rPh sb="0" eb="2">
      <t>シク</t>
    </rPh>
    <rPh sb="2" eb="4">
      <t>チョウソン</t>
    </rPh>
    <phoneticPr fontId="6"/>
  </si>
  <si>
    <t>①総表!C7</t>
  </si>
  <si>
    <t>①総表!D9</t>
  </si>
  <si>
    <t>①総表!F9</t>
  </si>
  <si>
    <t>①総表!C15</t>
  </si>
  <si>
    <t>①総表!F17</t>
  </si>
  <si>
    <t>①総表!C18</t>
  </si>
  <si>
    <t>①総表!C20</t>
  </si>
  <si>
    <t>①総表!C21</t>
  </si>
  <si>
    <t>①総表!K1</t>
    <phoneticPr fontId="23"/>
  </si>
  <si>
    <t>①総表!C6</t>
    <phoneticPr fontId="23"/>
  </si>
  <si>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</si>
  <si>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</si>
  <si>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　助成金の額の区分</t>
    <rPh sb="1" eb="3">
      <t>ジョセイ</t>
    </rPh>
    <rPh sb="5" eb="6">
      <t>ガク</t>
    </rPh>
    <rPh sb="7" eb="9">
      <t>クブン</t>
    </rPh>
    <phoneticPr fontId="6"/>
  </si>
  <si>
    <t>500千円（50万円）</t>
    <rPh sb="3" eb="5">
      <t>センエン</t>
    </rPh>
    <rPh sb="8" eb="10">
      <t>マンエン</t>
    </rPh>
    <phoneticPr fontId="6"/>
  </si>
  <si>
    <t>1,000千円（100万円）</t>
    <rPh sb="5" eb="7">
      <t>センエン</t>
    </rPh>
    <rPh sb="11" eb="13">
      <t>マンエン</t>
    </rPh>
    <phoneticPr fontId="6"/>
  </si>
  <si>
    <t>2,000千円（200万円）</t>
    <rPh sb="5" eb="7">
      <t>センエン</t>
    </rPh>
    <rPh sb="11" eb="13">
      <t>マンエン</t>
    </rPh>
    <phoneticPr fontId="6"/>
  </si>
  <si>
    <t>　助成金算定基礎経費の合計額</t>
    <rPh sb="1" eb="4">
      <t>ジョセイキン</t>
    </rPh>
    <rPh sb="4" eb="6">
      <t>サンテイ</t>
    </rPh>
    <rPh sb="6" eb="8">
      <t>キソ</t>
    </rPh>
    <rPh sb="8" eb="10">
      <t>ケイヒ</t>
    </rPh>
    <rPh sb="11" eb="13">
      <t>ゴウケイ</t>
    </rPh>
    <rPh sb="13" eb="14">
      <t>ガク</t>
    </rPh>
    <phoneticPr fontId="6"/>
  </si>
  <si>
    <t>500千円（50万円）以上</t>
    <rPh sb="3" eb="5">
      <t>センエン</t>
    </rPh>
    <rPh sb="8" eb="10">
      <t>マンエン</t>
    </rPh>
    <rPh sb="11" eb="13">
      <t>イジョウ</t>
    </rPh>
    <phoneticPr fontId="6"/>
  </si>
  <si>
    <t>1,000千円（100万円）以上</t>
    <rPh sb="14" eb="16">
      <t>イジョウ</t>
    </rPh>
    <phoneticPr fontId="6"/>
  </si>
  <si>
    <t>2,000千円（200万円）以上</t>
    <rPh sb="14" eb="16">
      <t>イジョウ</t>
    </rPh>
    <phoneticPr fontId="6"/>
  </si>
  <si>
    <t>　助成対象経費の総額</t>
    <rPh sb="1" eb="3">
      <t>ジョセイ</t>
    </rPh>
    <rPh sb="3" eb="5">
      <t>タイショウ</t>
    </rPh>
    <rPh sb="5" eb="7">
      <t>ケイヒ</t>
    </rPh>
    <rPh sb="8" eb="10">
      <t>ソウガク</t>
    </rPh>
    <phoneticPr fontId="6"/>
  </si>
  <si>
    <t>3,000千円（300万円）以上</t>
    <rPh sb="5" eb="7">
      <t>センエン</t>
    </rPh>
    <rPh sb="11" eb="13">
      <t>マンエン</t>
    </rPh>
    <rPh sb="14" eb="16">
      <t>イジョウ</t>
    </rPh>
    <phoneticPr fontId="6"/>
  </si>
  <si>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3"/>
  </si>
  <si>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3"/>
  </si>
  <si>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3"/>
  </si>
  <si>
    <t>　ダブルクリックし、入力状態にしてから貼り付けてください。</t>
    <phoneticPr fontId="23"/>
  </si>
  <si>
    <t>例）</t>
    <rPh sb="0" eb="1">
      <t>レイ</t>
    </rPh>
    <phoneticPr fontId="23"/>
  </si>
  <si>
    <t>選択してください。</t>
    <rPh sb="0" eb="2">
      <t>センタク</t>
    </rPh>
    <phoneticPr fontId="23"/>
  </si>
  <si>
    <t>企画制作費</t>
    <rPh sb="0" eb="2">
      <t>キカク</t>
    </rPh>
    <rPh sb="2" eb="4">
      <t>セイサク</t>
    </rPh>
    <rPh sb="4" eb="5">
      <t>ヒ</t>
    </rPh>
    <phoneticPr fontId="23"/>
  </si>
  <si>
    <t>・本応募様式は自動計算やセルの参照機能等を利用しており、「Microsoft Excel」以外の表計算ソフトで</t>
    <rPh sb="1" eb="2">
      <t>ホン</t>
    </rPh>
    <phoneticPr fontId="23"/>
  </si>
  <si>
    <t>録音費</t>
    <rPh sb="0" eb="2">
      <t>ロクオン</t>
    </rPh>
    <rPh sb="2" eb="3">
      <t>ヒ</t>
    </rPh>
    <phoneticPr fontId="23"/>
  </si>
  <si>
    <t>搬入（設営）から搬出（撤去）までの期間で必要な場合にのみ計上できる（ただし作品借用・返却に係る旅費は搬入から搬出までの期間外であっても計上可）。作品の制作に係る旅費は除く。</t>
    <rPh sb="0" eb="2">
      <t>ハンニュウ</t>
    </rPh>
    <rPh sb="3" eb="5">
      <t>セツエイ</t>
    </rPh>
    <rPh sb="8" eb="10">
      <t>ハンシュツ</t>
    </rPh>
    <rPh sb="11" eb="13">
      <t>テッキョ</t>
    </rPh>
    <rPh sb="17" eb="19">
      <t>キカン</t>
    </rPh>
    <rPh sb="20" eb="22">
      <t>ヒツヨウ</t>
    </rPh>
    <rPh sb="23" eb="25">
      <t>バアイ</t>
    </rPh>
    <rPh sb="28" eb="30">
      <t>ケイジョウ</t>
    </rPh>
    <rPh sb="37" eb="39">
      <t>サクヒン</t>
    </rPh>
    <rPh sb="39" eb="41">
      <t>シャクヨウ</t>
    </rPh>
    <rPh sb="42" eb="44">
      <t>ヘンキャク</t>
    </rPh>
    <rPh sb="45" eb="46">
      <t>カカ</t>
    </rPh>
    <rPh sb="47" eb="49">
      <t>リョヒ</t>
    </rPh>
    <rPh sb="50" eb="52">
      <t>ハンニュウ</t>
    </rPh>
    <rPh sb="54" eb="56">
      <t>ハンシュツ</t>
    </rPh>
    <rPh sb="59" eb="61">
      <t>キカン</t>
    </rPh>
    <rPh sb="61" eb="62">
      <t>ガイ</t>
    </rPh>
    <rPh sb="67" eb="69">
      <t>ケイジョウ</t>
    </rPh>
    <rPh sb="69" eb="70">
      <t>カ</t>
    </rPh>
    <rPh sb="72" eb="74">
      <t>サクヒン</t>
    </rPh>
    <rPh sb="75" eb="77">
      <t>セイサク</t>
    </rPh>
    <rPh sb="78" eb="79">
      <t>カカ</t>
    </rPh>
    <rPh sb="80" eb="82">
      <t>リョヒ</t>
    </rPh>
    <rPh sb="83" eb="84">
      <t>ノゾ</t>
    </rPh>
    <phoneticPr fontId="6"/>
  </si>
  <si>
    <t>活動名：</t>
    <phoneticPr fontId="6"/>
  </si>
  <si>
    <t>※300字・6行以内</t>
    <rPh sb="4" eb="5">
      <t>ジ</t>
    </rPh>
    <rPh sb="7" eb="8">
      <t>ギョウ</t>
    </rPh>
    <rPh sb="8" eb="10">
      <t>イナイ</t>
    </rPh>
    <phoneticPr fontId="6"/>
  </si>
  <si>
    <t>※300字・6行以内</t>
    <phoneticPr fontId="6"/>
  </si>
  <si>
    <t>共催者名(役割)・後援者名(役割)・協賛者名(役割)・助成団体</t>
    <phoneticPr fontId="6"/>
  </si>
  <si>
    <t>本活動の観客層の拡充等に関する取組み</t>
    <rPh sb="0" eb="1">
      <t>ホン</t>
    </rPh>
    <rPh sb="1" eb="3">
      <t>カツドウ</t>
    </rPh>
    <rPh sb="4" eb="6">
      <t>カンキャク</t>
    </rPh>
    <rPh sb="6" eb="7">
      <t>ソウ</t>
    </rPh>
    <rPh sb="8" eb="10">
      <t>カクジュウ</t>
    </rPh>
    <rPh sb="10" eb="11">
      <t>トウ</t>
    </rPh>
    <rPh sb="12" eb="13">
      <t>カン</t>
    </rPh>
    <rPh sb="15" eb="17">
      <t>トリク</t>
    </rPh>
    <phoneticPr fontId="6"/>
  </si>
  <si>
    <t>団体名：</t>
    <rPh sb="0" eb="2">
      <t>ダンタイ</t>
    </rPh>
    <phoneticPr fontId="6"/>
  </si>
  <si>
    <t>実施会場名</t>
    <rPh sb="0" eb="2">
      <t>ジッシ</t>
    </rPh>
    <rPh sb="2" eb="4">
      <t>カイジョウ</t>
    </rPh>
    <rPh sb="4" eb="5">
      <t>メイ</t>
    </rPh>
    <phoneticPr fontId="6"/>
  </si>
  <si>
    <t>内訳</t>
    <rPh sb="0" eb="2">
      <t>ウチワケ</t>
    </rPh>
    <phoneticPr fontId="6"/>
  </si>
  <si>
    <t>収支差（A-B）
（千円）</t>
    <rPh sb="10" eb="12">
      <t>センエン</t>
    </rPh>
    <phoneticPr fontId="7"/>
  </si>
  <si>
    <t>関連行事</t>
    <phoneticPr fontId="6"/>
  </si>
  <si>
    <t>※800字・16行以内</t>
    <phoneticPr fontId="6"/>
  </si>
  <si>
    <t>独立行政法人日本芸術文化振興会理事長　殿
　　　　　　　　下記の活動を行いたいので、芸術文化振興基金助成金交付要綱第3条の規定に基づき、助成金の交付を要望します。</t>
    <phoneticPr fontId="6"/>
  </si>
  <si>
    <t>様式第1号（第3条関係）
【①総表】</t>
    <phoneticPr fontId="6"/>
  </si>
  <si>
    <t>関連行事・ワークショップ材料費</t>
  </si>
  <si>
    <r>
      <t>　作成すると不具合が発生する可能性があります。</t>
    </r>
    <r>
      <rPr>
        <b/>
        <u/>
        <sz val="10"/>
        <color rgb="FFFF0000"/>
        <rFont val="游ゴシック"/>
        <family val="3"/>
        <charset val="128"/>
        <scheme val="minor"/>
      </rPr>
      <t>必ず「Microsoft Excel」ソフトをご利用ください</t>
    </r>
    <r>
      <rPr>
        <sz val="10"/>
        <color rgb="FFFF0000"/>
        <rFont val="游ゴシック"/>
        <family val="3"/>
        <charset val="128"/>
        <scheme val="minor"/>
      </rPr>
      <t>。</t>
    </r>
    <phoneticPr fontId="23"/>
  </si>
  <si>
    <t>①総表!E33</t>
    <phoneticPr fontId="23"/>
  </si>
  <si>
    <t>①総表!E34</t>
    <phoneticPr fontId="23"/>
  </si>
  <si>
    <t>①総表!E35</t>
    <phoneticPr fontId="23"/>
  </si>
  <si>
    <t>①総表!E36</t>
    <phoneticPr fontId="23"/>
  </si>
  <si>
    <t>①総表!I36</t>
    <phoneticPr fontId="23"/>
  </si>
  <si>
    <t>①総表!I38</t>
    <phoneticPr fontId="23"/>
  </si>
  <si>
    <t>①総表!H33</t>
    <phoneticPr fontId="23"/>
  </si>
  <si>
    <t>①総表!C26</t>
  </si>
  <si>
    <t>①総表!E26</t>
  </si>
  <si>
    <t>①総表!F26</t>
  </si>
  <si>
    <t>①総表!C27</t>
  </si>
  <si>
    <t>①総表!E27</t>
  </si>
  <si>
    <t>①総表!F27</t>
  </si>
  <si>
    <t>①総表!C28</t>
  </si>
  <si>
    <t>①総表!E28</t>
  </si>
  <si>
    <t>①総表!F28</t>
  </si>
  <si>
    <t>①総表!C29</t>
  </si>
  <si>
    <t>①総表!E29</t>
  </si>
  <si>
    <t>①総表!F29</t>
  </si>
  <si>
    <t>①総表!C30</t>
  </si>
  <si>
    <t>①総表!E30</t>
  </si>
  <si>
    <t>①総表!F30</t>
  </si>
  <si>
    <t>①総表!C31</t>
  </si>
  <si>
    <t>①総表!E31</t>
  </si>
  <si>
    <t>①総表!F31</t>
  </si>
  <si>
    <t>団体に対する助成金・補助金名</t>
    <rPh sb="0" eb="2">
      <t>ダンタイ</t>
    </rPh>
    <rPh sb="3" eb="4">
      <t>タイ</t>
    </rPh>
    <phoneticPr fontId="7"/>
  </si>
  <si>
    <t>金額（千円）</t>
    <rPh sb="0" eb="2">
      <t>キンガク</t>
    </rPh>
    <phoneticPr fontId="7"/>
  </si>
  <si>
    <t>左記以外の住所</t>
    <rPh sb="0" eb="2">
      <t>サキ</t>
    </rPh>
    <rPh sb="2" eb="4">
      <t>イガイ</t>
    </rPh>
    <rPh sb="5" eb="7">
      <t>ジュウショ</t>
    </rPh>
    <phoneticPr fontId="6"/>
  </si>
  <si>
    <t>応募者名：</t>
    <rPh sb="0" eb="2">
      <t>オウボ</t>
    </rPh>
    <rPh sb="2" eb="3">
      <t>シャ</t>
    </rPh>
    <rPh sb="3" eb="4">
      <t>メイ</t>
    </rPh>
    <phoneticPr fontId="25"/>
  </si>
  <si>
    <t xml:space="preserve"> ≪主催者≫　</t>
    <rPh sb="2" eb="5">
      <t>シュサイシャ</t>
    </rPh>
    <phoneticPr fontId="25"/>
  </si>
  <si>
    <t>①【提出書類の確認】</t>
    <rPh sb="2" eb="4">
      <t>テイシュツ</t>
    </rPh>
    <rPh sb="4" eb="6">
      <t>ショルイ</t>
    </rPh>
    <rPh sb="7" eb="9">
      <t>カクニン</t>
    </rPh>
    <phoneticPr fontId="25"/>
  </si>
  <si>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5"/>
  </si>
  <si>
    <t>要望書Excel一式</t>
    <rPh sb="0" eb="3">
      <t>ヨウボウショ</t>
    </rPh>
    <rPh sb="8" eb="10">
      <t>イッシキ</t>
    </rPh>
    <phoneticPr fontId="25"/>
  </si>
  <si>
    <t>実績確認資料（新規応募のみ）</t>
    <rPh sb="0" eb="2">
      <t>ジッセキ</t>
    </rPh>
    <rPh sb="2" eb="4">
      <t>カクニン</t>
    </rPh>
    <rPh sb="4" eb="6">
      <t>シリョウ</t>
    </rPh>
    <rPh sb="7" eb="9">
      <t>シンキ</t>
    </rPh>
    <rPh sb="9" eb="11">
      <t>オウボ</t>
    </rPh>
    <phoneticPr fontId="25"/>
  </si>
  <si>
    <t>規約</t>
    <rPh sb="0" eb="2">
      <t>キヤク</t>
    </rPh>
    <phoneticPr fontId="25"/>
  </si>
  <si>
    <t xml:space="preserve"> ≪実績要件≫　</t>
    <rPh sb="2" eb="4">
      <t>ジッセキ</t>
    </rPh>
    <rPh sb="4" eb="6">
      <t>ヨウケン</t>
    </rPh>
    <rPh sb="5" eb="6">
      <t>シュヨウ</t>
    </rPh>
    <phoneticPr fontId="25"/>
  </si>
  <si>
    <t>過去に今回と同様の活動を行った実績がある</t>
    <rPh sb="0" eb="2">
      <t>カコ</t>
    </rPh>
    <rPh sb="3" eb="5">
      <t>コンカイ</t>
    </rPh>
    <rPh sb="6" eb="8">
      <t>ドウヨウ</t>
    </rPh>
    <rPh sb="9" eb="11">
      <t>カツドウ</t>
    </rPh>
    <rPh sb="12" eb="13">
      <t>オコナ</t>
    </rPh>
    <rPh sb="15" eb="17">
      <t>ジッセキ</t>
    </rPh>
    <phoneticPr fontId="23"/>
  </si>
  <si>
    <t xml:space="preserve"> ≪活動内容≫　</t>
    <rPh sb="2" eb="4">
      <t>カツドウ</t>
    </rPh>
    <rPh sb="4" eb="6">
      <t>ナイヨウ</t>
    </rPh>
    <phoneticPr fontId="25"/>
  </si>
  <si>
    <t>自ら主催（企画・制作・経費負担）</t>
    <rPh sb="0" eb="1">
      <t>ミズカ</t>
    </rPh>
    <rPh sb="2" eb="4">
      <t>シュサイ</t>
    </rPh>
    <rPh sb="5" eb="7">
      <t>キカク</t>
    </rPh>
    <rPh sb="8" eb="10">
      <t>セイサク</t>
    </rPh>
    <rPh sb="11" eb="13">
      <t>ケイヒ</t>
    </rPh>
    <rPh sb="13" eb="15">
      <t>フタン</t>
    </rPh>
    <phoneticPr fontId="25"/>
  </si>
  <si>
    <t>1活動</t>
    <rPh sb="1" eb="3">
      <t>カツドウ</t>
    </rPh>
    <phoneticPr fontId="25"/>
  </si>
  <si>
    <t>年度内・国内</t>
    <rPh sb="0" eb="3">
      <t>ネンドナイ</t>
    </rPh>
    <rPh sb="4" eb="6">
      <t>コクナイ</t>
    </rPh>
    <phoneticPr fontId="23"/>
  </si>
  <si>
    <t>不足なし</t>
    <rPh sb="0" eb="2">
      <t>フソク</t>
    </rPh>
    <phoneticPr fontId="25"/>
  </si>
  <si>
    <t>その他 応募できない活動　にあたらない</t>
    <phoneticPr fontId="23"/>
  </si>
  <si>
    <t>不足あり（提出なしまたは必須項目に漏れあり）</t>
    <rPh sb="0" eb="2">
      <t>フソク</t>
    </rPh>
    <rPh sb="5" eb="7">
      <t>テイシュツ</t>
    </rPh>
    <rPh sb="12" eb="14">
      <t>ヒッス</t>
    </rPh>
    <rPh sb="14" eb="16">
      <t>コウモク</t>
    </rPh>
    <rPh sb="17" eb="18">
      <t>モ</t>
    </rPh>
    <phoneticPr fontId="25"/>
  </si>
  <si>
    <t xml:space="preserve"> ≪要望額≫　</t>
    <rPh sb="2" eb="4">
      <t>ヨウボウ</t>
    </rPh>
    <rPh sb="4" eb="5">
      <t>ガク</t>
    </rPh>
    <phoneticPr fontId="25"/>
  </si>
  <si>
    <t>応募履歴有</t>
  </si>
  <si>
    <t>要望額が正しく選択されている</t>
    <rPh sb="0" eb="2">
      <t>ヨウボウ</t>
    </rPh>
    <rPh sb="2" eb="3">
      <t>ガク</t>
    </rPh>
    <rPh sb="4" eb="5">
      <t>タダ</t>
    </rPh>
    <rPh sb="7" eb="9">
      <t>センタク</t>
    </rPh>
    <phoneticPr fontId="25"/>
  </si>
  <si>
    <t>・3年以内の応募・採択状況</t>
    <phoneticPr fontId="23"/>
  </si>
  <si>
    <t>要望額の選択に誤りがあるもしくは選択されていない</t>
    <rPh sb="0" eb="2">
      <t>ヨウボウ</t>
    </rPh>
    <rPh sb="2" eb="3">
      <t>ガク</t>
    </rPh>
    <rPh sb="4" eb="6">
      <t>センタク</t>
    </rPh>
    <rPh sb="7" eb="8">
      <t>アヤマ</t>
    </rPh>
    <rPh sb="16" eb="18">
      <t>センタク</t>
    </rPh>
    <phoneticPr fontId="25"/>
  </si>
  <si>
    <t>④【確認結果】</t>
    <phoneticPr fontId="25"/>
  </si>
  <si>
    <t>不備なし</t>
    <rPh sb="0" eb="2">
      <t>フビ</t>
    </rPh>
    <phoneticPr fontId="25"/>
  </si>
  <si>
    <t>明らかに不適合</t>
    <rPh sb="0" eb="1">
      <t>アキ</t>
    </rPh>
    <rPh sb="4" eb="7">
      <t>フテキゴウ</t>
    </rPh>
    <phoneticPr fontId="25"/>
  </si>
  <si>
    <t>疑問点あり</t>
    <rPh sb="0" eb="3">
      <t>ギモンテン</t>
    </rPh>
    <phoneticPr fontId="25"/>
  </si>
  <si>
    <t>・過去（3年以上前）の応募・採択状況</t>
    <rPh sb="1" eb="3">
      <t>カコ</t>
    </rPh>
    <rPh sb="5" eb="6">
      <t>ネン</t>
    </rPh>
    <rPh sb="6" eb="8">
      <t>イジョウ</t>
    </rPh>
    <rPh sb="8" eb="9">
      <t>マエ</t>
    </rPh>
    <phoneticPr fontId="23"/>
  </si>
  <si>
    <t>疑問点</t>
    <rPh sb="0" eb="3">
      <t>ギモンテン</t>
    </rPh>
    <phoneticPr fontId="25"/>
  </si>
  <si>
    <t>新規（応募履歴なし）</t>
    <rPh sb="0" eb="2">
      <t>シンキ</t>
    </rPh>
    <rPh sb="3" eb="5">
      <t>オウボ</t>
    </rPh>
    <phoneticPr fontId="25"/>
  </si>
  <si>
    <t>連絡内容例文</t>
    <rPh sb="0" eb="2">
      <t>レンラク</t>
    </rPh>
    <rPh sb="2" eb="4">
      <t>ナイヨウ</t>
    </rPh>
    <rPh sb="4" eb="6">
      <t>レイブン</t>
    </rPh>
    <phoneticPr fontId="25"/>
  </si>
  <si>
    <t>不足書類（規約）の提出を依頼</t>
    <rPh sb="0" eb="2">
      <t>フソク</t>
    </rPh>
    <rPh sb="2" eb="4">
      <t>ショルイ</t>
    </rPh>
    <rPh sb="5" eb="7">
      <t>キヤク</t>
    </rPh>
    <rPh sb="9" eb="11">
      <t>テイシュツ</t>
    </rPh>
    <rPh sb="12" eb="14">
      <t>イライ</t>
    </rPh>
    <phoneticPr fontId="25"/>
  </si>
  <si>
    <t>連絡日時</t>
    <rPh sb="0" eb="2">
      <t>レンラク</t>
    </rPh>
    <rPh sb="2" eb="4">
      <t>ニチジ</t>
    </rPh>
    <phoneticPr fontId="25"/>
  </si>
  <si>
    <t>⇒</t>
    <phoneticPr fontId="25"/>
  </si>
  <si>
    <t>提出期限</t>
    <rPh sb="0" eb="2">
      <t>テイシュツ</t>
    </rPh>
    <rPh sb="2" eb="4">
      <t>キゲン</t>
    </rPh>
    <phoneticPr fontId="25"/>
  </si>
  <si>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5"/>
  </si>
  <si>
    <t>連絡内容</t>
    <phoneticPr fontId="25"/>
  </si>
  <si>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5"/>
  </si>
  <si>
    <t>要望額の選択がなかったため連絡</t>
    <rPh sb="0" eb="2">
      <t>ヨウボウ</t>
    </rPh>
    <rPh sb="2" eb="3">
      <t>ガク</t>
    </rPh>
    <rPh sb="4" eb="6">
      <t>センタク</t>
    </rPh>
    <rPh sb="13" eb="15">
      <t>レンラク</t>
    </rPh>
    <phoneticPr fontId="25"/>
  </si>
  <si>
    <t>要望額の選択が適切ではなかったため連絡</t>
    <rPh sb="0" eb="2">
      <t>ヨウボウ</t>
    </rPh>
    <rPh sb="2" eb="3">
      <t>ガク</t>
    </rPh>
    <rPh sb="4" eb="6">
      <t>センタク</t>
    </rPh>
    <rPh sb="7" eb="9">
      <t>テキセツ</t>
    </rPh>
    <rPh sb="17" eb="19">
      <t>レンラク</t>
    </rPh>
    <phoneticPr fontId="25"/>
  </si>
  <si>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5"/>
  </si>
  <si>
    <t>期限までに提出・連絡への回答あり</t>
    <rPh sb="0" eb="2">
      <t>キゲン</t>
    </rPh>
    <rPh sb="5" eb="7">
      <t>テイシュツ</t>
    </rPh>
    <rPh sb="8" eb="10">
      <t>レンラク</t>
    </rPh>
    <rPh sb="12" eb="14">
      <t>カイトウ</t>
    </rPh>
    <phoneticPr fontId="25"/>
  </si>
  <si>
    <t>期限までに提出・連絡への回答がなかった</t>
    <rPh sb="0" eb="2">
      <t>キゲン</t>
    </rPh>
    <rPh sb="5" eb="7">
      <t>テイシュツ</t>
    </rPh>
    <rPh sb="8" eb="10">
      <t>レンラク</t>
    </rPh>
    <rPh sb="12" eb="14">
      <t>カイトウ</t>
    </rPh>
    <phoneticPr fontId="25"/>
  </si>
  <si>
    <t>提出・回答日</t>
    <rPh sb="0" eb="2">
      <t>テイシュツ</t>
    </rPh>
    <rPh sb="3" eb="5">
      <t>カイトウ</t>
    </rPh>
    <rPh sb="5" eb="6">
      <t>ビ</t>
    </rPh>
    <phoneticPr fontId="25"/>
  </si>
  <si>
    <t>（対応等）</t>
    <rPh sb="1" eb="3">
      <t>タイオウ</t>
    </rPh>
    <rPh sb="3" eb="4">
      <t>トウ</t>
    </rPh>
    <phoneticPr fontId="25"/>
  </si>
  <si>
    <t>（回答内容）</t>
    <rPh sb="1" eb="3">
      <t>カイトウ</t>
    </rPh>
    <rPh sb="3" eb="5">
      <t>ナイヨウ</t>
    </rPh>
    <phoneticPr fontId="25"/>
  </si>
  <si>
    <t>疑問点の内容</t>
  </si>
  <si>
    <t>不適合</t>
  </si>
  <si>
    <t>【その他審査上の留意事項】</t>
    <rPh sb="3" eb="4">
      <t>タ</t>
    </rPh>
    <rPh sb="4" eb="6">
      <t>シンサ</t>
    </rPh>
    <rPh sb="6" eb="7">
      <t>ジョウ</t>
    </rPh>
    <rPh sb="8" eb="10">
      <t>リュウイ</t>
    </rPh>
    <rPh sb="10" eb="12">
      <t>ジコウ</t>
    </rPh>
    <phoneticPr fontId="25"/>
  </si>
  <si>
    <t>実施日数
(休館日を除く)</t>
    <rPh sb="6" eb="9">
      <t>キュウカンビ</t>
    </rPh>
    <rPh sb="10" eb="11">
      <t>ノゾ</t>
    </rPh>
    <phoneticPr fontId="6"/>
  </si>
  <si>
    <t>搬入開始日</t>
    <rPh sb="0" eb="2">
      <t>ハンニュウ</t>
    </rPh>
    <rPh sb="2" eb="4">
      <t>カイシ</t>
    </rPh>
    <rPh sb="4" eb="5">
      <t>ビ</t>
    </rPh>
    <phoneticPr fontId="6"/>
  </si>
  <si>
    <t>搬出終了日</t>
    <rPh sb="0" eb="2">
      <t>ハンシュツ</t>
    </rPh>
    <rPh sb="2" eb="5">
      <t>シュウリョウビ</t>
    </rPh>
    <phoneticPr fontId="6"/>
  </si>
  <si>
    <t>※2,000字・30行以内</t>
    <rPh sb="6" eb="7">
      <t>ジ</t>
    </rPh>
    <rPh sb="10" eb="11">
      <t>ギョウ</t>
    </rPh>
    <rPh sb="11" eb="13">
      <t>イナイ</t>
    </rPh>
    <phoneticPr fontId="6"/>
  </si>
  <si>
    <t>※200字・4行以内</t>
    <phoneticPr fontId="23"/>
  </si>
  <si>
    <t>入場者数</t>
    <rPh sb="0" eb="2">
      <t>ニュウジョウ</t>
    </rPh>
    <rPh sb="2" eb="3">
      <t>シャ</t>
    </rPh>
    <rPh sb="3" eb="4">
      <t>スウ</t>
    </rPh>
    <phoneticPr fontId="6"/>
  </si>
  <si>
    <t>【活動実績】</t>
    <rPh sb="1" eb="3">
      <t>カツドウ</t>
    </rPh>
    <rPh sb="3" eb="5">
      <t>ジッセキ</t>
    </rPh>
    <phoneticPr fontId="6"/>
  </si>
  <si>
    <t>展示内容（展示作品の種類・主な作品名・出品者等）</t>
    <rPh sb="0" eb="2">
      <t>テンジ</t>
    </rPh>
    <rPh sb="2" eb="4">
      <t>ナイヨウ</t>
    </rPh>
    <rPh sb="5" eb="7">
      <t>テンジ</t>
    </rPh>
    <rPh sb="7" eb="9">
      <t>サクヒン</t>
    </rPh>
    <rPh sb="10" eb="12">
      <t>シュルイ</t>
    </rPh>
    <rPh sb="13" eb="14">
      <t>オモ</t>
    </rPh>
    <rPh sb="15" eb="17">
      <t>サクヒン</t>
    </rPh>
    <rPh sb="17" eb="18">
      <t>メイ</t>
    </rPh>
    <rPh sb="19" eb="22">
      <t>シュッピンシャ</t>
    </rPh>
    <rPh sb="22" eb="23">
      <t>トウ</t>
    </rPh>
    <phoneticPr fontId="6"/>
  </si>
  <si>
    <t>e-mail</t>
  </si>
  <si>
    <t>見込枚数</t>
    <rPh sb="0" eb="2">
      <t>ミコミ</t>
    </rPh>
    <rPh sb="2" eb="4">
      <t>マイスウ</t>
    </rPh>
    <phoneticPr fontId="6"/>
  </si>
  <si>
    <t>見込人数</t>
    <rPh sb="0" eb="2">
      <t>ミコミ</t>
    </rPh>
    <rPh sb="2" eb="4">
      <t>ニンズウ</t>
    </rPh>
    <phoneticPr fontId="6"/>
  </si>
  <si>
    <t>見込部数</t>
    <rPh sb="0" eb="2">
      <t>ミコミ</t>
    </rPh>
    <rPh sb="2" eb="4">
      <t>ブスウ</t>
    </rPh>
    <phoneticPr fontId="6"/>
  </si>
  <si>
    <t>収入総額</t>
    <rPh sb="0" eb="2">
      <t>シュウニュウ</t>
    </rPh>
    <phoneticPr fontId="6"/>
  </si>
  <si>
    <t>（千円）</t>
    <rPh sb="1" eb="3">
      <t>センエン</t>
    </rPh>
    <phoneticPr fontId="6"/>
  </si>
  <si>
    <t>主な役職員</t>
    <rPh sb="0" eb="1">
      <t>オモ</t>
    </rPh>
    <phoneticPr fontId="6"/>
  </si>
  <si>
    <t>総収入（A）
（千円）</t>
    <rPh sb="8" eb="10">
      <t>センエン</t>
    </rPh>
    <phoneticPr fontId="7"/>
  </si>
  <si>
    <t>総支出（B）
（千円）</t>
    <phoneticPr fontId="7"/>
  </si>
  <si>
    <t>実施日数</t>
    <rPh sb="0" eb="2">
      <t>ジッシ</t>
    </rPh>
    <rPh sb="2" eb="4">
      <t>ニッスウ</t>
    </rPh>
    <phoneticPr fontId="6"/>
  </si>
  <si>
    <t>-</t>
    <phoneticPr fontId="6"/>
  </si>
  <si>
    <t>非公開／作品販売／買取企画／コンクール・コンテストが主目的／ワークショップや講演会のみ／教育・研究が主目的／政治的・宗教的／寄付目的／
名称冠公演／振興会と共催</t>
    <rPh sb="0" eb="3">
      <t>ヒコウカイ</t>
    </rPh>
    <rPh sb="4" eb="6">
      <t>サクヒン</t>
    </rPh>
    <rPh sb="6" eb="8">
      <t>ハンバイ</t>
    </rPh>
    <rPh sb="9" eb="11">
      <t>カイトリ</t>
    </rPh>
    <rPh sb="11" eb="13">
      <t>キカク</t>
    </rPh>
    <rPh sb="26" eb="29">
      <t>シュモクテキ</t>
    </rPh>
    <rPh sb="44" eb="46">
      <t>キョウイク</t>
    </rPh>
    <rPh sb="47" eb="49">
      <t>ケンキュウ</t>
    </rPh>
    <rPh sb="50" eb="53">
      <t>シュモクテキ</t>
    </rPh>
    <rPh sb="54" eb="56">
      <t>セイジ</t>
    </rPh>
    <phoneticPr fontId="25"/>
  </si>
  <si>
    <t>展示作品の種類
(複数選択可)</t>
    <rPh sb="0" eb="2">
      <t>テンジ</t>
    </rPh>
    <rPh sb="2" eb="4">
      <t>サクヒン</t>
    </rPh>
    <rPh sb="5" eb="7">
      <t>シュルイ</t>
    </rPh>
    <rPh sb="9" eb="11">
      <t>フクスウ</t>
    </rPh>
    <rPh sb="11" eb="13">
      <t>センタク</t>
    </rPh>
    <rPh sb="13" eb="14">
      <t>カ</t>
    </rPh>
    <phoneticPr fontId="23"/>
  </si>
  <si>
    <t>回数・泊数</t>
    <rPh sb="0" eb="2">
      <t>カイスウ</t>
    </rPh>
    <rPh sb="3" eb="4">
      <t>ハク</t>
    </rPh>
    <rPh sb="4" eb="5">
      <t>スウ</t>
    </rPh>
    <phoneticPr fontId="7"/>
  </si>
  <si>
    <t>人数・枚数</t>
    <rPh sb="0" eb="2">
      <t>ニンズウ</t>
    </rPh>
    <rPh sb="3" eb="5">
      <t>マイスウ</t>
    </rPh>
    <phoneticPr fontId="7"/>
  </si>
  <si>
    <t>単位</t>
    <rPh sb="0" eb="2">
      <t>タンイ</t>
    </rPh>
    <phoneticPr fontId="8"/>
  </si>
  <si>
    <t>【助成金の額の区分】</t>
    <phoneticPr fontId="6"/>
  </si>
  <si>
    <t>共催者負担金</t>
    <phoneticPr fontId="6"/>
  </si>
  <si>
    <t>特記事項</t>
    <rPh sb="0" eb="4">
      <t>トッキジコウ</t>
    </rPh>
    <phoneticPr fontId="6"/>
  </si>
  <si>
    <t>　　※展示期間中、同一施設内で実施される主催行事（助成対象経費として計上できます。）</t>
    <rPh sb="9" eb="11">
      <t>ドウイツ</t>
    </rPh>
    <rPh sb="11" eb="13">
      <t>シセツ</t>
    </rPh>
    <rPh sb="13" eb="14">
      <t>ナイ</t>
    </rPh>
    <rPh sb="20" eb="24">
      <t>シュサイギョウジ</t>
    </rPh>
    <phoneticPr fontId="23"/>
  </si>
  <si>
    <t>実施時期</t>
    <rPh sb="0" eb="2">
      <t>ジッシ</t>
    </rPh>
    <rPh sb="2" eb="4">
      <t>ジキ</t>
    </rPh>
    <phoneticPr fontId="6"/>
  </si>
  <si>
    <t>実施会場（所在地）</t>
    <rPh sb="2" eb="4">
      <t>カイジョウ</t>
    </rPh>
    <phoneticPr fontId="6"/>
  </si>
  <si>
    <t>助成を受けて充実させたい点、その他作家・作品についての補足情報やPR事項等</t>
    <phoneticPr fontId="6"/>
  </si>
  <si>
    <t>展示期間中、同一施設内で実施される主催行事に係る経費のみ計上可能</t>
    <rPh sb="0" eb="2">
      <t>テンジ</t>
    </rPh>
    <rPh sb="2" eb="4">
      <t>キカン</t>
    </rPh>
    <rPh sb="4" eb="5">
      <t>チュウ</t>
    </rPh>
    <rPh sb="6" eb="8">
      <t>ドウイツ</t>
    </rPh>
    <rPh sb="8" eb="10">
      <t>シセツ</t>
    </rPh>
    <rPh sb="10" eb="11">
      <t>ナイ</t>
    </rPh>
    <rPh sb="11" eb="13">
      <t>ドウカイジョウ</t>
    </rPh>
    <rPh sb="17" eb="19">
      <t>シュサイ</t>
    </rPh>
    <rPh sb="19" eb="21">
      <t>ギョウジ</t>
    </rPh>
    <rPh sb="22" eb="23">
      <t>カカ</t>
    </rPh>
    <rPh sb="24" eb="26">
      <t>ケイヒ</t>
    </rPh>
    <rPh sb="28" eb="30">
      <t>ケイジョウ</t>
    </rPh>
    <rPh sb="30" eb="32">
      <t>カノウ</t>
    </rPh>
    <phoneticPr fontId="24"/>
  </si>
  <si>
    <t>展示期間中、同一施設内で実施される主催行事に限る</t>
    <rPh sb="0" eb="2">
      <t>テンジ</t>
    </rPh>
    <rPh sb="2" eb="4">
      <t>キカン</t>
    </rPh>
    <rPh sb="4" eb="5">
      <t>チュウ</t>
    </rPh>
    <rPh sb="6" eb="8">
      <t>ドウイツ</t>
    </rPh>
    <rPh sb="8" eb="10">
      <t>シセツ</t>
    </rPh>
    <rPh sb="10" eb="11">
      <t>ナイ</t>
    </rPh>
    <rPh sb="12" eb="14">
      <t>ジッシ</t>
    </rPh>
    <rPh sb="17" eb="19">
      <t>シュサイ</t>
    </rPh>
    <rPh sb="19" eb="21">
      <t>ギョウジ</t>
    </rPh>
    <rPh sb="22" eb="23">
      <t>カギ</t>
    </rPh>
    <phoneticPr fontId="6"/>
  </si>
  <si>
    <t>展示の一環として同一会場で行われるものに限る</t>
    <rPh sb="0" eb="2">
      <t>テンジ</t>
    </rPh>
    <rPh sb="3" eb="5">
      <t>イッカン</t>
    </rPh>
    <rPh sb="8" eb="10">
      <t>ドウイツ</t>
    </rPh>
    <rPh sb="10" eb="12">
      <t>カイジョウ</t>
    </rPh>
    <rPh sb="12" eb="14">
      <t>ドウカイジョウ</t>
    </rPh>
    <rPh sb="13" eb="14">
      <t>オコナ</t>
    </rPh>
    <rPh sb="20" eb="21">
      <t>カギ</t>
    </rPh>
    <phoneticPr fontId="6"/>
  </si>
  <si>
    <t>・グレーのセルは自動的に入力・計算されます。</t>
    <rPh sb="8" eb="10">
      <t>ジドウ</t>
    </rPh>
    <rPh sb="10" eb="11">
      <t>テキ</t>
    </rPh>
    <rPh sb="12" eb="14">
      <t>ニュウリョク</t>
    </rPh>
    <rPh sb="15" eb="17">
      <t>ケイサン</t>
    </rPh>
    <phoneticPr fontId="23"/>
  </si>
  <si>
    <t>・薄水色のセルは選択式ですので、右下の</t>
    <rPh sb="8" eb="10">
      <t>センタク</t>
    </rPh>
    <rPh sb="10" eb="11">
      <t>シキ</t>
    </rPh>
    <rPh sb="16" eb="18">
      <t>ミギシタ</t>
    </rPh>
    <phoneticPr fontId="23"/>
  </si>
  <si>
    <t>　をクリックして該当する項目を選択してください。</t>
    <rPh sb="8" eb="10">
      <t>ガイトウ</t>
    </rPh>
    <rPh sb="12" eb="14">
      <t>コウモク</t>
    </rPh>
    <rPh sb="15" eb="17">
      <t>センタク</t>
    </rPh>
    <phoneticPr fontId="23"/>
  </si>
  <si>
    <t>・③個表２「展示内容」の入力に際して、画面がうまく表示されない場合は数式バーを活用ください。</t>
    <rPh sb="2" eb="4">
      <t>コヒョウ</t>
    </rPh>
    <rPh sb="6" eb="8">
      <t>テンジ</t>
    </rPh>
    <rPh sb="8" eb="10">
      <t>ナイヨウ</t>
    </rPh>
    <rPh sb="12" eb="14">
      <t>ニュウリョク</t>
    </rPh>
    <rPh sb="15" eb="16">
      <t>サイ</t>
    </rPh>
    <rPh sb="19" eb="21">
      <t>ガメン</t>
    </rPh>
    <rPh sb="25" eb="27">
      <t>ヒョウジ</t>
    </rPh>
    <rPh sb="31" eb="33">
      <t>バアイ</t>
    </rPh>
    <rPh sb="34" eb="36">
      <t>スウシキ</t>
    </rPh>
    <rPh sb="39" eb="41">
      <t>カツヨウ</t>
    </rPh>
    <phoneticPr fontId="23"/>
  </si>
  <si>
    <t>本　名</t>
    <rPh sb="0" eb="1">
      <t>ホン</t>
    </rPh>
    <rPh sb="2" eb="3">
      <t>ナ</t>
    </rPh>
    <phoneticPr fontId="6"/>
  </si>
  <si>
    <t>自　宅</t>
    <rPh sb="0" eb="1">
      <t>ジ</t>
    </rPh>
    <rPh sb="2" eb="3">
      <t>タク</t>
    </rPh>
    <phoneticPr fontId="6"/>
  </si>
  <si>
    <t>電　話</t>
    <phoneticPr fontId="23"/>
  </si>
  <si>
    <t>現　職</t>
    <rPh sb="0" eb="1">
      <t>ゲン</t>
    </rPh>
    <rPh sb="2" eb="3">
      <t>ショク</t>
    </rPh>
    <phoneticPr fontId="6"/>
  </si>
  <si>
    <t>住　所</t>
    <rPh sb="0" eb="1">
      <t>ジュウ</t>
    </rPh>
    <rPh sb="2" eb="3">
      <t>ショ</t>
    </rPh>
    <phoneticPr fontId="7"/>
  </si>
  <si>
    <t>年　度</t>
    <phoneticPr fontId="6"/>
  </si>
  <si>
    <t>④収入、⑤支出シートを入力すると自動的に反映されます。</t>
    <rPh sb="1" eb="3">
      <t>シュウニュウ</t>
    </rPh>
    <rPh sb="5" eb="7">
      <t>シシュツ</t>
    </rPh>
    <rPh sb="11" eb="13">
      <t>ニュウリョク</t>
    </rPh>
    <rPh sb="16" eb="19">
      <t>ジドウテキ</t>
    </rPh>
    <rPh sb="20" eb="22">
      <t>ハンエイ</t>
    </rPh>
    <phoneticPr fontId="6"/>
  </si>
  <si>
    <t>〇 国内での実績</t>
    <rPh sb="2" eb="4">
      <t>コクナイ</t>
    </rPh>
    <rPh sb="6" eb="8">
      <t>ジッセキ</t>
    </rPh>
    <phoneticPr fontId="23"/>
  </si>
  <si>
    <t>〇 海外での実績</t>
    <rPh sb="2" eb="4">
      <t>カイガイ</t>
    </rPh>
    <rPh sb="6" eb="8">
      <t>ジッセキ</t>
    </rPh>
    <phoneticPr fontId="23"/>
  </si>
  <si>
    <t>その他（右欄に種類を記入）</t>
    <rPh sb="5" eb="6">
      <t>ラン</t>
    </rPh>
    <phoneticPr fontId="23"/>
  </si>
  <si>
    <t>団体の
事業目的</t>
    <rPh sb="0" eb="2">
      <t>ダンタイ</t>
    </rPh>
    <rPh sb="4" eb="6">
      <t>ジギョウ</t>
    </rPh>
    <rPh sb="6" eb="8">
      <t>モクテキ</t>
    </rPh>
    <phoneticPr fontId="6"/>
  </si>
  <si>
    <t>団体の
将来像</t>
    <rPh sb="0" eb="2">
      <t>ダンタイ</t>
    </rPh>
    <rPh sb="4" eb="7">
      <t>ショウライゾウ</t>
    </rPh>
    <phoneticPr fontId="6"/>
  </si>
  <si>
    <r>
      <rPr>
        <sz val="14"/>
        <color theme="1"/>
        <rFont val="游ゴシック"/>
        <family val="3"/>
        <charset val="128"/>
        <scheme val="minor"/>
      </rPr>
      <t>事業費</t>
    </r>
    <r>
      <rPr>
        <sz val="12"/>
        <color theme="1"/>
        <rFont val="游ゴシック"/>
        <family val="3"/>
        <charset val="128"/>
        <scheme val="minor"/>
      </rPr>
      <t xml:space="preserve">
</t>
    </r>
    <r>
      <rPr>
        <sz val="11"/>
        <color theme="1"/>
        <rFont val="游ゴシック"/>
        <family val="3"/>
        <charset val="128"/>
        <scheme val="minor"/>
      </rPr>
      <t>（千円）</t>
    </r>
    <phoneticPr fontId="6"/>
  </si>
  <si>
    <t>実施時期
および
実施会場</t>
    <rPh sb="0" eb="2">
      <t>ジッシ</t>
    </rPh>
    <rPh sb="2" eb="4">
      <t>ジキ</t>
    </rPh>
    <rPh sb="9" eb="11">
      <t>ジッシ</t>
    </rPh>
    <rPh sb="11" eb="13">
      <t>カイジョウ</t>
    </rPh>
    <phoneticPr fontId="7"/>
  </si>
  <si>
    <r>
      <rPr>
        <b/>
        <u/>
        <sz val="14"/>
        <rFont val="游ゴシック"/>
        <family val="3"/>
        <charset val="128"/>
        <scheme val="minor"/>
      </rPr>
      <t>助成金算定基礎経費の合計額</t>
    </r>
    <r>
      <rPr>
        <b/>
        <sz val="14"/>
        <rFont val="游ゴシック"/>
        <family val="3"/>
        <charset val="128"/>
        <scheme val="minor"/>
      </rPr>
      <t>と</t>
    </r>
    <r>
      <rPr>
        <b/>
        <u/>
        <sz val="14"/>
        <rFont val="游ゴシック"/>
        <family val="3"/>
        <charset val="128"/>
        <scheme val="minor"/>
      </rPr>
      <t>助成対象経費の総額</t>
    </r>
    <r>
      <rPr>
        <b/>
        <sz val="14"/>
        <rFont val="游ゴシック"/>
        <family val="3"/>
        <charset val="128"/>
        <scheme val="minor"/>
      </rPr>
      <t>により、選択可能な助成金額をよく確認の上、選択してください。</t>
    </r>
    <rPh sb="0" eb="3">
      <t>ジョセイキン</t>
    </rPh>
    <rPh sb="3" eb="5">
      <t>サンテイ</t>
    </rPh>
    <rPh sb="5" eb="7">
      <t>キソ</t>
    </rPh>
    <rPh sb="7" eb="9">
      <t>ケイヒ</t>
    </rPh>
    <rPh sb="10" eb="12">
      <t>ゴウケイ</t>
    </rPh>
    <rPh sb="12" eb="13">
      <t>ガク</t>
    </rPh>
    <rPh sb="14" eb="16">
      <t>ジョセイ</t>
    </rPh>
    <rPh sb="16" eb="18">
      <t>タイショウ</t>
    </rPh>
    <rPh sb="18" eb="20">
      <t>ケイヒ</t>
    </rPh>
    <rPh sb="21" eb="23">
      <t>ソウガク</t>
    </rPh>
    <rPh sb="27" eb="29">
      <t>センタク</t>
    </rPh>
    <rPh sb="29" eb="31">
      <t>カノウ</t>
    </rPh>
    <rPh sb="32" eb="34">
      <t>ジョセイ</t>
    </rPh>
    <rPh sb="34" eb="36">
      <t>キンガク</t>
    </rPh>
    <rPh sb="39" eb="41">
      <t>カクニン</t>
    </rPh>
    <rPh sb="42" eb="43">
      <t>ウエ</t>
    </rPh>
    <rPh sb="44" eb="46">
      <t>センタク</t>
    </rPh>
    <phoneticPr fontId="6"/>
  </si>
  <si>
    <t>年　月</t>
    <rPh sb="0" eb="1">
      <t>ネン</t>
    </rPh>
    <rPh sb="2" eb="3">
      <t>ツキ</t>
    </rPh>
    <phoneticPr fontId="23"/>
  </si>
  <si>
    <t>職歴・芸術団体所属歴・主な芸術活動歴等</t>
    <rPh sb="0" eb="2">
      <t>ショクレキ</t>
    </rPh>
    <rPh sb="3" eb="10">
      <t>ゲイジュツダンタイショゾクレキ</t>
    </rPh>
    <rPh sb="11" eb="12">
      <t>オモ</t>
    </rPh>
    <rPh sb="13" eb="19">
      <t>ゲイジュツカツドウレキトウ</t>
    </rPh>
    <phoneticPr fontId="23"/>
  </si>
  <si>
    <t>主な受賞歴</t>
    <rPh sb="0" eb="1">
      <t>オモ</t>
    </rPh>
    <rPh sb="2" eb="5">
      <t>ジュショウレキ</t>
    </rPh>
    <phoneticPr fontId="23"/>
  </si>
  <si>
    <t>役割
（該当に〇）</t>
    <rPh sb="4" eb="6">
      <t>ガイトウ</t>
    </rPh>
    <phoneticPr fontId="23"/>
  </si>
  <si>
    <t xml:space="preserve"> (1) 団体の代表者</t>
    <phoneticPr fontId="23"/>
  </si>
  <si>
    <t xml:space="preserve"> (2) 団体の芸術上中核者</t>
    <phoneticPr fontId="23"/>
  </si>
  <si>
    <t xml:space="preserve"> (3) 活動の芸術上中核者</t>
    <phoneticPr fontId="23"/>
  </si>
  <si>
    <t>　助成金要望額が異なります。募集案内「助成金の額及び助成の仕組み」を必ず確認してください。</t>
    <rPh sb="14" eb="16">
      <t>ボシュウ</t>
    </rPh>
    <rPh sb="16" eb="18">
      <t>アンナイ</t>
    </rPh>
    <rPh sb="19" eb="22">
      <t>ジョセイキン</t>
    </rPh>
    <rPh sb="23" eb="24">
      <t>ガク</t>
    </rPh>
    <rPh sb="24" eb="25">
      <t>オヨ</t>
    </rPh>
    <rPh sb="26" eb="28">
      <t>ジョセイ</t>
    </rPh>
    <rPh sb="29" eb="31">
      <t>シク</t>
    </rPh>
    <rPh sb="34" eb="35">
      <t>カナラ</t>
    </rPh>
    <rPh sb="36" eb="38">
      <t>カクニン</t>
    </rPh>
    <phoneticPr fontId="23"/>
  </si>
  <si>
    <r>
      <t>　特に①総表は収支予算が正しく反映されているか確認の上、</t>
    </r>
    <r>
      <rPr>
        <b/>
        <u/>
        <sz val="10"/>
        <color rgb="FFFF0000"/>
        <rFont val="游ゴシック"/>
        <family val="3"/>
        <charset val="128"/>
        <scheme val="minor"/>
      </rPr>
      <t>助成金要望額を必ず選択してください。</t>
    </r>
    <rPh sb="1" eb="2">
      <t>トク</t>
    </rPh>
    <rPh sb="4" eb="6">
      <t>ソウヒョウ</t>
    </rPh>
    <rPh sb="7" eb="9">
      <t>シュウシ</t>
    </rPh>
    <rPh sb="9" eb="11">
      <t>ヨサン</t>
    </rPh>
    <rPh sb="12" eb="13">
      <t>タダ</t>
    </rPh>
    <rPh sb="15" eb="17">
      <t>ハンエイ</t>
    </rPh>
    <rPh sb="23" eb="25">
      <t>カクニン</t>
    </rPh>
    <rPh sb="26" eb="27">
      <t>ウエ</t>
    </rPh>
    <rPh sb="28" eb="31">
      <t>ジョセイキン</t>
    </rPh>
    <rPh sb="31" eb="33">
      <t>ヨウボウ</t>
    </rPh>
    <rPh sb="33" eb="34">
      <t>ガク</t>
    </rPh>
    <rPh sb="35" eb="36">
      <t>カナラ</t>
    </rPh>
    <rPh sb="37" eb="39">
      <t>センタク</t>
    </rPh>
    <phoneticPr fontId="23"/>
  </si>
  <si>
    <t>助成金算定基礎経費として項目を３つまで
選択してください。
選択した項目は採択後に選び直すことが
できませんのでご注意ください。</t>
    <rPh sb="0" eb="3">
      <t>ジョセイキン</t>
    </rPh>
    <rPh sb="3" eb="5">
      <t>サンテイ</t>
    </rPh>
    <rPh sb="5" eb="7">
      <t>キソ</t>
    </rPh>
    <rPh sb="7" eb="9">
      <t>ケイヒ</t>
    </rPh>
    <rPh sb="12" eb="14">
      <t>コウモク</t>
    </rPh>
    <rPh sb="20" eb="22">
      <t>センタク</t>
    </rPh>
    <rPh sb="30" eb="32">
      <t>センタク</t>
    </rPh>
    <rPh sb="34" eb="36">
      <t>コウモク</t>
    </rPh>
    <rPh sb="37" eb="39">
      <t>サイタク</t>
    </rPh>
    <rPh sb="39" eb="40">
      <t>ゴ</t>
    </rPh>
    <rPh sb="41" eb="42">
      <t>エラ</t>
    </rPh>
    <rPh sb="43" eb="44">
      <t>ナオ</t>
    </rPh>
    <rPh sb="57" eb="59">
      <t>チュウイ</t>
    </rPh>
    <phoneticPr fontId="23"/>
  </si>
  <si>
    <t>美術・メディア芸術等の創造普及活動</t>
    <phoneticPr fontId="23"/>
  </si>
  <si>
    <t>美術・メディア芸術等の創造普及活動</t>
    <rPh sb="0" eb="2">
      <t>ビジュツ</t>
    </rPh>
    <rPh sb="7" eb="9">
      <t>ゲイジュツ</t>
    </rPh>
    <rPh sb="9" eb="10">
      <t>トウ</t>
    </rPh>
    <rPh sb="11" eb="13">
      <t>ソウゾウ</t>
    </rPh>
    <rPh sb="13" eb="15">
      <t>フキュウ</t>
    </rPh>
    <rPh sb="15" eb="17">
      <t>カツドウ</t>
    </rPh>
    <phoneticPr fontId="6"/>
  </si>
  <si>
    <t>美術・メディア芸術等の創造普及活動に係る活動を行うことを
主たる目的とする団体
（規約を確認）</t>
    <rPh sb="0" eb="2">
      <t>ビジュツ</t>
    </rPh>
    <rPh sb="7" eb="9">
      <t>ゲイジュツ</t>
    </rPh>
    <rPh sb="9" eb="10">
      <t>トウ</t>
    </rPh>
    <rPh sb="11" eb="17">
      <t>ソウゾウフキュウカツドウ</t>
    </rPh>
    <rPh sb="18" eb="19">
      <t>カカワ</t>
    </rPh>
    <rPh sb="20" eb="22">
      <t>カツドウ</t>
    </rPh>
    <rPh sb="23" eb="24">
      <t>オコナ</t>
    </rPh>
    <rPh sb="29" eb="30">
      <t>シュ</t>
    </rPh>
    <rPh sb="32" eb="34">
      <t>モクテキ</t>
    </rPh>
    <rPh sb="37" eb="39">
      <t>ダンタイ</t>
    </rPh>
    <rPh sb="41" eb="43">
      <t>キヤク</t>
    </rPh>
    <rPh sb="44" eb="46">
      <t>カクニン</t>
    </rPh>
    <phoneticPr fontId="25"/>
  </si>
  <si>
    <t>　応募する活動区分ごとに様式が異なりますので、作成前に必ず確認してください。</t>
    <phoneticPr fontId="23"/>
  </si>
  <si>
    <r>
      <t>・本応募様式は、「</t>
    </r>
    <r>
      <rPr>
        <u/>
        <sz val="10"/>
        <color theme="1"/>
        <rFont val="游ゴシック"/>
        <family val="3"/>
        <charset val="128"/>
        <scheme val="minor"/>
      </rPr>
      <t>美術・メディア芸術等の創造普及活動</t>
    </r>
    <r>
      <rPr>
        <sz val="10"/>
        <color theme="1"/>
        <rFont val="游ゴシック"/>
        <family val="3"/>
        <charset val="128"/>
        <scheme val="minor"/>
      </rPr>
      <t>」専用です。</t>
    </r>
    <rPh sb="1" eb="2">
      <t>ホン</t>
    </rPh>
    <rPh sb="2" eb="4">
      <t>オウボ</t>
    </rPh>
    <rPh sb="4" eb="6">
      <t>ヨウシキ</t>
    </rPh>
    <rPh sb="27" eb="29">
      <t>センヨウ</t>
    </rPh>
    <phoneticPr fontId="23"/>
  </si>
  <si>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3"/>
  </si>
  <si>
    <t>　注意事項」を必ず確認し、書類を作成してください。なお、提出の必要がない書類については、</t>
    <phoneticPr fontId="23"/>
  </si>
  <si>
    <t>ー</t>
  </si>
  <si>
    <t>過去3年間に活動実績なし</t>
  </si>
  <si>
    <t>掲載する写真の撮影費を含む</t>
    <rPh sb="11" eb="12">
      <t>フク</t>
    </rPh>
    <phoneticPr fontId="23"/>
  </si>
  <si>
    <t>掲載する写真の撮影費および作品の募集案内に係る経費を含む</t>
    <rPh sb="13" eb="15">
      <t>サクヒン</t>
    </rPh>
    <rPh sb="16" eb="18">
      <t>ボシュウ</t>
    </rPh>
    <rPh sb="18" eb="20">
      <t>アンナイ</t>
    </rPh>
    <rPh sb="21" eb="22">
      <t>カカ</t>
    </rPh>
    <rPh sb="23" eb="25">
      <t>ケイヒ</t>
    </rPh>
    <phoneticPr fontId="6"/>
  </si>
  <si>
    <t>掲載する写真の撮影費を含む。会期後に製作する記録集に係る経費は除く。</t>
    <rPh sb="14" eb="16">
      <t>カイキ</t>
    </rPh>
    <rPh sb="16" eb="17">
      <t>ゴ</t>
    </rPh>
    <rPh sb="18" eb="20">
      <t>セイサク</t>
    </rPh>
    <rPh sb="22" eb="24">
      <t>キロク</t>
    </rPh>
    <rPh sb="24" eb="25">
      <t>シュウ</t>
    </rPh>
    <rPh sb="26" eb="27">
      <t>カカ</t>
    </rPh>
    <rPh sb="28" eb="30">
      <t>ケイヒ</t>
    </rPh>
    <rPh sb="31" eb="32">
      <t>ノゾ</t>
    </rPh>
    <phoneticPr fontId="6"/>
  </si>
  <si>
    <t>団体登録/団体基本情報/団体種別</t>
    <phoneticPr fontId="23"/>
  </si>
  <si>
    <t>URL</t>
    <phoneticPr fontId="6"/>
  </si>
  <si>
    <t>消費税込で計上してください。
（単価×数量で計上するものは、
税込単価にしてください。）</t>
    <phoneticPr fontId="6"/>
  </si>
  <si>
    <t>（招待）</t>
    <phoneticPr fontId="6"/>
  </si>
  <si>
    <t>参考資料（任意　A4　5ページ以内）</t>
    <rPh sb="0" eb="2">
      <t>サンコウ</t>
    </rPh>
    <rPh sb="2" eb="4">
      <t>シリョウ</t>
    </rPh>
    <rPh sb="5" eb="7">
      <t>ニンイ</t>
    </rPh>
    <rPh sb="15" eb="17">
      <t>イナイ</t>
    </rPh>
    <phoneticPr fontId="25"/>
  </si>
  <si>
    <t>R5　　　　</t>
    <phoneticPr fontId="23"/>
  </si>
  <si>
    <t>（無料）</t>
    <rPh sb="1" eb="3">
      <t>ムリョウ</t>
    </rPh>
    <phoneticPr fontId="6"/>
  </si>
  <si>
    <t>作品制作材料費</t>
    <rPh sb="0" eb="4">
      <t>サクヒンセイサク</t>
    </rPh>
    <rPh sb="4" eb="7">
      <t>ザイリョウヒ</t>
    </rPh>
    <phoneticPr fontId="6"/>
  </si>
  <si>
    <t>1,500千円（150万円）</t>
    <rPh sb="5" eb="7">
      <t>センエン</t>
    </rPh>
    <rPh sb="11" eb="13">
      <t>マンエン</t>
    </rPh>
    <phoneticPr fontId="6"/>
  </si>
  <si>
    <t>1,500千円（150万円）以上</t>
    <rPh sb="14" eb="16">
      <t>イジョウ</t>
    </rPh>
    <phoneticPr fontId="6"/>
  </si>
  <si>
    <t>1,000千円（100万円）以上</t>
    <rPh sb="5" eb="7">
      <t>センエン</t>
    </rPh>
    <rPh sb="11" eb="13">
      <t>マンエン</t>
    </rPh>
    <rPh sb="14" eb="16">
      <t>イジョウ</t>
    </rPh>
    <phoneticPr fontId="6"/>
  </si>
  <si>
    <t>2,000千円（200万円）以上</t>
    <rPh sb="5" eb="7">
      <t>センエン</t>
    </rPh>
    <rPh sb="11" eb="13">
      <t>マンエン</t>
    </rPh>
    <rPh sb="14" eb="16">
      <t>イジョウ</t>
    </rPh>
    <phoneticPr fontId="6"/>
  </si>
  <si>
    <t>4,000千円（400万円）以上</t>
    <rPh sb="5" eb="7">
      <t>センエン</t>
    </rPh>
    <rPh sb="11" eb="13">
      <t>マンエン</t>
    </rPh>
    <rPh sb="14" eb="16">
      <t>イジョウ</t>
    </rPh>
    <phoneticPr fontId="6"/>
  </si>
  <si>
    <r>
      <rPr>
        <b/>
        <sz val="18"/>
        <color theme="1"/>
        <rFont val="游ゴシック"/>
        <family val="3"/>
        <charset val="128"/>
        <scheme val="minor"/>
      </rPr>
      <t>【特記事項】</t>
    </r>
    <r>
      <rPr>
        <b/>
        <sz val="16"/>
        <color theme="1"/>
        <rFont val="游ゴシック"/>
        <family val="3"/>
        <charset val="128"/>
        <scheme val="minor"/>
      </rPr>
      <t xml:space="preserve">
</t>
    </r>
    <r>
      <rPr>
        <b/>
        <sz val="14"/>
        <color theme="1"/>
        <rFont val="游ゴシック"/>
        <family val="3"/>
        <charset val="128"/>
        <scheme val="minor"/>
      </rPr>
      <t>①に該当があれば選択(○)し、下欄を
記入してください。該当しない
場合は②を選択(○)してください。</t>
    </r>
    <rPh sb="1" eb="3">
      <t>トッキ</t>
    </rPh>
    <rPh sb="3" eb="5">
      <t>ジコウ</t>
    </rPh>
    <rPh sb="22" eb="24">
      <t>カラン</t>
    </rPh>
    <rPh sb="26" eb="28">
      <t>キニュウ</t>
    </rPh>
    <phoneticPr fontId="23"/>
  </si>
  <si>
    <t>②直近3年間で採択実績がない</t>
    <rPh sb="1" eb="3">
      <t>チョッキン</t>
    </rPh>
    <rPh sb="4" eb="5">
      <t>ネン</t>
    </rPh>
    <rPh sb="5" eb="6">
      <t>カン</t>
    </rPh>
    <rPh sb="7" eb="9">
      <t>サイタク</t>
    </rPh>
    <rPh sb="9" eb="11">
      <t>ジッセキ</t>
    </rPh>
    <phoneticPr fontId="23"/>
  </si>
  <si>
    <t>１ 一般社団法人・一般財団法人・公益社団法人、公益財団法人</t>
    <rPh sb="2" eb="4">
      <t>イッパン</t>
    </rPh>
    <rPh sb="4" eb="6">
      <t>シャダン</t>
    </rPh>
    <rPh sb="6" eb="8">
      <t>ホウジン</t>
    </rPh>
    <rPh sb="9" eb="11">
      <t>イッパン</t>
    </rPh>
    <rPh sb="11" eb="13">
      <t>ザイダン</t>
    </rPh>
    <rPh sb="13" eb="15">
      <t>ホウジン</t>
    </rPh>
    <rPh sb="16" eb="18">
      <t>コウエキ</t>
    </rPh>
    <rPh sb="18" eb="20">
      <t>シャダン</t>
    </rPh>
    <rPh sb="20" eb="22">
      <t>ホウジン</t>
    </rPh>
    <rPh sb="23" eb="25">
      <t>コウエキ</t>
    </rPh>
    <rPh sb="25" eb="27">
      <t>ザイダン</t>
    </rPh>
    <rPh sb="27" eb="29">
      <t>ホウジン</t>
    </rPh>
    <phoneticPr fontId="25"/>
  </si>
  <si>
    <t>３ その他の法人格　美術作家を擁する／展示施設を有する</t>
    <phoneticPr fontId="23"/>
  </si>
  <si>
    <t>２ 特定非営利活動法人（NPO法人）</t>
    <rPh sb="2" eb="9">
      <t>トクテイヒエイリカツドウ</t>
    </rPh>
    <rPh sb="9" eb="11">
      <t>ホウジン</t>
    </rPh>
    <phoneticPr fontId="23"/>
  </si>
  <si>
    <r>
      <t>４ 任意団体　</t>
    </r>
    <r>
      <rPr>
        <sz val="11"/>
        <color theme="1"/>
        <rFont val="游ゴシック"/>
        <family val="3"/>
        <charset val="128"/>
        <scheme val="minor"/>
      </rPr>
      <t>組織・経理・事務所・設立後1年以上</t>
    </r>
    <phoneticPr fontId="25"/>
  </si>
  <si>
    <r>
      <t xml:space="preserve">助成金・補助金
</t>
    </r>
    <r>
      <rPr>
        <sz val="11"/>
        <color theme="1"/>
        <rFont val="游ゴシック"/>
        <family val="3"/>
        <charset val="128"/>
        <scheme val="minor"/>
      </rPr>
      <t>（千円）</t>
    </r>
    <rPh sb="0" eb="3">
      <t>ジョセイキン</t>
    </rPh>
    <rPh sb="4" eb="7">
      <t>ホジョキン</t>
    </rPh>
    <phoneticPr fontId="6"/>
  </si>
  <si>
    <r>
      <t xml:space="preserve">助成金・補助金
</t>
    </r>
    <r>
      <rPr>
        <sz val="11"/>
        <color theme="1"/>
        <rFont val="游ゴシック"/>
        <family val="3"/>
        <charset val="128"/>
        <scheme val="minor"/>
      </rPr>
      <t>（千円）</t>
    </r>
    <phoneticPr fontId="6"/>
  </si>
  <si>
    <t xml:space="preserve">
主催者が直近3年間に本助成を受けたことがある場合、これまでの成果と継続助成の必要性について具体的に記入してください。
</t>
    <rPh sb="1" eb="4">
      <t>シュサイシャ</t>
    </rPh>
    <rPh sb="5" eb="7">
      <t>チョッキン</t>
    </rPh>
    <rPh sb="8" eb="10">
      <t>ネンカン</t>
    </rPh>
    <rPh sb="11" eb="12">
      <t>ホン</t>
    </rPh>
    <rPh sb="12" eb="14">
      <t>ジョセイ</t>
    </rPh>
    <rPh sb="15" eb="16">
      <t>ウ</t>
    </rPh>
    <rPh sb="23" eb="25">
      <t>バアイ</t>
    </rPh>
    <rPh sb="31" eb="33">
      <t>セイカ</t>
    </rPh>
    <rPh sb="34" eb="36">
      <t>ケイゾク</t>
    </rPh>
    <rPh sb="36" eb="38">
      <t>ジョセイ</t>
    </rPh>
    <rPh sb="39" eb="41">
      <t>ヒツヨウ</t>
    </rPh>
    <rPh sb="41" eb="42">
      <t>セイ</t>
    </rPh>
    <rPh sb="46" eb="48">
      <t>グタイ</t>
    </rPh>
    <rPh sb="48" eb="49">
      <t>テキ</t>
    </rPh>
    <rPh sb="50" eb="52">
      <t>キニュウ</t>
    </rPh>
    <phoneticPr fontId="23"/>
  </si>
  <si>
    <t>作品制作謝金</t>
    <rPh sb="0" eb="4">
      <t>サクヒンセイサク</t>
    </rPh>
    <rPh sb="4" eb="6">
      <t>シャキン</t>
    </rPh>
    <phoneticPr fontId="6"/>
  </si>
  <si>
    <r>
      <rPr>
        <b/>
        <sz val="12"/>
        <rFont val="游ゴシック"/>
        <family val="3"/>
        <charset val="128"/>
        <scheme val="minor"/>
      </rPr>
      <t>令和8年度助成対象活動募集　美術・メディア芸術等の創造普及活動</t>
    </r>
    <r>
      <rPr>
        <sz val="12"/>
        <rFont val="游ゴシック"/>
        <family val="3"/>
        <charset val="128"/>
        <scheme val="minor"/>
      </rPr>
      <t xml:space="preserve">
助成金交付要望書の作成にあたっての注意事項</t>
    </r>
    <rPh sb="14" eb="16">
      <t>ビジュツ</t>
    </rPh>
    <rPh sb="21" eb="23">
      <t>ゲイジュツ</t>
    </rPh>
    <rPh sb="23" eb="24">
      <t>トウ</t>
    </rPh>
    <rPh sb="25" eb="27">
      <t>ソウゾウ</t>
    </rPh>
    <rPh sb="27" eb="29">
      <t>フキュウ</t>
    </rPh>
    <rPh sb="29" eb="31">
      <t>カツドウ</t>
    </rPh>
    <phoneticPr fontId="23"/>
  </si>
  <si>
    <t>【令和8年度　記載可能経費一覧（美術・メディア芸術等の創造普及活動）】</t>
    <phoneticPr fontId="23"/>
  </si>
  <si>
    <t>令和8年度　芸術文化振興基金 助成金交付要望書</t>
    <phoneticPr fontId="6"/>
  </si>
  <si>
    <t>【令和8年度　助成金交付要望書　②個表１（美術・メディア芸術等の創造普及活動）】</t>
    <phoneticPr fontId="6"/>
  </si>
  <si>
    <t>【令和8年度　助成金交付要望書　③個表２（美術・メディア芸術等の創造普及活動）】</t>
    <phoneticPr fontId="6"/>
  </si>
  <si>
    <r>
      <t>【令和8年度　助成金交付要望書　</t>
    </r>
    <r>
      <rPr>
        <sz val="16"/>
        <color theme="1"/>
        <rFont val="游ゴシック"/>
        <family val="3"/>
        <charset val="128"/>
      </rPr>
      <t>④</t>
    </r>
    <r>
      <rPr>
        <sz val="16"/>
        <color theme="1"/>
        <rFont val="游ゴシック"/>
        <family val="3"/>
        <charset val="128"/>
        <scheme val="minor"/>
      </rPr>
      <t>収入（美術・メディア芸術等の創造普及活動）】</t>
    </r>
    <rPh sb="31" eb="33">
      <t>ソウゾウ</t>
    </rPh>
    <rPh sb="33" eb="35">
      <t>フキュウ</t>
    </rPh>
    <rPh sb="35" eb="37">
      <t>カツドウ</t>
    </rPh>
    <phoneticPr fontId="6"/>
  </si>
  <si>
    <t>【令和8年度　助成金交付要望書　⑤支出（美術・メディア芸術等の創造普及活動）】</t>
    <phoneticPr fontId="23"/>
  </si>
  <si>
    <t>【令和8年度　助成金交付要望書　⑥団体概要（美術・メディア芸術等の創造普及活動）】</t>
    <rPh sb="33" eb="35">
      <t>ソウゾウ</t>
    </rPh>
    <rPh sb="35" eb="37">
      <t>フキュウ</t>
    </rPh>
    <rPh sb="37" eb="39">
      <t>カツドウ</t>
    </rPh>
    <phoneticPr fontId="6"/>
  </si>
  <si>
    <t>令和5年度</t>
    <rPh sb="0" eb="2">
      <t>レイワ</t>
    </rPh>
    <phoneticPr fontId="7"/>
  </si>
  <si>
    <t>令和6年度</t>
    <phoneticPr fontId="7"/>
  </si>
  <si>
    <t>令和7年度
（予算額）</t>
    <rPh sb="7" eb="10">
      <t>ヨサンガク</t>
    </rPh>
    <phoneticPr fontId="7"/>
  </si>
  <si>
    <t>【令和8年度　助成金交付要望書　⑦活動実績（美術・メディア芸術等の創造普及活動）】</t>
    <rPh sb="17" eb="19">
      <t>カツドウ</t>
    </rPh>
    <rPh sb="19" eb="21">
      <t>ジッセキ</t>
    </rPh>
    <rPh sb="33" eb="35">
      <t>ソウゾウ</t>
    </rPh>
    <rPh sb="35" eb="37">
      <t>フキュウ</t>
    </rPh>
    <rPh sb="37" eb="39">
      <t>カツドウ</t>
    </rPh>
    <phoneticPr fontId="6"/>
  </si>
  <si>
    <r>
      <t xml:space="preserve">過去3年間（令和5年度～令和7年度）の国内・海外における活動実績を記入してください。
</t>
    </r>
    <r>
      <rPr>
        <sz val="14"/>
        <color rgb="FFFF0000"/>
        <rFont val="游ゴシック"/>
        <family val="3"/>
        <charset val="128"/>
        <scheme val="minor"/>
      </rPr>
      <t>当該期間に活動実績がない場合には、「過去3年間に活動実績なし」を選択してください。</t>
    </r>
    <rPh sb="0" eb="2">
      <t>カコ</t>
    </rPh>
    <rPh sb="19" eb="21">
      <t>コクナイ</t>
    </rPh>
    <rPh sb="22" eb="24">
      <t>カイガイ</t>
    </rPh>
    <rPh sb="28" eb="30">
      <t>カツドウ</t>
    </rPh>
    <rPh sb="30" eb="32">
      <t>ジッセキ</t>
    </rPh>
    <rPh sb="33" eb="35">
      <t>キニュウ</t>
    </rPh>
    <rPh sb="43" eb="45">
      <t>トウガイ</t>
    </rPh>
    <rPh sb="45" eb="47">
      <t>キカン</t>
    </rPh>
    <rPh sb="48" eb="52">
      <t>カツドウジッセキ</t>
    </rPh>
    <rPh sb="55" eb="57">
      <t>バアイ</t>
    </rPh>
    <rPh sb="61" eb="63">
      <t>カコ</t>
    </rPh>
    <rPh sb="64" eb="66">
      <t>ネンカン</t>
    </rPh>
    <rPh sb="67" eb="71">
      <t>カツドウジッセキ</t>
    </rPh>
    <rPh sb="75" eb="77">
      <t>センタク</t>
    </rPh>
    <phoneticPr fontId="25"/>
  </si>
  <si>
    <t>【令和8年度　助成金交付要望書　⑧個人略歴１（美術・メディア芸術等の創造普及活動）】</t>
    <rPh sb="34" eb="36">
      <t>ソウゾウ</t>
    </rPh>
    <rPh sb="36" eb="38">
      <t>フキュウ</t>
    </rPh>
    <rPh sb="38" eb="40">
      <t>カツドウ</t>
    </rPh>
    <phoneticPr fontId="6"/>
  </si>
  <si>
    <t>【令和8年度　助成金交付要望書　⑧個人略歴２（美術・メディア芸術等の創造普及活動）】</t>
    <rPh sb="34" eb="36">
      <t>ソウゾウ</t>
    </rPh>
    <rPh sb="36" eb="38">
      <t>フキュウ</t>
    </rPh>
    <rPh sb="38" eb="40">
      <t>カツドウ</t>
    </rPh>
    <phoneticPr fontId="6"/>
  </si>
  <si>
    <t>【令和8年度　助成金交付要望書　⑧個人略歴３（美術・メディア芸術等の創造普及活動）】</t>
    <rPh sb="34" eb="36">
      <t>ソウゾウ</t>
    </rPh>
    <rPh sb="36" eb="38">
      <t>フキュウ</t>
    </rPh>
    <rPh sb="38" eb="40">
      <t>カツドウ</t>
    </rPh>
    <phoneticPr fontId="6"/>
  </si>
  <si>
    <t>令和8年度芸術文化振興基金助成金交付要望書チェック表【美術・メディア芸術等の創造普及活動】</t>
    <rPh sb="0" eb="2">
      <t>レイワ</t>
    </rPh>
    <rPh sb="27" eb="29">
      <t>ビジュツ</t>
    </rPh>
    <rPh sb="34" eb="36">
      <t>ゲイジュツ</t>
    </rPh>
    <rPh sb="36" eb="37">
      <t>トウ</t>
    </rPh>
    <rPh sb="38" eb="40">
      <t>ソウゾウ</t>
    </rPh>
    <rPh sb="40" eb="42">
      <t>フキュウ</t>
    </rPh>
    <rPh sb="42" eb="44">
      <t>カツドウ</t>
    </rPh>
    <phoneticPr fontId="25"/>
  </si>
  <si>
    <t>R6　　　　</t>
    <phoneticPr fontId="23"/>
  </si>
  <si>
    <t>R7</t>
    <phoneticPr fontId="23"/>
  </si>
  <si>
    <t>①直近3年間で採択実績がある　</t>
    <rPh sb="1" eb="3">
      <t>チョッキン</t>
    </rPh>
    <rPh sb="4" eb="5">
      <t>ネン</t>
    </rPh>
    <rPh sb="5" eb="6">
      <t>カン</t>
    </rPh>
    <rPh sb="7" eb="9">
      <t>サイタク</t>
    </rPh>
    <rPh sb="9" eb="11">
      <t>ジッセキ</t>
    </rPh>
    <phoneticPr fontId="23"/>
  </si>
  <si>
    <t>これまでの成果及び継続助成の必要性　※①に該当する場合は具体的に記入してください。</t>
    <rPh sb="5" eb="7">
      <t>セイカ</t>
    </rPh>
    <rPh sb="7" eb="8">
      <t>オヨ</t>
    </rPh>
    <rPh sb="9" eb="11">
      <t>ケイゾク</t>
    </rPh>
    <rPh sb="11" eb="13">
      <t>ジョセイ</t>
    </rPh>
    <rPh sb="14" eb="16">
      <t>ヒツヨウ</t>
    </rPh>
    <rPh sb="16" eb="17">
      <t>セイ</t>
    </rPh>
    <rPh sb="21" eb="23">
      <t>ガイトウ</t>
    </rPh>
    <rPh sb="25" eb="27">
      <t>バアイ</t>
    </rPh>
    <rPh sb="28" eb="31">
      <t>グタイテキ</t>
    </rPh>
    <phoneticPr fontId="23"/>
  </si>
  <si>
    <t>選択してください。</t>
  </si>
  <si>
    <t>関係書類送付先
E-mail</t>
    <rPh sb="0" eb="4">
      <t>カンケイショルイ</t>
    </rPh>
    <rPh sb="4" eb="7">
      <t>ソウフサキ</t>
    </rPh>
    <phoneticPr fontId="6"/>
  </si>
  <si>
    <t>本活動の観客層の拡充等に関する取組みは採択後に変更することはできません。</t>
    <rPh sb="19" eb="22">
      <t>サイタクゴ</t>
    </rPh>
    <rPh sb="23" eb="25">
      <t>ヘンコウ</t>
    </rPh>
    <phoneticPr fontId="23"/>
  </si>
  <si>
    <t>（対象者）</t>
    <rPh sb="1" eb="4">
      <t>タイショウシャ</t>
    </rPh>
    <phoneticPr fontId="6"/>
  </si>
  <si>
    <t>（理由）</t>
    <rPh sb="1" eb="3">
      <t>リユウ</t>
    </rPh>
    <phoneticPr fontId="6"/>
  </si>
  <si>
    <t>（対象者）</t>
    <rPh sb="1" eb="5">
      <t>タイショウシャ｣</t>
    </rPh>
    <phoneticPr fontId="6"/>
  </si>
  <si>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6"/>
  </si>
  <si>
    <t>4月以降も連絡の取れるアドレスを記入してください。
重要書類の送付先となりますので、主催団体または部署の共有アドレスの記入を推奨します。</t>
    <rPh sb="1" eb="4">
      <t>ガツイコウ</t>
    </rPh>
    <rPh sb="5" eb="7">
      <t>レンラク</t>
    </rPh>
    <rPh sb="8" eb="9">
      <t>ト</t>
    </rPh>
    <rPh sb="16" eb="18">
      <t>キニュウ</t>
    </rPh>
    <rPh sb="26" eb="30">
      <t>ジュウヨウショルイ</t>
    </rPh>
    <rPh sb="31" eb="34">
      <t>ソウフサキ</t>
    </rPh>
    <rPh sb="42" eb="44">
      <t>シュサイ</t>
    </rPh>
    <rPh sb="44" eb="46">
      <t>ダンタイ</t>
    </rPh>
    <rPh sb="49" eb="51">
      <t>ブショ</t>
    </rPh>
    <rPh sb="52" eb="54">
      <t>キョウユウ</t>
    </rPh>
    <rPh sb="59" eb="61">
      <t>キニュウ</t>
    </rPh>
    <rPh sb="62" eb="64">
      <t>スイショウ</t>
    </rPh>
    <phoneticPr fontId="6"/>
  </si>
  <si>
    <t>本活動の企画意図は採択後に変更することはできません。</t>
    <rPh sb="0" eb="3">
      <t>ホンカツドウ</t>
    </rPh>
    <rPh sb="4" eb="8">
      <t>キカクイト</t>
    </rPh>
    <rPh sb="9" eb="12">
      <t>サイタクゴ</t>
    </rPh>
    <rPh sb="13" eb="15">
      <t>ヘンコウ</t>
    </rPh>
    <phoneticPr fontId="23"/>
  </si>
  <si>
    <t xml:space="preserve">【経理担当者】【監査担当者】
記入必須です。監査担当者は団体代表及び経理担当との同一者の兼務は認められません。
</t>
    <rPh sb="1" eb="3">
      <t>ケイリ</t>
    </rPh>
    <rPh sb="3" eb="6">
      <t>タントウシャ</t>
    </rPh>
    <rPh sb="8" eb="10">
      <t>カンサ</t>
    </rPh>
    <rPh sb="10" eb="13">
      <t>タントウシャ</t>
    </rPh>
    <rPh sb="15" eb="17">
      <t>キニュウ</t>
    </rPh>
    <rPh sb="17" eb="19">
      <t>ヒッス</t>
    </rPh>
    <rPh sb="22" eb="24">
      <t>カンサ</t>
    </rPh>
    <rPh sb="24" eb="27">
      <t>タントウシャ</t>
    </rPh>
    <rPh sb="28" eb="32">
      <t>ダンタイダイヒョウ</t>
    </rPh>
    <rPh sb="32" eb="33">
      <t>オヨ</t>
    </rPh>
    <rPh sb="34" eb="38">
      <t>ケイリタントウ</t>
    </rPh>
    <rPh sb="40" eb="43">
      <t>ドウイツシャ</t>
    </rPh>
    <rPh sb="44" eb="46">
      <t>ケンム</t>
    </rPh>
    <rPh sb="47" eb="48">
      <t>ミト</t>
    </rPh>
    <phoneticPr fontId="6"/>
  </si>
  <si>
    <t>対象経費の入力後は、上表の助成金算定基礎経費を選択し、①総表に戻って助成金要望額を必ず選択してください。</t>
    <phoneticPr fontId="23"/>
  </si>
  <si>
    <t>消費税込で計上してください。（単価×数量で計上するものは、税込単価にしてください。）
「単価等（円）」欄は整数のみ入力できます。</t>
    <phoneticPr fontId="23"/>
  </si>
  <si>
    <t>入場料無料の場合は必ず対象者と理由を記入</t>
    <rPh sb="11" eb="14">
      <t>タイショウシャ</t>
    </rPh>
    <phoneticPr fontId="6"/>
  </si>
  <si>
    <t>招待がある場合は必ず対象者と理由を記入</t>
    <rPh sb="10" eb="13">
      <t>タイショウシャ</t>
    </rPh>
    <rPh sb="14" eb="16">
      <t>リユウ</t>
    </rPh>
    <phoneticPr fontId="6"/>
  </si>
  <si>
    <t>〇</t>
  </si>
  <si>
    <t>　　※展示期間外もしくは同一施設以外で実施される行事等（助成対象経費としては計上できません。）</t>
    <phoneticPr fontId="6"/>
  </si>
  <si>
    <t>－</t>
  </si>
  <si>
    <t>【⑨自己申告書】</t>
    <rPh sb="2" eb="7">
      <t>ジコシンコクショ</t>
    </rPh>
    <phoneticPr fontId="23"/>
  </si>
  <si>
    <t>令和8年度　芸術文化振興基金による助成金交付要望書（舞台芸術・美術等の創造普及活動）</t>
    <rPh sb="6" eb="14">
      <t>ゲイジュツブンカシンコウキキン</t>
    </rPh>
    <rPh sb="26" eb="28">
      <t>ブタイ</t>
    </rPh>
    <rPh sb="28" eb="30">
      <t>ゲイジュツ</t>
    </rPh>
    <rPh sb="31" eb="33">
      <t>ビジュツ</t>
    </rPh>
    <rPh sb="33" eb="34">
      <t>トウ</t>
    </rPh>
    <rPh sb="35" eb="37">
      <t>ソウゾウ</t>
    </rPh>
    <rPh sb="37" eb="39">
      <t>フキュウ</t>
    </rPh>
    <rPh sb="39" eb="41">
      <t>カツドウ</t>
    </rPh>
    <phoneticPr fontId="25"/>
  </si>
  <si>
    <t>組織運営等に関する自己申告書</t>
    <rPh sb="0" eb="4">
      <t>ソシキウンエイ</t>
    </rPh>
    <rPh sb="4" eb="5">
      <t>トウ</t>
    </rPh>
    <rPh sb="6" eb="7">
      <t>カン</t>
    </rPh>
    <rPh sb="9" eb="14">
      <t>ジコシンコクショ</t>
    </rPh>
    <phoneticPr fontId="23"/>
  </si>
  <si>
    <t>団体名</t>
    <rPh sb="0" eb="2">
      <t>ダンタイ</t>
    </rPh>
    <rPh sb="2" eb="3">
      <t>メイ</t>
    </rPh>
    <phoneticPr fontId="23"/>
  </si>
  <si>
    <t>代表者役職名・氏名</t>
    <rPh sb="0" eb="3">
      <t>ダイヒョウシャ</t>
    </rPh>
    <rPh sb="3" eb="4">
      <t>ヤク</t>
    </rPh>
    <rPh sb="4" eb="6">
      <t>ショクメイ</t>
    </rPh>
    <rPh sb="7" eb="9">
      <t>シメイ</t>
    </rPh>
    <phoneticPr fontId="23"/>
  </si>
  <si>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3"/>
  </si>
  <si>
    <t>運営</t>
    <rPh sb="0" eb="2">
      <t>ウンエイ</t>
    </rPh>
    <phoneticPr fontId="25"/>
  </si>
  <si>
    <t>１．意思決定機関</t>
    <rPh sb="2" eb="4">
      <t>イシ</t>
    </rPh>
    <rPh sb="4" eb="6">
      <t>ケッテイ</t>
    </rPh>
    <rPh sb="6" eb="8">
      <t>キカン</t>
    </rPh>
    <phoneticPr fontId="23"/>
  </si>
  <si>
    <t>定款等</t>
    <rPh sb="0" eb="2">
      <t>テイカン</t>
    </rPh>
    <rPh sb="2" eb="3">
      <t>トウ</t>
    </rPh>
    <phoneticPr fontId="25"/>
  </si>
  <si>
    <t>〇定款等を適切に定めている。</t>
    <rPh sb="1" eb="3">
      <t>テイカン</t>
    </rPh>
    <rPh sb="3" eb="4">
      <t>トウ</t>
    </rPh>
    <rPh sb="5" eb="7">
      <t>テキセツ</t>
    </rPh>
    <rPh sb="8" eb="9">
      <t>サダ</t>
    </rPh>
    <phoneticPr fontId="23"/>
  </si>
  <si>
    <t>２．意思決定機関</t>
    <rPh sb="2" eb="4">
      <t>イシ</t>
    </rPh>
    <rPh sb="4" eb="6">
      <t>ケッテイ</t>
    </rPh>
    <rPh sb="6" eb="8">
      <t>キカン</t>
    </rPh>
    <phoneticPr fontId="23"/>
  </si>
  <si>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3"/>
  </si>
  <si>
    <t>○理事会等を定期的に開催している。</t>
    <rPh sb="6" eb="9">
      <t>テイキテキ</t>
    </rPh>
    <phoneticPr fontId="23"/>
  </si>
  <si>
    <t>○理事会等の議事録を作成している。</t>
    <phoneticPr fontId="23"/>
  </si>
  <si>
    <t>○事業計画及び収支予算並びに事業報告及び収支決算について理事会等の決議を経ている。</t>
    <phoneticPr fontId="23"/>
  </si>
  <si>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5"/>
  </si>
  <si>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5"/>
  </si>
  <si>
    <t>（「はい」の場合）配慮の具体的な内容</t>
    <rPh sb="6" eb="8">
      <t>バアイ</t>
    </rPh>
    <rPh sb="9" eb="11">
      <t>ハイリョ</t>
    </rPh>
    <rPh sb="12" eb="15">
      <t>グタイテキ</t>
    </rPh>
    <rPh sb="16" eb="18">
      <t>ナイヨウ</t>
    </rPh>
    <phoneticPr fontId="25"/>
  </si>
  <si>
    <t>３．運営事務</t>
    <rPh sb="2" eb="6">
      <t>ウンエイジム</t>
    </rPh>
    <phoneticPr fontId="23"/>
  </si>
  <si>
    <t>○経理責任者は明確になっている。</t>
    <phoneticPr fontId="23"/>
  </si>
  <si>
    <t xml:space="preserve">○現預金の出納責任者は明確になっている。 </t>
    <phoneticPr fontId="23"/>
  </si>
  <si>
    <t>○銀行印の管理責任者は明確になっている。</t>
    <phoneticPr fontId="23"/>
  </si>
  <si>
    <t>○事務の執行に当たっては、各担当者の権限と責任が明確になっている。</t>
    <rPh sb="1" eb="3">
      <t>ジム</t>
    </rPh>
    <rPh sb="4" eb="6">
      <t>シッコウ</t>
    </rPh>
    <phoneticPr fontId="23"/>
  </si>
  <si>
    <t>〇業者選定等に関する規程等を整備している。</t>
    <rPh sb="1" eb="5">
      <t>カイケイキテイ</t>
    </rPh>
    <rPh sb="5" eb="6">
      <t>トウ</t>
    </rPh>
    <rPh sb="7" eb="9">
      <t>セイビ</t>
    </rPh>
    <phoneticPr fontId="25"/>
  </si>
  <si>
    <t>（「はい」の場合）整備している規程等の具体的な内容</t>
    <rPh sb="9" eb="11">
      <t>セイビ</t>
    </rPh>
    <rPh sb="15" eb="17">
      <t>キテイ</t>
    </rPh>
    <rPh sb="17" eb="18">
      <t>トウ</t>
    </rPh>
    <rPh sb="19" eb="22">
      <t>グタイテキ</t>
    </rPh>
    <rPh sb="23" eb="25">
      <t>ナイヨウ</t>
    </rPh>
    <phoneticPr fontId="25"/>
  </si>
  <si>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3"/>
  </si>
  <si>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5"/>
  </si>
  <si>
    <t>※利益相反行為とは、複数の当事者がいる場合における、一方の利益となり、かつ他方の不利益となる行為を指す。</t>
    <rPh sb="46" eb="48">
      <t>コウイ</t>
    </rPh>
    <rPh sb="49" eb="50">
      <t>サ</t>
    </rPh>
    <phoneticPr fontId="25"/>
  </si>
  <si>
    <t>○手許現金有高は、定期的に出納担当者以外の者が出納簿と照合している。</t>
    <rPh sb="1" eb="3">
      <t>テモト</t>
    </rPh>
    <rPh sb="3" eb="5">
      <t>ゲンキン</t>
    </rPh>
    <rPh sb="5" eb="7">
      <t>アリタカ</t>
    </rPh>
    <rPh sb="23" eb="26">
      <t>スイトウボ</t>
    </rPh>
    <phoneticPr fontId="23"/>
  </si>
  <si>
    <t>○法人税や消費税、源泉所得税等で必要な申告義務を適切に実施している。</t>
    <phoneticPr fontId="23"/>
  </si>
  <si>
    <t>財務</t>
    <rPh sb="0" eb="2">
      <t>ザイム</t>
    </rPh>
    <phoneticPr fontId="25"/>
  </si>
  <si>
    <t>４．財務諸表等</t>
    <rPh sb="2" eb="6">
      <t>ザイムショヒョウ</t>
    </rPh>
    <rPh sb="6" eb="7">
      <t>トウ</t>
    </rPh>
    <phoneticPr fontId="23"/>
  </si>
  <si>
    <t xml:space="preserve">○会計帳簿（仕訳帳・総勘定元帳等）を作成している。 </t>
    <phoneticPr fontId="23"/>
  </si>
  <si>
    <t>○財務諸表（貸借対照表・損益計算書等）を作成している。</t>
    <rPh sb="1" eb="5">
      <t>ザイムショヒョウ</t>
    </rPh>
    <phoneticPr fontId="23"/>
  </si>
  <si>
    <t>○財務諸表（貸借対照表・損益計算書等）を公表している。</t>
    <phoneticPr fontId="23"/>
  </si>
  <si>
    <t>※本項目における「公表」とは、ウェブサイトに掲載していること、もしくは事務所に備え付け一般からの要望があれば常に閲覧できる状態にしていることを指す。</t>
    <phoneticPr fontId="25"/>
  </si>
  <si>
    <t>５．監査</t>
    <rPh sb="2" eb="4">
      <t>カンサ</t>
    </rPh>
    <phoneticPr fontId="23"/>
  </si>
  <si>
    <t>〇監事・監査役等による会計監査またはこれに準じた内部監査を実施している。</t>
    <phoneticPr fontId="25"/>
  </si>
  <si>
    <t>　（「はい」の場合は当てはまるものにチェック）</t>
    <phoneticPr fontId="23"/>
  </si>
  <si>
    <t>　　外部監査（監査法人、公認会計士による会計監査）</t>
    <rPh sb="20" eb="22">
      <t>カイケイ</t>
    </rPh>
    <rPh sb="22" eb="24">
      <t>カンサ</t>
    </rPh>
    <phoneticPr fontId="25"/>
  </si>
  <si>
    <t>　　内部監査（監事監査、監査役監査による会計監査）</t>
    <rPh sb="20" eb="22">
      <t>カイケイ</t>
    </rPh>
    <rPh sb="22" eb="24">
      <t>カンサ</t>
    </rPh>
    <phoneticPr fontId="25"/>
  </si>
  <si>
    <t>　　内部監査に準じた監査</t>
    <phoneticPr fontId="25"/>
  </si>
  <si>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5"/>
  </si>
  <si>
    <t>①　監査法人による外部監査を受けている場合</t>
    <rPh sb="2" eb="4">
      <t>カンサ</t>
    </rPh>
    <rPh sb="4" eb="6">
      <t>ホウジン</t>
    </rPh>
    <rPh sb="9" eb="11">
      <t>ガイブ</t>
    </rPh>
    <rPh sb="11" eb="13">
      <t>カンサ</t>
    </rPh>
    <rPh sb="14" eb="15">
      <t>ウ</t>
    </rPh>
    <rPh sb="19" eb="21">
      <t>バアイ</t>
    </rPh>
    <phoneticPr fontId="25"/>
  </si>
  <si>
    <t>監査法人の名称</t>
    <phoneticPr fontId="25"/>
  </si>
  <si>
    <t>直近の外部監査報告書の提出日</t>
    <rPh sb="0" eb="2">
      <t>チョッキン</t>
    </rPh>
    <rPh sb="3" eb="7">
      <t>ガイブカンサ</t>
    </rPh>
    <rPh sb="7" eb="10">
      <t>ホウコクショ</t>
    </rPh>
    <rPh sb="11" eb="13">
      <t>テイシュツ</t>
    </rPh>
    <rPh sb="13" eb="14">
      <t>ビ</t>
    </rPh>
    <phoneticPr fontId="25"/>
  </si>
  <si>
    <t>令和　年　月　日</t>
    <rPh sb="0" eb="2">
      <t>レイワ</t>
    </rPh>
    <phoneticPr fontId="25"/>
  </si>
  <si>
    <t>②　公認会計士による外部監査を受けている場合</t>
    <rPh sb="2" eb="7">
      <t>コウニンカイケイシ</t>
    </rPh>
    <rPh sb="10" eb="12">
      <t>ガイブ</t>
    </rPh>
    <rPh sb="12" eb="14">
      <t>カンサ</t>
    </rPh>
    <rPh sb="15" eb="16">
      <t>ウ</t>
    </rPh>
    <rPh sb="20" eb="22">
      <t>バアイ</t>
    </rPh>
    <phoneticPr fontId="25"/>
  </si>
  <si>
    <t>公認会計士の氏名</t>
    <rPh sb="0" eb="5">
      <t>コウニンカイケイシ</t>
    </rPh>
    <rPh sb="6" eb="8">
      <t>シメイ</t>
    </rPh>
    <phoneticPr fontId="25"/>
  </si>
  <si>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5"/>
  </si>
  <si>
    <t>③　内部監査に準じた監査の具体的内容</t>
    <rPh sb="2" eb="6">
      <t>ナイブカンサ</t>
    </rPh>
    <rPh sb="7" eb="8">
      <t>ジュン</t>
    </rPh>
    <rPh sb="10" eb="12">
      <t>カンサ</t>
    </rPh>
    <rPh sb="13" eb="16">
      <t>グタイテキ</t>
    </rPh>
    <rPh sb="16" eb="18">
      <t>ナイヨウ</t>
    </rPh>
    <phoneticPr fontId="25"/>
  </si>
  <si>
    <t xml:space="preserve">○監事等による監査報告書を作成している。 </t>
    <phoneticPr fontId="23"/>
  </si>
  <si>
    <t>活動環境</t>
    <rPh sb="0" eb="4">
      <t>カツドウカンキョウ</t>
    </rPh>
    <phoneticPr fontId="25"/>
  </si>
  <si>
    <t>６．労務管理・契約状況</t>
    <rPh sb="2" eb="6">
      <t>ロウムカンリ</t>
    </rPh>
    <rPh sb="7" eb="11">
      <t>ケイヤクジョウキョウ</t>
    </rPh>
    <phoneticPr fontId="23"/>
  </si>
  <si>
    <t>〇団体として出演者・スタッフ等の雇用を行っている。</t>
    <rPh sb="1" eb="3">
      <t>ダンタイ</t>
    </rPh>
    <rPh sb="6" eb="9">
      <t>シュツエンシャ</t>
    </rPh>
    <rPh sb="14" eb="15">
      <t>トウ</t>
    </rPh>
    <rPh sb="16" eb="18">
      <t>コヨウ</t>
    </rPh>
    <rPh sb="19" eb="20">
      <t>オコナ</t>
    </rPh>
    <phoneticPr fontId="23"/>
  </si>
  <si>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3"/>
  </si>
  <si>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3"/>
  </si>
  <si>
    <t>〇2024年11月1日に施行された「フリーランス・事業者間取引適正化等法」を遵守していますか。</t>
    <phoneticPr fontId="25"/>
  </si>
  <si>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3"/>
  </si>
  <si>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3"/>
  </si>
  <si>
    <t>・書面等により取引条件を事前に明示している。</t>
    <phoneticPr fontId="23"/>
  </si>
  <si>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5"/>
  </si>
  <si>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5"/>
  </si>
  <si>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5"/>
  </si>
  <si>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5"/>
  </si>
  <si>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5"/>
  </si>
  <si>
    <t>・育児や介護などと業務の両立に配慮している。</t>
    <rPh sb="1" eb="3">
      <t>イクジ</t>
    </rPh>
    <rPh sb="4" eb="6">
      <t>カイゴ</t>
    </rPh>
    <rPh sb="9" eb="11">
      <t>ギョウム</t>
    </rPh>
    <rPh sb="12" eb="14">
      <t>リョウリツ</t>
    </rPh>
    <rPh sb="15" eb="17">
      <t>ハイリョ</t>
    </rPh>
    <phoneticPr fontId="25"/>
  </si>
  <si>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5"/>
  </si>
  <si>
    <t>団体内部 雇用契約状況について</t>
    <rPh sb="0" eb="2">
      <t>ダンタイ</t>
    </rPh>
    <rPh sb="2" eb="4">
      <t>ナイブ</t>
    </rPh>
    <rPh sb="5" eb="7">
      <t>コヨウ</t>
    </rPh>
    <rPh sb="7" eb="9">
      <t>ケイヤク</t>
    </rPh>
    <rPh sb="9" eb="11">
      <t>ジョウキョウ</t>
    </rPh>
    <phoneticPr fontId="23"/>
  </si>
  <si>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3"/>
  </si>
  <si>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3"/>
  </si>
  <si>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5"/>
  </si>
  <si>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5"/>
  </si>
  <si>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3"/>
  </si>
  <si>
    <t>その他の場合には具体的方法を記入→</t>
    <rPh sb="2" eb="3">
      <t>タ</t>
    </rPh>
    <rPh sb="4" eb="6">
      <t>バアイ</t>
    </rPh>
    <rPh sb="8" eb="11">
      <t>グタイテキ</t>
    </rPh>
    <rPh sb="11" eb="13">
      <t>ホウホウ</t>
    </rPh>
    <rPh sb="14" eb="16">
      <t>キニュウ</t>
    </rPh>
    <phoneticPr fontId="23"/>
  </si>
  <si>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3"/>
  </si>
  <si>
    <t>　※報酬（賃金）は通貨で、直接全額を、毎月１回以上、一定の期日を定め、最低賃金以上にて、支払う必要があります。</t>
    <phoneticPr fontId="25"/>
  </si>
  <si>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3"/>
  </si>
  <si>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3"/>
  </si>
  <si>
    <t>　※加入義務を有する有給職員を雇用していない場合等については、「なし」を選択してください。</t>
    <phoneticPr fontId="25"/>
  </si>
  <si>
    <t>○雇用者を労働保険（労災保険、雇用保険）に加入させている。</t>
    <rPh sb="1" eb="4">
      <t>コヨウシャ</t>
    </rPh>
    <rPh sb="10" eb="14">
      <t>ロウサイホケン</t>
    </rPh>
    <rPh sb="15" eb="19">
      <t>コヨウホケン</t>
    </rPh>
    <phoneticPr fontId="23"/>
  </si>
  <si>
    <t>外部との取引</t>
    <rPh sb="0" eb="2">
      <t>ガイブ</t>
    </rPh>
    <rPh sb="4" eb="6">
      <t>トリヒキ</t>
    </rPh>
    <phoneticPr fontId="25"/>
  </si>
  <si>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5"/>
  </si>
  <si>
    <t>　（「はい」の場合は以下の当てはまるものにチェック）</t>
    <rPh sb="10" eb="12">
      <t>イカ</t>
    </rPh>
    <phoneticPr fontId="23"/>
  </si>
  <si>
    <t>①契約を行う相手方</t>
    <rPh sb="1" eb="3">
      <t>ケイヤク</t>
    </rPh>
    <rPh sb="4" eb="5">
      <t>オコナ</t>
    </rPh>
    <rPh sb="6" eb="9">
      <t>アイテカタ</t>
    </rPh>
    <phoneticPr fontId="25"/>
  </si>
  <si>
    <t>出演者</t>
    <rPh sb="0" eb="3">
      <t>シュツエンシャ</t>
    </rPh>
    <phoneticPr fontId="23"/>
  </si>
  <si>
    <t>スタッフ</t>
    <phoneticPr fontId="25"/>
  </si>
  <si>
    <t>外部業者</t>
    <rPh sb="0" eb="4">
      <t>ガイブギョウシャ</t>
    </rPh>
    <phoneticPr fontId="25"/>
  </si>
  <si>
    <t>その他</t>
    <rPh sb="2" eb="3">
      <t>タ</t>
    </rPh>
    <phoneticPr fontId="25"/>
  </si>
  <si>
    <t>（　　　　　　　　　　　　　　　）</t>
    <phoneticPr fontId="25"/>
  </si>
  <si>
    <t>②契約方法</t>
    <rPh sb="1" eb="3">
      <t>ケイヤク</t>
    </rPh>
    <rPh sb="3" eb="5">
      <t>ホウホウ</t>
    </rPh>
    <phoneticPr fontId="25"/>
  </si>
  <si>
    <t>契約書</t>
    <rPh sb="0" eb="3">
      <t>ケイヤクショ</t>
    </rPh>
    <phoneticPr fontId="23"/>
  </si>
  <si>
    <t>メール</t>
    <phoneticPr fontId="25"/>
  </si>
  <si>
    <t>（　　　　　　　　　　　　　　　　　　　　　　）</t>
    <phoneticPr fontId="25"/>
  </si>
  <si>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5"/>
  </si>
  <si>
    <t>　（「はい」の場合は以下の当てはまるもの全てにチェック）</t>
    <rPh sb="10" eb="12">
      <t>イカ</t>
    </rPh>
    <rPh sb="20" eb="21">
      <t>スベ</t>
    </rPh>
    <phoneticPr fontId="23"/>
  </si>
  <si>
    <t xml:space="preserve"> 　  給与　　　  出演料　　　  稽古料　　　　報酬等（　　　　　　　　　　　　　　　　　　　　　　　　）</t>
    <rPh sb="4" eb="6">
      <t>キュウヨ</t>
    </rPh>
    <rPh sb="11" eb="13">
      <t>シュツエン</t>
    </rPh>
    <rPh sb="13" eb="14">
      <t>リョウ</t>
    </rPh>
    <rPh sb="19" eb="22">
      <t>ケイコリョウ</t>
    </rPh>
    <rPh sb="26" eb="29">
      <t>ホウシュウトウ</t>
    </rPh>
    <phoneticPr fontId="23"/>
  </si>
  <si>
    <t>ハラスメント防止対策　</t>
    <rPh sb="6" eb="10">
      <t>ボウシタイサク</t>
    </rPh>
    <phoneticPr fontId="23"/>
  </si>
  <si>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5"/>
  </si>
  <si>
    <t>（「はい」の場合）具体的な内容について記入してください。</t>
    <rPh sb="9" eb="11">
      <t>グタイ</t>
    </rPh>
    <rPh sb="11" eb="12">
      <t>テキ</t>
    </rPh>
    <rPh sb="13" eb="15">
      <t>ナイヨウ</t>
    </rPh>
    <rPh sb="19" eb="21">
      <t>キニュウ</t>
    </rPh>
    <phoneticPr fontId="25"/>
  </si>
  <si>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3"/>
  </si>
  <si>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3"/>
  </si>
  <si>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3"/>
  </si>
  <si>
    <t>安全管理（事故防止）対策　</t>
    <rPh sb="0" eb="2">
      <t>アンゼン</t>
    </rPh>
    <rPh sb="2" eb="4">
      <t>カンリ</t>
    </rPh>
    <rPh sb="5" eb="7">
      <t>ジコ</t>
    </rPh>
    <rPh sb="7" eb="9">
      <t>ボウシ</t>
    </rPh>
    <rPh sb="10" eb="12">
      <t>タイサク</t>
    </rPh>
    <phoneticPr fontId="23"/>
  </si>
  <si>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3"/>
  </si>
  <si>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5"/>
  </si>
  <si>
    <t>個人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</si>
</sst>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76" formatCode="#,##0_ "/>
    <numFmt numFmtId="177" formatCode="#,##0_);[Red]\(#,##0\)"/>
    <numFmt numFmtId="178" formatCode="#,##0_ ;[Red]\-#,##0\ "/>
    <numFmt numFmtId="179" formatCode="000"/>
    <numFmt numFmtId="180" formatCode="0000"/>
    <numFmt numFmtId="181" formatCode="m&quot;月&quot;d&quot;日&quot;;@"/>
    <numFmt numFmtId="182" formatCode="#,###"/>
    <numFmt numFmtId="183" formatCode="0_);[Red]\(0\)"/>
    <numFmt numFmtId="184" formatCode="#,###\ &quot;千&quot;&quot;円&quot;"/>
    <numFmt numFmtId="185" formatCode="yyyy/m/d;;"/>
    <numFmt numFmtId="186" formatCode="General;;"/>
    <numFmt numFmtId="187" formatCode="#,##0&quot;  人&quot;"/>
    <numFmt numFmtId="188" formatCode="#,##0&quot;  団体&quot;"/>
    <numFmt numFmtId="189" formatCode="###&quot; 日&quot;"/>
    <numFmt numFmtId="190" formatCode="###,###&quot; 千円&quot;"/>
    <numFmt numFmtId="191" formatCode="###,###&quot; 人&quot;"/>
    <numFmt numFmtId="192" formatCode="###,##0&quot; 千円 &quot;"/>
    <numFmt numFmtId="193" formatCode="&quot;他  &quot;#&quot;  件&quot;;;"/>
    <numFmt numFmtId="194" formatCode="###0&quot; 年&quot;"/>
    <numFmt numFmtId="195" formatCode="#0&quot; 月&quot;"/>
    <numFmt numFmtId="196" formatCode="####&quot; 年&quot;"/>
    <numFmt numFmtId="197" formatCode="##&quot; 月&quot;"/>
    <numFmt numFmtId="198" formatCode="&quot;（計&quot;###,###&quot; 人）&quot;"/>
  </numFmts>
  <fonts count="100">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sz val="14"/>
      <color theme="1"/>
      <name val="ＭＳ ゴシック"/>
      <family val="3"/>
      <charset val="128"/>
    </font>
    <font>
      <b/>
      <sz val="28"/>
      <color theme="1"/>
      <name val="游ゴシック"/>
      <family val="3"/>
      <charset val="128"/>
      <scheme val="minor"/>
    </font>
    <font>
      <b/>
      <sz val="12"/>
      <color theme="1"/>
      <name val="游ゴシック"/>
      <family val="3"/>
      <charset val="128"/>
      <scheme val="minor"/>
    </font>
    <font>
      <sz val="48"/>
      <color theme="1"/>
      <name val="HG行書体"/>
      <family val="4"/>
      <charset val="128"/>
    </font>
    <font>
      <b/>
      <u/>
      <sz val="10"/>
      <color theme="1"/>
      <name val="游ゴシック"/>
      <family val="3"/>
      <charset val="128"/>
      <scheme val="minor"/>
    </font>
    <font>
      <u/>
      <sz val="11"/>
      <color theme="1"/>
      <name val="游ゴシック"/>
      <family val="3"/>
      <charset val="128"/>
      <scheme val="minor"/>
    </font>
    <font>
      <sz val="10"/>
      <color rgb="FFFF0000"/>
      <name val="游ゴシック"/>
      <family val="3"/>
      <charset val="128"/>
      <scheme val="minor"/>
    </font>
    <font>
      <sz val="12"/>
      <name val="游ゴシック"/>
      <family val="3"/>
      <charset val="128"/>
      <scheme val="minor"/>
    </font>
    <font>
      <b/>
      <sz val="10"/>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sz val="6"/>
      <color theme="0" tint="-0.249977111117893"/>
      <name val="游ゴシック"/>
      <family val="3"/>
      <charset val="128"/>
      <scheme val="minor"/>
    </font>
    <font>
      <sz val="8"/>
      <color theme="0" tint="-0.249977111117893"/>
      <name val="游ゴシック"/>
      <family val="3"/>
      <charset val="128"/>
      <scheme val="minor"/>
    </font>
    <font>
      <sz val="14"/>
      <color rgb="FF969696"/>
      <name val="游ゴシック"/>
      <family val="3"/>
      <charset val="128"/>
      <scheme val="minor"/>
    </font>
    <font>
      <sz val="10"/>
      <name val="游ゴシック"/>
      <family val="3"/>
      <charset val="128"/>
      <scheme val="minor"/>
    </font>
    <font>
      <sz val="12"/>
      <color theme="0"/>
      <name val="游ゴシック"/>
      <family val="3"/>
      <charset val="128"/>
      <scheme val="minor"/>
    </font>
    <font>
      <sz val="9"/>
      <name val="游ゴシック"/>
      <family val="3"/>
      <charset val="128"/>
      <scheme val="minor"/>
    </font>
    <font>
      <sz val="16"/>
      <name val="游ゴシック"/>
      <family val="3"/>
      <charset val="128"/>
      <scheme val="minor"/>
    </font>
    <font>
      <b/>
      <sz val="11"/>
      <name val="游ゴシック"/>
      <family val="3"/>
      <charset val="128"/>
      <scheme val="minor"/>
    </font>
    <font>
      <sz val="14"/>
      <color rgb="FF000000"/>
      <name val="ＭＳ ゴシック"/>
      <family val="3"/>
      <charset val="128"/>
    </font>
    <font>
      <sz val="14"/>
      <name val="ＭＳ ゴシック"/>
      <family val="3"/>
      <charset val="128"/>
    </font>
    <font>
      <b/>
      <sz val="20"/>
      <name val="游ゴシック"/>
      <family val="3"/>
      <charset val="128"/>
      <scheme val="minor"/>
    </font>
    <font>
      <b/>
      <sz val="22"/>
      <name val="游ゴシック"/>
      <family val="3"/>
      <charset val="128"/>
      <scheme val="minor"/>
    </font>
    <font>
      <b/>
      <sz val="14"/>
      <name val="游ゴシック"/>
      <family val="3"/>
      <charset val="128"/>
      <scheme val="minor"/>
    </font>
    <font>
      <b/>
      <u/>
      <sz val="14"/>
      <name val="游ゴシック"/>
      <family val="3"/>
      <charset val="128"/>
      <scheme val="minor"/>
    </font>
    <font>
      <b/>
      <sz val="12"/>
      <name val="游ゴシック"/>
      <family val="3"/>
      <charset val="128"/>
      <scheme val="minor"/>
    </font>
    <font>
      <b/>
      <sz val="22"/>
      <color theme="1"/>
      <name val="游ゴシック"/>
      <family val="3"/>
      <charset val="128"/>
      <scheme val="minor"/>
    </font>
    <font>
      <b/>
      <sz val="22"/>
      <color rgb="FF000000"/>
      <name val="游ゴシック"/>
      <family val="3"/>
      <charset val="128"/>
      <scheme val="minor"/>
    </font>
    <font>
      <b/>
      <sz val="18"/>
      <name val="游ゴシック"/>
      <family val="3"/>
      <charset val="128"/>
      <scheme val="minor"/>
    </font>
    <font>
      <b/>
      <sz val="14"/>
      <color theme="1"/>
      <name val="ＭＳ ゴシック"/>
      <family val="3"/>
      <charset val="128"/>
    </font>
    <font>
      <b/>
      <sz val="18"/>
      <color theme="1"/>
      <name val="游ゴシック"/>
      <family val="3"/>
      <charset val="128"/>
      <scheme val="minor"/>
    </font>
    <font>
      <sz val="14"/>
      <color rgb="FF000000"/>
      <name val="游ゴシック"/>
      <family val="3"/>
      <charset val="128"/>
      <scheme val="minor"/>
    </font>
    <font>
      <b/>
      <sz val="16"/>
      <name val="游ゴシック"/>
      <family val="3"/>
      <charset val="128"/>
      <scheme val="minor"/>
    </font>
    <font>
      <u/>
      <sz val="16"/>
      <color theme="1"/>
      <name val="游ゴシック"/>
      <family val="3"/>
      <charset val="128"/>
      <scheme val="minor"/>
    </font>
    <font>
      <b/>
      <sz val="16"/>
      <color rgb="FFFF0000"/>
      <name val="游ゴシック"/>
      <family val="3"/>
      <charset val="128"/>
      <scheme val="minor"/>
    </font>
    <font>
      <b/>
      <sz val="15"/>
      <color rgb="FFFF0000"/>
      <name val="游ゴシック"/>
      <family val="3"/>
      <charset val="128"/>
      <scheme val="minor"/>
    </font>
    <font>
      <b/>
      <sz val="13"/>
      <color theme="1"/>
      <name val="游ゴシック"/>
      <family val="3"/>
      <charset val="128"/>
      <scheme val="minor"/>
    </font>
    <font>
      <b/>
      <u/>
      <sz val="10"/>
      <color rgb="FFFF0000"/>
      <name val="游ゴシック"/>
      <family val="3"/>
      <charset val="128"/>
      <scheme val="minor"/>
    </font>
    <font>
      <u/>
      <sz val="14"/>
      <color rgb="FFFF0000"/>
      <name val="游ゴシック"/>
      <family val="3"/>
      <charset val="128"/>
      <scheme val="minor"/>
    </font>
    <font>
      <sz val="14"/>
      <color theme="1"/>
      <name val="ＭＳ Ｐゴシック"/>
      <family val="3"/>
      <charset val="128"/>
    </font>
    <font>
      <b/>
      <sz val="12"/>
      <color theme="1"/>
      <name val="Segoe UI Symbol"/>
      <family val="2"/>
    </font>
    <font>
      <b/>
      <sz val="12"/>
      <color theme="1"/>
      <name val="AR丸ゴシック体E"/>
      <family val="3"/>
      <charset val="128"/>
    </font>
    <font>
      <sz val="14"/>
      <color theme="1"/>
      <name val="HGPｺﾞｼｯｸM"/>
      <family val="3"/>
      <charset val="128"/>
    </font>
    <font>
      <sz val="12"/>
      <color theme="1"/>
      <name val="游ゴシック"/>
      <family val="3"/>
      <charset val="128"/>
    </font>
    <font>
      <sz val="12"/>
      <color theme="1"/>
      <name val="Segoe UI Symbol"/>
      <family val="3"/>
    </font>
    <font>
      <sz val="12"/>
      <color theme="1"/>
      <name val="HGPｺﾞｼｯｸM"/>
      <family val="3"/>
      <charset val="128"/>
    </font>
    <font>
      <strike/>
      <sz val="10"/>
      <color theme="1"/>
      <name val="游ゴシック"/>
      <family val="3"/>
      <charset val="128"/>
      <scheme val="minor"/>
    </font>
    <font>
      <sz val="12"/>
      <color theme="1"/>
      <name val="ＭＳ Ｐゴシック"/>
      <family val="3"/>
      <charset val="128"/>
    </font>
    <font>
      <u/>
      <sz val="12"/>
      <color theme="1"/>
      <name val="游ゴシック"/>
      <family val="3"/>
      <charset val="128"/>
      <scheme val="minor"/>
    </font>
    <font>
      <sz val="11"/>
      <color rgb="FFC0C0C0"/>
      <name val="游ゴシック"/>
      <family val="3"/>
      <charset val="128"/>
      <scheme val="minor"/>
    </font>
    <font>
      <sz val="16"/>
      <color theme="1"/>
      <name val="游ゴシック"/>
      <family val="3"/>
      <charset val="128"/>
    </font>
    <font>
      <sz val="18"/>
      <name val="游ゴシック"/>
      <family val="3"/>
      <charset val="128"/>
      <scheme val="minor"/>
    </font>
    <font>
      <sz val="20"/>
      <name val="游ゴシック"/>
      <family val="3"/>
      <charset val="128"/>
      <scheme val="minor"/>
    </font>
    <font>
      <sz val="10"/>
      <color rgb="FF00B0F0"/>
      <name val="游ゴシック"/>
      <family val="3"/>
      <charset val="128"/>
      <scheme val="minor"/>
    </font>
    <font>
      <sz val="11"/>
      <color rgb="FF00B0F0"/>
      <name val="游ゴシック"/>
      <family val="3"/>
      <charset val="128"/>
      <scheme val="minor"/>
    </font>
    <font>
      <sz val="11"/>
      <color rgb="FFCCFFFF"/>
      <name val="游ゴシック"/>
      <family val="3"/>
      <charset val="128"/>
      <scheme val="minor"/>
    </font>
    <font>
      <u/>
      <sz val="14"/>
      <color theme="1"/>
      <name val="游ゴシック"/>
      <family val="3"/>
      <charset val="128"/>
      <scheme val="minor"/>
    </font>
    <font>
      <u/>
      <sz val="10"/>
      <color theme="1"/>
      <name val="游ゴシック"/>
      <family val="3"/>
      <charset val="128"/>
      <scheme val="minor"/>
    </font>
    <font>
      <b/>
      <sz val="20"/>
      <color theme="1"/>
      <name val="游ゴシック"/>
      <family val="3"/>
      <charset val="128"/>
      <scheme val="minor"/>
    </font>
    <font>
      <sz val="20"/>
      <color theme="1"/>
      <name val="游ゴシック"/>
      <family val="3"/>
      <charset val="128"/>
      <scheme val="minor"/>
    </font>
    <font>
      <sz val="11"/>
      <color theme="1"/>
      <name val="游ゴシック"/>
      <family val="2"/>
      <scheme val="minor"/>
    </font>
    <font>
      <sz val="26"/>
      <color theme="1"/>
      <name val="游ゴシック"/>
      <family val="3"/>
      <charset val="128"/>
      <scheme val="minor"/>
    </font>
    <font>
      <b/>
      <sz val="20"/>
      <color rgb="FFFF0000"/>
      <name val="游ゴシック"/>
      <family val="3"/>
      <charset val="128"/>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5">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rgb="FFFFFF00"/>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0"/>
        <bgColor indexed="64"/>
      </patternFill>
    </fill>
  </fills>
  <borders count="21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style="hair">
        <color indexed="64"/>
      </left>
      <right/>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hair">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medium">
        <color indexed="64"/>
      </right>
      <top/>
      <bottom style="hair">
        <color indexed="64"/>
      </bottom>
      <diagonal/>
    </border>
    <border>
      <left style="medium">
        <color indexed="64"/>
      </left>
      <right/>
      <top style="thin">
        <color indexed="64"/>
      </top>
      <bottom style="thin">
        <color indexed="64"/>
      </bottom>
      <diagonal/>
    </border>
    <border>
      <left style="medium">
        <color indexed="64"/>
      </left>
      <right/>
      <top/>
      <bottom style="hair">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hair">
        <color indexed="64"/>
      </bottom>
      <diagonal/>
    </border>
    <border>
      <left style="hair">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medium">
        <color indexed="64"/>
      </bottom>
      <diagonal/>
    </border>
    <border>
      <left style="medium">
        <color indexed="64"/>
      </left>
      <right style="mediumDashed">
        <color indexed="64"/>
      </right>
      <top style="medium">
        <color indexed="64"/>
      </top>
      <bottom style="mediumDashed">
        <color indexed="64"/>
      </bottom>
      <diagonal/>
    </border>
    <border>
      <left style="mediumDashed">
        <color indexed="64"/>
      </left>
      <right style="mediumDashed">
        <color indexed="64"/>
      </right>
      <top style="medium">
        <color indexed="64"/>
      </top>
      <bottom style="mediumDashed">
        <color indexed="64"/>
      </bottom>
      <diagonal/>
    </border>
    <border>
      <left style="mediumDashed">
        <color indexed="64"/>
      </left>
      <right style="medium">
        <color indexed="64"/>
      </right>
      <top style="medium">
        <color indexed="64"/>
      </top>
      <bottom style="mediumDashed">
        <color indexed="64"/>
      </bottom>
      <diagonal/>
    </border>
    <border>
      <left style="medium">
        <color indexed="64"/>
      </left>
      <right/>
      <top style="mediumDashed">
        <color indexed="64"/>
      </top>
      <bottom style="mediumDashed">
        <color indexed="64"/>
      </bottom>
      <diagonal/>
    </border>
    <border>
      <left/>
      <right/>
      <top style="mediumDashed">
        <color indexed="64"/>
      </top>
      <bottom style="mediumDashed">
        <color indexed="64"/>
      </bottom>
      <diagonal/>
    </border>
    <border>
      <left/>
      <right style="mediumDashed">
        <color indexed="64"/>
      </right>
      <top style="mediumDashed">
        <color indexed="64"/>
      </top>
      <bottom style="mediumDashed">
        <color indexed="64"/>
      </bottom>
      <diagonal/>
    </border>
    <border>
      <left style="mediumDashed">
        <color indexed="64"/>
      </left>
      <right style="mediumDashed">
        <color indexed="64"/>
      </right>
      <top style="mediumDashed">
        <color indexed="64"/>
      </top>
      <bottom style="mediumDashed">
        <color indexed="64"/>
      </bottom>
      <diagonal/>
    </border>
    <border>
      <left style="mediumDashed">
        <color indexed="64"/>
      </left>
      <right style="medium">
        <color indexed="64"/>
      </right>
      <top style="mediumDashed">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Dashed">
        <color indexed="64"/>
      </right>
      <top style="mediumDashed">
        <color indexed="64"/>
      </top>
      <bottom style="medium">
        <color indexed="64"/>
      </bottom>
      <diagonal/>
    </border>
    <border>
      <left style="mediumDashed">
        <color indexed="64"/>
      </left>
      <right style="mediumDashed">
        <color indexed="64"/>
      </right>
      <top style="mediumDashed">
        <color indexed="64"/>
      </top>
      <bottom style="medium">
        <color indexed="64"/>
      </bottom>
      <diagonal/>
    </border>
    <border>
      <left style="mediumDashed">
        <color indexed="64"/>
      </left>
      <right style="medium">
        <color indexed="64"/>
      </right>
      <top style="mediumDash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hair">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diagonalUp="1">
      <left style="thin">
        <color theme="0" tint="-4.9989318521683403E-2"/>
      </left>
      <right style="thin">
        <color theme="0" tint="-4.9989318521683403E-2"/>
      </right>
      <top style="thin">
        <color theme="0" tint="-4.9989318521683403E-2"/>
      </top>
      <bottom style="thin">
        <color theme="0" tint="-4.9989318521683403E-2"/>
      </bottom>
      <diagonal style="thin">
        <color theme="0" tint="-4.9989318521683403E-2"/>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thin">
        <color indexed="64"/>
      </top>
      <bottom style="hair">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bottom/>
      <diagonal/>
    </border>
    <border>
      <left/>
      <right style="hair">
        <color indexed="64"/>
      </right>
      <top/>
      <bottom style="hair">
        <color indexed="64"/>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thin">
        <color indexed="64"/>
      </left>
      <right/>
      <top style="hair">
        <color indexed="64"/>
      </top>
      <bottom style="medium">
        <color indexed="64"/>
      </bottom>
      <diagonal/>
    </border>
    <border>
      <left/>
      <right style="medium">
        <color rgb="FFFF0000"/>
      </right>
      <top style="medium">
        <color rgb="FFFF0000"/>
      </top>
      <bottom/>
      <diagonal/>
    </border>
    <border>
      <left/>
      <right style="medium">
        <color rgb="FFFF0000"/>
      </right>
      <top/>
      <bottom/>
      <diagonal/>
    </border>
    <border>
      <left/>
      <right style="medium">
        <color rgb="FFFF0000"/>
      </right>
      <top/>
      <bottom style="medium">
        <color rgb="FFFF0000"/>
      </bottom>
      <diagonal/>
    </border>
    <border>
      <left/>
      <right style="thin">
        <color indexed="64"/>
      </right>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19">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89" fillId="0" borderId="0"/>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541">
    <xf numFmtId="0" fontId="0" fillId="0" borderId="0" xfId="0">
      <alignment vertical="center"/>
    </xf>
    <xf numFmtId="0" fontId="13" fillId="0" borderId="0" xfId="3" applyFont="1">
      <alignment vertical="center"/>
    </xf>
    <xf numFmtId="0" fontId="14" fillId="0" borderId="0" xfId="3" applyFont="1" applyAlignment="1">
      <alignment horizontal="left" vertical="center"/>
    </xf>
    <xf numFmtId="0" fontId="14" fillId="0" borderId="0" xfId="3" applyFont="1" applyAlignment="1">
      <alignment horizontal="left" vertical="center" indent="1"/>
    </xf>
    <xf numFmtId="0" fontId="13" fillId="0" borderId="0" xfId="3" applyFont="1" applyAlignment="1">
      <alignment horizontal="justify" vertical="center"/>
    </xf>
    <xf numFmtId="0" fontId="22" fillId="0" borderId="1" xfId="3" applyFont="1" applyBorder="1" applyAlignment="1">
      <alignment horizontal="left" vertical="top"/>
    </xf>
    <xf numFmtId="0" fontId="21" fillId="0" borderId="0" xfId="0" applyFont="1">
      <alignment vertical="center"/>
    </xf>
    <xf numFmtId="0" fontId="13" fillId="0" borderId="0" xfId="0" applyFont="1">
      <alignment vertical="center"/>
    </xf>
    <xf numFmtId="0" fontId="29" fillId="0" borderId="0" xfId="0" applyFont="1">
      <alignment vertical="center"/>
    </xf>
    <xf numFmtId="0" fontId="30" fillId="0" borderId="0" xfId="0" applyFont="1">
      <alignment vertical="center"/>
    </xf>
    <xf numFmtId="0" fontId="13" fillId="0" borderId="15" xfId="0" applyFont="1" applyBorder="1">
      <alignment vertical="center"/>
    </xf>
    <xf numFmtId="0" fontId="13" fillId="0" borderId="48" xfId="0" applyFont="1" applyBorder="1">
      <alignment vertical="center"/>
    </xf>
    <xf numFmtId="0" fontId="13" fillId="0" borderId="41" xfId="0" applyFont="1" applyBorder="1">
      <alignment vertical="center"/>
    </xf>
    <xf numFmtId="0" fontId="13" fillId="0" borderId="69" xfId="0" applyFont="1" applyBorder="1">
      <alignment vertical="center"/>
    </xf>
    <xf numFmtId="0" fontId="13" fillId="0" borderId="102" xfId="0" applyFont="1" applyBorder="1">
      <alignment vertical="center"/>
    </xf>
    <xf numFmtId="0" fontId="13" fillId="0" borderId="15" xfId="0" applyFont="1" applyBorder="1" applyAlignment="1">
      <alignment vertical="center" wrapText="1"/>
    </xf>
    <xf numFmtId="0" fontId="13" fillId="0" borderId="16" xfId="0" applyFont="1" applyBorder="1" applyAlignment="1">
      <alignment vertical="center" wrapText="1"/>
    </xf>
    <xf numFmtId="0" fontId="0" fillId="0" borderId="0" xfId="0" applyAlignment="1"/>
    <xf numFmtId="177" fontId="0" fillId="0" borderId="0" xfId="0" applyNumberFormat="1">
      <alignment vertical="center"/>
    </xf>
    <xf numFmtId="177" fontId="0" fillId="0" borderId="0" xfId="0" applyNumberFormat="1" applyAlignment="1">
      <alignment horizontal="right" vertical="center"/>
    </xf>
    <xf numFmtId="0" fontId="21" fillId="0" borderId="0" xfId="0" applyFont="1" applyAlignment="1">
      <alignment vertical="top"/>
    </xf>
    <xf numFmtId="0" fontId="0" fillId="0" borderId="0" xfId="0" applyAlignment="1">
      <alignment horizontal="center" vertical="center"/>
    </xf>
    <xf numFmtId="182" fontId="0" fillId="0" borderId="0" xfId="0" applyNumberFormat="1" applyAlignment="1">
      <alignment horizontal="center" vertical="center"/>
    </xf>
    <xf numFmtId="0" fontId="32" fillId="0" borderId="0" xfId="3" applyFont="1">
      <alignment vertical="center"/>
    </xf>
    <xf numFmtId="0" fontId="0" fillId="0" borderId="0" xfId="0" applyAlignment="1">
      <alignment horizontal="right" vertical="top"/>
    </xf>
    <xf numFmtId="0" fontId="33" fillId="0" borderId="0" xfId="3" applyFont="1">
      <alignment vertical="center"/>
    </xf>
    <xf numFmtId="177" fontId="0" fillId="10" borderId="60" xfId="0" applyNumberFormat="1" applyFill="1" applyBorder="1" applyAlignment="1">
      <alignment vertical="top"/>
    </xf>
    <xf numFmtId="0" fontId="0" fillId="10" borderId="60" xfId="0" applyFill="1" applyBorder="1" applyAlignment="1">
      <alignment vertical="top"/>
    </xf>
    <xf numFmtId="0" fontId="0" fillId="10" borderId="89" xfId="0" applyFill="1" applyBorder="1" applyAlignment="1">
      <alignment vertical="top"/>
    </xf>
    <xf numFmtId="0" fontId="9" fillId="0" borderId="0" xfId="3">
      <alignment vertical="center"/>
    </xf>
    <xf numFmtId="0" fontId="9" fillId="0" borderId="0" xfId="3" applyAlignment="1">
      <alignment horizontal="left" vertical="center"/>
    </xf>
    <xf numFmtId="177" fontId="9" fillId="0" borderId="0" xfId="2" applyNumberFormat="1" applyFont="1" applyFill="1" applyBorder="1" applyAlignment="1" applyProtection="1">
      <alignment horizontal="left" vertical="top"/>
    </xf>
    <xf numFmtId="177" fontId="9" fillId="0" borderId="0" xfId="2" applyNumberFormat="1" applyFont="1" applyFill="1" applyBorder="1" applyAlignment="1" applyProtection="1">
      <alignment horizontal="right" vertical="top"/>
    </xf>
    <xf numFmtId="0" fontId="21" fillId="0" borderId="0" xfId="0" applyFont="1" applyAlignment="1">
      <alignment horizontal="right" vertical="top"/>
    </xf>
    <xf numFmtId="0" fontId="9" fillId="0" borderId="0" xfId="0" applyFont="1">
      <alignment vertical="center"/>
    </xf>
    <xf numFmtId="0" fontId="22" fillId="0" borderId="0" xfId="0" applyFont="1">
      <alignment vertical="center"/>
    </xf>
    <xf numFmtId="177" fontId="22" fillId="0" borderId="0" xfId="2" applyNumberFormat="1" applyFont="1" applyFill="1" applyBorder="1" applyAlignment="1" applyProtection="1">
      <alignment horizontal="left" vertical="center"/>
    </xf>
    <xf numFmtId="0" fontId="11" fillId="0" borderId="0" xfId="3" applyFont="1">
      <alignment vertical="center"/>
    </xf>
    <xf numFmtId="0" fontId="11" fillId="0" borderId="0" xfId="0" applyFont="1">
      <alignment vertical="center"/>
    </xf>
    <xf numFmtId="0" fontId="11" fillId="11" borderId="14" xfId="3" applyFont="1" applyFill="1" applyBorder="1" applyAlignment="1">
      <alignment horizontal="left" vertical="center"/>
    </xf>
    <xf numFmtId="0" fontId="37" fillId="0" borderId="0" xfId="3" applyFont="1">
      <alignment vertical="center"/>
    </xf>
    <xf numFmtId="0" fontId="11" fillId="11" borderId="15" xfId="3" applyFont="1" applyFill="1" applyBorder="1" applyAlignment="1">
      <alignment horizontal="left" vertical="center"/>
    </xf>
    <xf numFmtId="0" fontId="35" fillId="0" borderId="0" xfId="0" applyFont="1" applyAlignment="1">
      <alignment vertical="center" wrapText="1" shrinkToFit="1"/>
    </xf>
    <xf numFmtId="0" fontId="11" fillId="11" borderId="15" xfId="3" applyFont="1" applyFill="1" applyBorder="1">
      <alignment vertical="center"/>
    </xf>
    <xf numFmtId="0" fontId="35" fillId="0" borderId="0" xfId="0" applyFont="1">
      <alignment vertical="center"/>
    </xf>
    <xf numFmtId="177" fontId="11" fillId="0" borderId="0" xfId="2" applyNumberFormat="1" applyFont="1" applyBorder="1" applyAlignment="1" applyProtection="1">
      <alignment horizontal="right" vertical="top" wrapText="1" shrinkToFit="1"/>
    </xf>
    <xf numFmtId="0" fontId="11" fillId="0" borderId="0" xfId="0" applyFont="1" applyAlignment="1">
      <alignment horizontal="center" vertical="center"/>
    </xf>
    <xf numFmtId="0" fontId="11" fillId="3" borderId="128" xfId="0" applyFont="1" applyFill="1" applyBorder="1" applyAlignment="1">
      <alignment horizontal="center" vertical="center" shrinkToFit="1"/>
    </xf>
    <xf numFmtId="182" fontId="12" fillId="3" borderId="79" xfId="0" applyNumberFormat="1" applyFont="1" applyFill="1" applyBorder="1" applyAlignment="1">
      <alignment horizontal="center" vertical="center" shrinkToFit="1"/>
    </xf>
    <xf numFmtId="177" fontId="0" fillId="11" borderId="27" xfId="0" applyNumberFormat="1" applyFill="1" applyBorder="1" applyAlignment="1">
      <alignment horizontal="right" vertical="center" shrinkToFit="1"/>
    </xf>
    <xf numFmtId="0" fontId="11" fillId="3" borderId="111" xfId="0" applyFont="1" applyFill="1" applyBorder="1" applyAlignment="1">
      <alignment horizontal="center" vertical="center" shrinkToFit="1"/>
    </xf>
    <xf numFmtId="177" fontId="11" fillId="3" borderId="111" xfId="0" applyNumberFormat="1" applyFont="1" applyFill="1" applyBorder="1" applyAlignment="1">
      <alignment horizontal="center" vertical="center" shrinkToFit="1"/>
    </xf>
    <xf numFmtId="177" fontId="11" fillId="3" borderId="93" xfId="0" applyNumberFormat="1" applyFont="1" applyFill="1" applyBorder="1" applyAlignment="1">
      <alignment horizontal="center" vertical="center" shrinkToFit="1"/>
    </xf>
    <xf numFmtId="177" fontId="11" fillId="3" borderId="129" xfId="0" applyNumberFormat="1" applyFont="1" applyFill="1" applyBorder="1" applyAlignment="1">
      <alignment horizontal="center" vertical="center" shrinkToFit="1"/>
    </xf>
    <xf numFmtId="0" fontId="0" fillId="11" borderId="131" xfId="0" applyFill="1" applyBorder="1" applyAlignment="1">
      <alignment vertical="center" shrinkToFit="1"/>
    </xf>
    <xf numFmtId="0" fontId="0" fillId="11" borderId="131" xfId="0" applyFill="1" applyBorder="1" applyAlignment="1">
      <alignment horizontal="left" vertical="center" wrapText="1"/>
    </xf>
    <xf numFmtId="177" fontId="0" fillId="11" borderId="131" xfId="0" applyNumberFormat="1" applyFill="1" applyBorder="1" applyAlignment="1">
      <alignment horizontal="right" vertical="center" shrinkToFit="1"/>
    </xf>
    <xf numFmtId="177" fontId="0" fillId="11" borderId="131" xfId="0" applyNumberFormat="1" applyFill="1" applyBorder="1">
      <alignment vertical="center"/>
    </xf>
    <xf numFmtId="0" fontId="0" fillId="11" borderId="92" xfId="0" applyFill="1" applyBorder="1" applyAlignment="1">
      <alignment vertical="center" shrinkToFit="1"/>
    </xf>
    <xf numFmtId="177" fontId="0" fillId="11" borderId="127" xfId="0" applyNumberFormat="1" applyFill="1" applyBorder="1">
      <alignment vertical="center"/>
    </xf>
    <xf numFmtId="0" fontId="11" fillId="3" borderId="114" xfId="0" applyFont="1" applyFill="1" applyBorder="1" applyAlignment="1">
      <alignment vertical="center" shrinkToFit="1"/>
    </xf>
    <xf numFmtId="177" fontId="12" fillId="10" borderId="129" xfId="0" applyNumberFormat="1" applyFont="1" applyFill="1" applyBorder="1" applyAlignment="1">
      <alignment vertical="top"/>
    </xf>
    <xf numFmtId="0" fontId="38" fillId="11" borderId="115" xfId="0" applyFont="1" applyFill="1" applyBorder="1">
      <alignment vertical="center"/>
    </xf>
    <xf numFmtId="0" fontId="38" fillId="11" borderId="93" xfId="0" applyFont="1" applyFill="1" applyBorder="1">
      <alignment vertical="center"/>
    </xf>
    <xf numFmtId="0" fontId="39" fillId="11" borderId="26" xfId="0" applyFont="1" applyFill="1" applyBorder="1" applyAlignment="1">
      <alignment vertical="center" shrinkToFit="1"/>
    </xf>
    <xf numFmtId="0" fontId="39" fillId="11" borderId="113" xfId="0" applyFont="1" applyFill="1" applyBorder="1" applyAlignment="1">
      <alignment vertical="center" shrinkToFit="1"/>
    </xf>
    <xf numFmtId="0" fontId="39" fillId="11" borderId="26" xfId="0" applyFont="1" applyFill="1" applyBorder="1">
      <alignment vertical="center"/>
    </xf>
    <xf numFmtId="0" fontId="39" fillId="11" borderId="113" xfId="0" applyFont="1" applyFill="1" applyBorder="1">
      <alignment vertical="center"/>
    </xf>
    <xf numFmtId="0" fontId="31" fillId="0" borderId="0" xfId="0" applyFont="1" applyAlignment="1">
      <alignment vertical="center" shrinkToFit="1"/>
    </xf>
    <xf numFmtId="0" fontId="36" fillId="0" borderId="0" xfId="0" applyFont="1">
      <alignment vertical="center"/>
    </xf>
    <xf numFmtId="0" fontId="16" fillId="12" borderId="31" xfId="3" applyFont="1" applyFill="1" applyBorder="1" applyAlignment="1">
      <alignment horizontal="left" vertical="center"/>
    </xf>
    <xf numFmtId="0" fontId="11" fillId="12" borderId="31" xfId="3" applyFont="1" applyFill="1" applyBorder="1" applyAlignment="1">
      <alignment horizontal="left" vertical="center"/>
    </xf>
    <xf numFmtId="0" fontId="11" fillId="11" borderId="36" xfId="3" applyFont="1" applyFill="1" applyBorder="1">
      <alignment vertical="center"/>
    </xf>
    <xf numFmtId="0" fontId="0" fillId="0" borderId="0" xfId="3" applyFont="1">
      <alignment vertical="center"/>
    </xf>
    <xf numFmtId="0" fontId="10" fillId="12" borderId="32" xfId="3" applyFont="1" applyFill="1" applyBorder="1" applyAlignment="1">
      <alignment horizontal="left" vertical="center"/>
    </xf>
    <xf numFmtId="0" fontId="0" fillId="12" borderId="32" xfId="3" applyFont="1" applyFill="1" applyBorder="1" applyAlignment="1">
      <alignment horizontal="left" vertical="center"/>
    </xf>
    <xf numFmtId="0" fontId="0" fillId="12" borderId="32" xfId="3" applyFont="1" applyFill="1" applyBorder="1">
      <alignment vertical="center"/>
    </xf>
    <xf numFmtId="0" fontId="0" fillId="12" borderId="33" xfId="3" applyFont="1" applyFill="1" applyBorder="1">
      <alignment vertical="center"/>
    </xf>
    <xf numFmtId="182" fontId="0" fillId="0" borderId="0" xfId="3" applyNumberFormat="1" applyFont="1" applyAlignment="1">
      <alignment horizontal="center" vertical="center"/>
    </xf>
    <xf numFmtId="182" fontId="0" fillId="3" borderId="79" xfId="0" applyNumberFormat="1" applyFill="1" applyBorder="1" applyAlignment="1">
      <alignment horizontal="center" vertical="top" shrinkToFit="1"/>
    </xf>
    <xf numFmtId="182" fontId="0" fillId="3" borderId="79" xfId="0" applyNumberFormat="1" applyFill="1" applyBorder="1" applyAlignment="1">
      <alignment horizontal="center" vertical="center" shrinkToFit="1"/>
    </xf>
    <xf numFmtId="182" fontId="0" fillId="3" borderId="80" xfId="0" applyNumberFormat="1" applyFill="1" applyBorder="1" applyAlignment="1">
      <alignment horizontal="center" vertical="center" shrinkToFit="1"/>
    </xf>
    <xf numFmtId="182" fontId="0" fillId="3" borderId="123" xfId="0" applyNumberFormat="1" applyFill="1" applyBorder="1" applyAlignment="1">
      <alignment horizontal="center" vertical="center" shrinkToFit="1"/>
    </xf>
    <xf numFmtId="0" fontId="11" fillId="3" borderId="132" xfId="0" applyFont="1" applyFill="1" applyBorder="1" applyAlignment="1">
      <alignment horizontal="center" vertical="center" shrinkToFit="1"/>
    </xf>
    <xf numFmtId="177" fontId="11" fillId="3" borderId="132" xfId="0" applyNumberFormat="1" applyFont="1" applyFill="1" applyBorder="1" applyAlignment="1">
      <alignment horizontal="center" vertical="center" shrinkToFit="1"/>
    </xf>
    <xf numFmtId="177" fontId="11" fillId="3" borderId="107" xfId="0" applyNumberFormat="1" applyFont="1" applyFill="1" applyBorder="1" applyAlignment="1">
      <alignment horizontal="center" vertical="center" shrinkToFit="1"/>
    </xf>
    <xf numFmtId="0" fontId="0" fillId="0" borderId="0" xfId="0" applyAlignment="1">
      <alignment vertical="center" shrinkToFit="1"/>
    </xf>
    <xf numFmtId="0" fontId="13" fillId="0" borderId="0" xfId="3" applyFont="1" applyAlignment="1">
      <alignment vertical="center" shrinkToFit="1"/>
    </xf>
    <xf numFmtId="0" fontId="11" fillId="12" borderId="31" xfId="3" applyFont="1" applyFill="1" applyBorder="1" applyAlignment="1">
      <alignment horizontal="left" vertical="center" shrinkToFit="1"/>
    </xf>
    <xf numFmtId="0" fontId="11" fillId="11" borderId="14" xfId="3" applyFont="1" applyFill="1" applyBorder="1" applyAlignment="1">
      <alignment horizontal="left" vertical="center" shrinkToFit="1"/>
    </xf>
    <xf numFmtId="0" fontId="11" fillId="3" borderId="56" xfId="3" applyFont="1" applyFill="1" applyBorder="1" applyAlignment="1">
      <alignment vertical="center" shrinkToFit="1"/>
    </xf>
    <xf numFmtId="182" fontId="11" fillId="10" borderId="41" xfId="3" applyNumberFormat="1" applyFont="1" applyFill="1" applyBorder="1" applyAlignment="1">
      <alignment horizontal="center" vertical="center" shrinkToFit="1"/>
    </xf>
    <xf numFmtId="182" fontId="11" fillId="10" borderId="15" xfId="3" applyNumberFormat="1" applyFont="1" applyFill="1" applyBorder="1" applyAlignment="1">
      <alignment horizontal="center" vertical="center" shrinkToFit="1"/>
    </xf>
    <xf numFmtId="182" fontId="11" fillId="10" borderId="37" xfId="3" applyNumberFormat="1" applyFont="1" applyFill="1" applyBorder="1" applyAlignment="1">
      <alignment horizontal="center" vertical="center" shrinkToFit="1"/>
    </xf>
    <xf numFmtId="0" fontId="9" fillId="0" borderId="0" xfId="3" applyAlignment="1">
      <alignment horizontal="left" vertical="center" shrinkToFit="1"/>
    </xf>
    <xf numFmtId="0" fontId="22" fillId="11" borderId="27" xfId="0" applyFont="1" applyFill="1" applyBorder="1" applyAlignment="1">
      <alignment vertical="center" shrinkToFit="1"/>
    </xf>
    <xf numFmtId="0" fontId="0" fillId="5" borderId="2" xfId="0" applyFill="1" applyBorder="1" applyAlignment="1" applyProtection="1">
      <alignment vertical="center" shrinkToFit="1"/>
      <protection locked="0"/>
    </xf>
    <xf numFmtId="0" fontId="0" fillId="5" borderId="18" xfId="0" applyFill="1" applyBorder="1" applyAlignment="1" applyProtection="1">
      <alignment vertical="center" shrinkToFit="1"/>
      <protection locked="0"/>
    </xf>
    <xf numFmtId="0" fontId="0" fillId="5" borderId="37" xfId="0" applyFill="1" applyBorder="1" applyAlignment="1" applyProtection="1">
      <alignment vertical="center" shrinkToFit="1"/>
      <protection locked="0"/>
    </xf>
    <xf numFmtId="0" fontId="0" fillId="0" borderId="3" xfId="0" applyBorder="1" applyAlignment="1" applyProtection="1">
      <alignment horizontal="left" vertical="center" wrapText="1"/>
      <protection locked="0"/>
    </xf>
    <xf numFmtId="177" fontId="0" fillId="0" borderId="3" xfId="0" applyNumberFormat="1" applyBorder="1" applyAlignment="1" applyProtection="1">
      <alignment horizontal="right" vertical="center" shrinkToFit="1"/>
      <protection locked="0"/>
    </xf>
    <xf numFmtId="0" fontId="0" fillId="0" borderId="12" xfId="0" applyBorder="1" applyAlignment="1" applyProtection="1">
      <alignment horizontal="left" vertical="center" wrapText="1"/>
      <protection locked="0"/>
    </xf>
    <xf numFmtId="177" fontId="0" fillId="0" borderId="12" xfId="0" applyNumberFormat="1" applyBorder="1" applyAlignment="1" applyProtection="1">
      <alignment horizontal="right" vertical="center" shrinkToFit="1"/>
      <protection locked="0"/>
    </xf>
    <xf numFmtId="0" fontId="0" fillId="0" borderId="86" xfId="0" applyBorder="1" applyAlignment="1" applyProtection="1">
      <alignment horizontal="left" vertical="center" wrapText="1"/>
      <protection locked="0"/>
    </xf>
    <xf numFmtId="177" fontId="0" fillId="0" borderId="86" xfId="0" applyNumberFormat="1" applyBorder="1" applyAlignment="1" applyProtection="1">
      <alignment horizontal="right" vertical="center" shrinkToFit="1"/>
      <protection locked="0"/>
    </xf>
    <xf numFmtId="177" fontId="0" fillId="6" borderId="4" xfId="0" applyNumberFormat="1" applyFill="1" applyBorder="1">
      <alignment vertical="center"/>
    </xf>
    <xf numFmtId="177" fontId="0" fillId="6" borderId="5" xfId="0" applyNumberFormat="1" applyFill="1" applyBorder="1">
      <alignment vertical="center"/>
    </xf>
    <xf numFmtId="177" fontId="0" fillId="6" borderId="38" xfId="0" applyNumberFormat="1" applyFill="1" applyBorder="1">
      <alignment vertical="center"/>
    </xf>
    <xf numFmtId="0" fontId="22" fillId="0" borderId="1" xfId="3" applyFont="1" applyBorder="1">
      <alignment vertical="center"/>
    </xf>
    <xf numFmtId="0" fontId="0" fillId="6" borderId="77" xfId="0" applyFill="1" applyBorder="1">
      <alignment vertical="center"/>
    </xf>
    <xf numFmtId="0" fontId="0" fillId="6" borderId="77" xfId="0" applyFill="1" applyBorder="1" applyAlignment="1">
      <alignment vertical="center" shrinkToFit="1"/>
    </xf>
    <xf numFmtId="0" fontId="0" fillId="0" borderId="15" xfId="0" applyBorder="1">
      <alignment vertical="center"/>
    </xf>
    <xf numFmtId="0" fontId="0" fillId="0" borderId="138" xfId="0" applyBorder="1" applyAlignment="1">
      <alignment vertical="center" shrinkToFit="1"/>
    </xf>
    <xf numFmtId="0" fontId="0" fillId="0" borderId="139" xfId="0" applyBorder="1" applyAlignment="1">
      <alignment vertical="center" shrinkToFit="1"/>
    </xf>
    <xf numFmtId="0" fontId="0" fillId="13" borderId="140" xfId="0" applyFill="1" applyBorder="1">
      <alignment vertical="center"/>
    </xf>
    <xf numFmtId="0" fontId="0" fillId="0" borderId="0" xfId="0" applyAlignment="1">
      <alignment horizontal="right" vertical="center"/>
    </xf>
    <xf numFmtId="0" fontId="22" fillId="0" borderId="67" xfId="0" applyFont="1" applyBorder="1" applyAlignment="1">
      <alignment vertical="center" shrinkToFit="1"/>
    </xf>
    <xf numFmtId="0" fontId="22" fillId="0" borderId="141" xfId="0" applyFont="1" applyBorder="1" applyAlignment="1">
      <alignment vertical="center" shrinkToFit="1"/>
    </xf>
    <xf numFmtId="0" fontId="22" fillId="13" borderId="67" xfId="0" applyFont="1" applyFill="1" applyBorder="1" applyAlignment="1">
      <alignment vertical="center" shrinkToFit="1"/>
    </xf>
    <xf numFmtId="0" fontId="0" fillId="0" borderId="67" xfId="0" applyBorder="1">
      <alignment vertical="center"/>
    </xf>
    <xf numFmtId="0" fontId="22" fillId="0" borderId="53" xfId="0" applyFont="1" applyBorder="1" applyAlignment="1">
      <alignment vertical="center" shrinkToFit="1"/>
    </xf>
    <xf numFmtId="0" fontId="22" fillId="0" borderId="142" xfId="0" applyFont="1" applyBorder="1" applyAlignment="1">
      <alignment vertical="center" shrinkToFit="1"/>
    </xf>
    <xf numFmtId="0" fontId="22" fillId="13" borderId="53" xfId="0" applyFont="1" applyFill="1" applyBorder="1" applyAlignment="1">
      <alignment vertical="center" shrinkToFit="1"/>
    </xf>
    <xf numFmtId="0" fontId="0" fillId="0" borderId="53" xfId="0" applyBorder="1">
      <alignment vertical="center"/>
    </xf>
    <xf numFmtId="0" fontId="22" fillId="13" borderId="53" xfId="0" applyFont="1" applyFill="1" applyBorder="1" applyAlignment="1">
      <alignment horizontal="center" vertical="center" shrinkToFit="1"/>
    </xf>
    <xf numFmtId="0" fontId="22" fillId="0" borderId="19" xfId="0" applyFont="1" applyBorder="1" applyAlignment="1">
      <alignment vertical="center" shrinkToFit="1"/>
    </xf>
    <xf numFmtId="0" fontId="22" fillId="0" borderId="143" xfId="0" applyFont="1" applyBorder="1" applyAlignment="1">
      <alignment vertical="center" shrinkToFit="1"/>
    </xf>
    <xf numFmtId="0" fontId="0" fillId="7" borderId="19" xfId="0" applyFill="1" applyBorder="1">
      <alignment vertical="center"/>
    </xf>
    <xf numFmtId="0" fontId="0" fillId="0" borderId="55" xfId="0" applyBorder="1">
      <alignment vertical="center"/>
    </xf>
    <xf numFmtId="0" fontId="0" fillId="0" borderId="144" xfId="0" applyBorder="1">
      <alignment vertical="center"/>
    </xf>
    <xf numFmtId="0" fontId="22" fillId="13" borderId="55" xfId="0" applyFont="1" applyFill="1" applyBorder="1" applyAlignment="1">
      <alignment horizontal="center" vertical="center" shrinkToFit="1"/>
    </xf>
    <xf numFmtId="0" fontId="0" fillId="0" borderId="142" xfId="0" applyBorder="1">
      <alignment vertical="center"/>
    </xf>
    <xf numFmtId="14" fontId="0" fillId="0" borderId="53" xfId="0" applyNumberFormat="1" applyBorder="1">
      <alignment vertical="center"/>
    </xf>
    <xf numFmtId="0" fontId="10" fillId="0" borderId="0" xfId="0" applyFont="1">
      <alignment vertical="center"/>
    </xf>
    <xf numFmtId="0" fontId="0" fillId="0" borderId="19" xfId="0" applyBorder="1">
      <alignment vertical="center"/>
    </xf>
    <xf numFmtId="0" fontId="0" fillId="0" borderId="143" xfId="0" applyBorder="1">
      <alignment vertical="center"/>
    </xf>
    <xf numFmtId="14" fontId="0" fillId="0" borderId="19" xfId="0" applyNumberFormat="1" applyBorder="1">
      <alignment vertical="center"/>
    </xf>
    <xf numFmtId="0" fontId="0" fillId="0" borderId="53" xfId="0" applyBorder="1" applyAlignment="1">
      <alignment vertical="center" wrapText="1"/>
    </xf>
    <xf numFmtId="0" fontId="0" fillId="13" borderId="53" xfId="0" applyFill="1" applyBorder="1" applyAlignment="1">
      <alignment vertical="center" shrinkToFit="1"/>
    </xf>
    <xf numFmtId="0" fontId="0" fillId="0" borderId="53" xfId="0" applyBorder="1" applyAlignment="1">
      <alignment vertical="center" wrapText="1" shrinkToFit="1"/>
    </xf>
    <xf numFmtId="0" fontId="22" fillId="0" borderId="53" xfId="0" applyFont="1" applyBorder="1" applyAlignment="1">
      <alignment vertical="center" wrapText="1" shrinkToFit="1"/>
    </xf>
    <xf numFmtId="0" fontId="22" fillId="0" borderId="19" xfId="0" applyFont="1" applyBorder="1" applyAlignment="1">
      <alignment vertical="center" wrapText="1" shrinkToFit="1"/>
    </xf>
    <xf numFmtId="0" fontId="22" fillId="0" borderId="55" xfId="0" applyFont="1" applyBorder="1" applyAlignment="1">
      <alignment vertical="center" shrinkToFit="1"/>
    </xf>
    <xf numFmtId="14" fontId="0" fillId="0" borderId="55" xfId="0" applyNumberFormat="1" applyBorder="1">
      <alignment vertical="center"/>
    </xf>
    <xf numFmtId="0" fontId="0" fillId="7" borderId="53" xfId="0" applyFill="1" applyBorder="1">
      <alignment vertical="center"/>
    </xf>
    <xf numFmtId="0" fontId="22" fillId="0" borderId="144" xfId="0" applyFont="1" applyBorder="1" applyAlignment="1">
      <alignment vertical="center" shrinkToFit="1"/>
    </xf>
    <xf numFmtId="0" fontId="22" fillId="13" borderId="55" xfId="0" applyFont="1" applyFill="1" applyBorder="1" applyAlignment="1">
      <alignment vertical="center" shrinkToFit="1"/>
    </xf>
    <xf numFmtId="0" fontId="0" fillId="0" borderId="54" xfId="0" applyBorder="1">
      <alignment vertical="center"/>
    </xf>
    <xf numFmtId="0" fontId="0" fillId="0" borderId="145" xfId="0" applyBorder="1">
      <alignment vertical="center"/>
    </xf>
    <xf numFmtId="0" fontId="22" fillId="13" borderId="54" xfId="0" applyFont="1" applyFill="1" applyBorder="1" applyAlignment="1">
      <alignment horizontal="center" vertical="center" shrinkToFit="1"/>
    </xf>
    <xf numFmtId="14" fontId="0" fillId="0" borderId="54" xfId="0" applyNumberFormat="1" applyBorder="1">
      <alignment vertical="center"/>
    </xf>
    <xf numFmtId="0" fontId="22" fillId="13" borderId="19" xfId="0" applyFont="1" applyFill="1" applyBorder="1" applyAlignment="1">
      <alignment horizontal="center" vertical="center" shrinkToFit="1"/>
    </xf>
    <xf numFmtId="0" fontId="0" fillId="7" borderId="55" xfId="0" applyFill="1" applyBorder="1">
      <alignment vertical="center"/>
    </xf>
    <xf numFmtId="0" fontId="22" fillId="0" borderId="68" xfId="0" applyFont="1" applyBorder="1" applyAlignment="1">
      <alignment vertical="center" shrinkToFit="1"/>
    </xf>
    <xf numFmtId="0" fontId="22" fillId="0" borderId="146" xfId="0" applyFont="1" applyBorder="1" applyAlignment="1">
      <alignment vertical="center" shrinkToFit="1"/>
    </xf>
    <xf numFmtId="0" fontId="22" fillId="13" borderId="68" xfId="0" applyFont="1" applyFill="1" applyBorder="1" applyAlignment="1">
      <alignment horizontal="center" vertical="center" shrinkToFit="1"/>
    </xf>
    <xf numFmtId="0" fontId="0" fillId="0" borderId="68" xfId="0" applyBorder="1">
      <alignment vertical="center"/>
    </xf>
    <xf numFmtId="0" fontId="22" fillId="0" borderId="147" xfId="0" applyFont="1" applyBorder="1" applyAlignment="1">
      <alignment vertical="center" shrinkToFit="1"/>
    </xf>
    <xf numFmtId="0" fontId="22" fillId="0" borderId="148" xfId="0" applyFont="1" applyBorder="1" applyAlignment="1">
      <alignment vertical="center" shrinkToFit="1"/>
    </xf>
    <xf numFmtId="0" fontId="22" fillId="13" borderId="52" xfId="0" applyFont="1" applyFill="1" applyBorder="1" applyAlignment="1">
      <alignment horizontal="center" vertical="center" shrinkToFit="1"/>
    </xf>
    <xf numFmtId="0" fontId="0" fillId="13" borderId="149" xfId="0" applyFill="1" applyBorder="1">
      <alignment vertical="center"/>
    </xf>
    <xf numFmtId="0" fontId="22" fillId="0" borderId="150" xfId="0" applyFont="1" applyBorder="1" applyAlignment="1">
      <alignment vertical="center" shrinkToFit="1"/>
    </xf>
    <xf numFmtId="0" fontId="0" fillId="13" borderId="151" xfId="0" applyFill="1" applyBorder="1">
      <alignment vertical="center"/>
    </xf>
    <xf numFmtId="0" fontId="22" fillId="0" borderId="152" xfId="0" applyFont="1" applyBorder="1" applyAlignment="1">
      <alignment vertical="center" shrinkToFit="1"/>
    </xf>
    <xf numFmtId="0" fontId="0" fillId="13" borderId="153" xfId="0" applyFill="1" applyBorder="1">
      <alignment vertical="center"/>
    </xf>
    <xf numFmtId="0" fontId="46" fillId="0" borderId="0" xfId="3" applyFont="1">
      <alignment vertical="center"/>
    </xf>
    <xf numFmtId="0" fontId="22" fillId="0" borderId="0" xfId="3" applyFont="1">
      <alignment vertical="center"/>
    </xf>
    <xf numFmtId="0" fontId="47" fillId="3" borderId="1" xfId="3" applyFont="1" applyFill="1" applyBorder="1" applyAlignment="1">
      <alignment horizontal="center" vertical="center"/>
    </xf>
    <xf numFmtId="0" fontId="22" fillId="3" borderId="1" xfId="3" applyFont="1" applyFill="1" applyBorder="1">
      <alignment vertical="center"/>
    </xf>
    <xf numFmtId="0" fontId="22" fillId="0" borderId="1" xfId="3" applyFont="1" applyBorder="1" applyAlignment="1">
      <alignment vertical="center" wrapText="1"/>
    </xf>
    <xf numFmtId="0" fontId="22" fillId="0" borderId="1" xfId="3" applyFont="1" applyBorder="1" applyAlignment="1">
      <alignment horizontal="left" vertical="top" wrapText="1"/>
    </xf>
    <xf numFmtId="0" fontId="0" fillId="0" borderId="0" xfId="0" applyAlignment="1">
      <alignment vertical="center" wrapText="1"/>
    </xf>
    <xf numFmtId="0" fontId="22" fillId="0" borderId="0" xfId="0" applyFont="1" applyAlignment="1">
      <alignment vertical="top" wrapText="1"/>
    </xf>
    <xf numFmtId="0" fontId="22" fillId="0" borderId="0" xfId="0" applyFont="1" applyAlignment="1">
      <alignment vertical="center" wrapText="1"/>
    </xf>
    <xf numFmtId="0" fontId="0" fillId="0" borderId="0" xfId="0" applyAlignment="1">
      <alignment horizontal="left" vertical="center" shrinkToFit="1"/>
    </xf>
    <xf numFmtId="176" fontId="0" fillId="0" borderId="0" xfId="0" applyNumberFormat="1" applyAlignment="1">
      <alignment horizontal="right" vertical="center" shrinkToFit="1"/>
    </xf>
    <xf numFmtId="0" fontId="0" fillId="0" borderId="0" xfId="0" applyAlignment="1">
      <alignment vertical="top" wrapText="1"/>
    </xf>
    <xf numFmtId="0" fontId="9" fillId="0" borderId="0" xfId="3" applyAlignment="1">
      <alignment vertical="center" textRotation="255"/>
    </xf>
    <xf numFmtId="177" fontId="9" fillId="0" borderId="0" xfId="3" applyNumberFormat="1">
      <alignment vertical="center"/>
    </xf>
    <xf numFmtId="0" fontId="17" fillId="0" borderId="0" xfId="3" applyFont="1">
      <alignment vertical="center"/>
    </xf>
    <xf numFmtId="0" fontId="18" fillId="3" borderId="30" xfId="3" applyFont="1" applyFill="1" applyBorder="1">
      <alignment vertical="center"/>
    </xf>
    <xf numFmtId="0" fontId="18" fillId="3" borderId="31" xfId="3" applyFont="1" applyFill="1" applyBorder="1">
      <alignment vertical="center"/>
    </xf>
    <xf numFmtId="177" fontId="9" fillId="0" borderId="0" xfId="2" applyNumberFormat="1" applyFont="1" applyBorder="1" applyProtection="1">
      <alignment vertical="center"/>
    </xf>
    <xf numFmtId="0" fontId="18" fillId="3" borderId="32" xfId="3" applyFont="1" applyFill="1" applyBorder="1">
      <alignment vertical="center"/>
    </xf>
    <xf numFmtId="177" fontId="13" fillId="0" borderId="0" xfId="2" applyNumberFormat="1" applyFont="1" applyBorder="1" applyAlignment="1" applyProtection="1">
      <alignment horizontal="left" vertical="top"/>
    </xf>
    <xf numFmtId="0" fontId="18" fillId="4" borderId="40" xfId="3" applyFont="1" applyFill="1" applyBorder="1">
      <alignment vertical="center"/>
    </xf>
    <xf numFmtId="0" fontId="18" fillId="4" borderId="15" xfId="3" applyFont="1" applyFill="1" applyBorder="1">
      <alignment vertical="center"/>
    </xf>
    <xf numFmtId="0" fontId="18" fillId="3" borderId="33" xfId="3" applyFont="1" applyFill="1" applyBorder="1">
      <alignment vertical="center"/>
    </xf>
    <xf numFmtId="0" fontId="18" fillId="4" borderId="36" xfId="3" applyFont="1" applyFill="1" applyBorder="1">
      <alignment vertical="center"/>
    </xf>
    <xf numFmtId="0" fontId="31" fillId="3" borderId="39" xfId="3" applyFont="1" applyFill="1" applyBorder="1" applyAlignment="1">
      <alignment horizontal="center" vertical="center"/>
    </xf>
    <xf numFmtId="177" fontId="9" fillId="3" borderId="28" xfId="3" applyNumberFormat="1" applyFill="1" applyBorder="1" applyAlignment="1">
      <alignment horizontal="center" vertical="center"/>
    </xf>
    <xf numFmtId="177" fontId="9" fillId="3" borderId="29" xfId="3" applyNumberFormat="1" applyFill="1" applyBorder="1" applyAlignment="1">
      <alignment horizontal="center" vertical="center"/>
    </xf>
    <xf numFmtId="0" fontId="9" fillId="0" borderId="0" xfId="3" applyAlignment="1">
      <alignment horizontal="center" vertical="center"/>
    </xf>
    <xf numFmtId="0" fontId="9" fillId="3" borderId="31" xfId="3" applyFill="1" applyBorder="1" applyAlignment="1">
      <alignment horizontal="center" vertical="center"/>
    </xf>
    <xf numFmtId="177" fontId="9" fillId="3" borderId="31" xfId="3" applyNumberFormat="1" applyFill="1" applyBorder="1" applyAlignment="1">
      <alignment horizontal="center" vertical="center"/>
    </xf>
    <xf numFmtId="0" fontId="40" fillId="3" borderId="32" xfId="3" applyFont="1" applyFill="1" applyBorder="1" applyAlignment="1">
      <alignment horizontal="left" vertical="center" textRotation="255"/>
    </xf>
    <xf numFmtId="0" fontId="15" fillId="4" borderId="40" xfId="3" applyFont="1" applyFill="1" applyBorder="1" applyAlignment="1">
      <alignment horizontal="left" vertical="center"/>
    </xf>
    <xf numFmtId="0" fontId="9" fillId="4" borderId="14" xfId="3" applyFill="1" applyBorder="1" applyAlignment="1">
      <alignment horizontal="center" vertical="center" textRotation="255"/>
    </xf>
    <xf numFmtId="0" fontId="9" fillId="4" borderId="14" xfId="3" applyFill="1" applyBorder="1" applyAlignment="1">
      <alignment horizontal="center" vertical="center"/>
    </xf>
    <xf numFmtId="177" fontId="9" fillId="4" borderId="14" xfId="3" applyNumberFormat="1" applyFill="1" applyBorder="1" applyAlignment="1">
      <alignment horizontal="center" vertical="center"/>
    </xf>
    <xf numFmtId="0" fontId="9" fillId="4" borderId="15" xfId="3" applyFill="1" applyBorder="1" applyAlignment="1">
      <alignment vertical="center" textRotation="255"/>
    </xf>
    <xf numFmtId="177" fontId="0" fillId="6" borderId="14" xfId="3" applyNumberFormat="1" applyFont="1" applyFill="1" applyBorder="1" applyAlignment="1">
      <alignment horizontal="center" vertical="center"/>
    </xf>
    <xf numFmtId="38" fontId="9" fillId="6" borderId="60" xfId="4" applyFont="1" applyFill="1" applyBorder="1" applyAlignment="1" applyProtection="1">
      <alignment horizontal="right" vertical="top"/>
    </xf>
    <xf numFmtId="0" fontId="16" fillId="6" borderId="40" xfId="3" applyFont="1" applyFill="1" applyBorder="1">
      <alignment vertical="center"/>
    </xf>
    <xf numFmtId="0" fontId="9" fillId="6" borderId="14" xfId="3" applyFill="1" applyBorder="1">
      <alignment vertical="center"/>
    </xf>
    <xf numFmtId="177" fontId="9" fillId="6" borderId="34" xfId="3" applyNumberFormat="1" applyFill="1" applyBorder="1" applyAlignment="1">
      <alignment vertical="top"/>
    </xf>
    <xf numFmtId="0" fontId="9" fillId="6" borderId="15" xfId="3" applyFill="1" applyBorder="1" applyAlignment="1">
      <alignment vertical="center" textRotation="255"/>
    </xf>
    <xf numFmtId="0" fontId="9" fillId="4" borderId="26" xfId="3" applyFill="1" applyBorder="1" applyAlignment="1">
      <alignment vertical="center" textRotation="255"/>
    </xf>
    <xf numFmtId="0" fontId="9" fillId="6" borderId="78" xfId="3" applyFill="1" applyBorder="1" applyAlignment="1">
      <alignment vertical="center" textRotation="255"/>
    </xf>
    <xf numFmtId="0" fontId="15" fillId="4" borderId="40" xfId="3" applyFont="1" applyFill="1" applyBorder="1">
      <alignment vertical="center"/>
    </xf>
    <xf numFmtId="0" fontId="9" fillId="4" borderId="14" xfId="3" applyFill="1" applyBorder="1" applyAlignment="1">
      <alignment horizontal="left" vertical="center"/>
    </xf>
    <xf numFmtId="177" fontId="9" fillId="4" borderId="34" xfId="3" applyNumberFormat="1" applyFill="1" applyBorder="1" applyAlignment="1">
      <alignment horizontal="right" vertical="top"/>
    </xf>
    <xf numFmtId="0" fontId="41" fillId="3" borderId="32" xfId="3" applyFont="1" applyFill="1" applyBorder="1" applyAlignment="1">
      <alignment horizontal="left" vertical="center" textRotation="255"/>
    </xf>
    <xf numFmtId="0" fontId="20" fillId="4" borderId="15" xfId="3" applyFont="1" applyFill="1" applyBorder="1">
      <alignment vertical="center"/>
    </xf>
    <xf numFmtId="0" fontId="20" fillId="4" borderId="27" xfId="3" applyFont="1" applyFill="1" applyBorder="1" applyAlignment="1">
      <alignment horizontal="center" vertical="center"/>
    </xf>
    <xf numFmtId="177" fontId="20" fillId="4" borderId="46" xfId="3" applyNumberFormat="1" applyFont="1" applyFill="1" applyBorder="1" applyAlignment="1">
      <alignment horizontal="center" vertical="center"/>
    </xf>
    <xf numFmtId="0" fontId="20" fillId="0" borderId="0" xfId="3" applyFont="1">
      <alignment vertical="center"/>
    </xf>
    <xf numFmtId="0" fontId="9" fillId="4" borderId="15" xfId="3" applyFill="1" applyBorder="1">
      <alignment vertical="center"/>
    </xf>
    <xf numFmtId="0" fontId="16" fillId="6" borderId="40" xfId="3" applyFont="1" applyFill="1" applyBorder="1" applyAlignment="1">
      <alignment horizontal="left" vertical="center"/>
    </xf>
    <xf numFmtId="177" fontId="9" fillId="6" borderId="49" xfId="3" applyNumberFormat="1" applyFill="1" applyBorder="1" applyAlignment="1">
      <alignment horizontal="left" vertical="center"/>
    </xf>
    <xf numFmtId="177" fontId="9" fillId="6" borderId="59" xfId="3" applyNumberFormat="1" applyFill="1" applyBorder="1" applyAlignment="1">
      <alignment horizontal="right" vertical="top"/>
    </xf>
    <xf numFmtId="0" fontId="9" fillId="6" borderId="16" xfId="3" applyFill="1" applyBorder="1" applyAlignment="1">
      <alignment vertical="center" textRotation="255"/>
    </xf>
    <xf numFmtId="177" fontId="9" fillId="6" borderId="14" xfId="3" applyNumberFormat="1" applyFill="1" applyBorder="1">
      <alignment vertical="center"/>
    </xf>
    <xf numFmtId="0" fontId="9" fillId="6" borderId="15" xfId="3" applyFill="1" applyBorder="1" applyAlignment="1">
      <alignment vertical="center" textRotation="255" shrinkToFit="1"/>
    </xf>
    <xf numFmtId="0" fontId="9" fillId="6" borderId="16" xfId="3" applyFill="1" applyBorder="1" applyAlignment="1">
      <alignment vertical="center" textRotation="255" shrinkToFit="1"/>
    </xf>
    <xf numFmtId="177" fontId="9" fillId="6" borderId="34" xfId="3" applyNumberFormat="1" applyFill="1" applyBorder="1" applyAlignment="1">
      <alignment horizontal="right" vertical="top"/>
    </xf>
    <xf numFmtId="0" fontId="9" fillId="4" borderId="36" xfId="3" applyFill="1" applyBorder="1" applyAlignment="1">
      <alignment vertical="center" textRotation="255"/>
    </xf>
    <xf numFmtId="0" fontId="9" fillId="6" borderId="36" xfId="3" applyFill="1" applyBorder="1" applyAlignment="1">
      <alignment vertical="center" textRotation="255" shrinkToFit="1"/>
    </xf>
    <xf numFmtId="0" fontId="9" fillId="0" borderId="31" xfId="3" applyBorder="1" applyAlignment="1">
      <alignment vertical="center" textRotation="255"/>
    </xf>
    <xf numFmtId="0" fontId="9" fillId="6" borderId="26" xfId="3" applyFill="1" applyBorder="1" applyAlignment="1">
      <alignment vertical="center" textRotation="255" shrinkToFit="1"/>
    </xf>
    <xf numFmtId="0" fontId="26" fillId="0" borderId="0" xfId="3" applyFont="1">
      <alignment vertical="center"/>
    </xf>
    <xf numFmtId="0" fontId="26" fillId="0" borderId="0" xfId="3" applyFont="1" applyAlignment="1">
      <alignment horizontal="justify" vertical="center"/>
    </xf>
    <xf numFmtId="0" fontId="48" fillId="0" borderId="0" xfId="3" applyFont="1" applyAlignment="1">
      <alignment horizontal="left" vertical="center" indent="1"/>
    </xf>
    <xf numFmtId="0" fontId="48" fillId="0" borderId="0" xfId="3" applyFont="1" applyAlignment="1">
      <alignment horizontal="left" vertical="center"/>
    </xf>
    <xf numFmtId="0" fontId="49" fillId="0" borderId="0" xfId="3" applyFont="1">
      <alignment vertical="center"/>
    </xf>
    <xf numFmtId="0" fontId="22" fillId="11" borderId="131" xfId="0" applyFont="1" applyFill="1" applyBorder="1" applyAlignment="1">
      <alignment vertical="center" shrinkToFit="1"/>
    </xf>
    <xf numFmtId="177" fontId="0" fillId="0" borderId="11" xfId="0" applyNumberFormat="1" applyBorder="1" applyAlignment="1" applyProtection="1">
      <alignment horizontal="right" vertical="center" shrinkToFit="1"/>
      <protection locked="0"/>
    </xf>
    <xf numFmtId="0" fontId="22" fillId="11" borderId="31" xfId="0" applyFont="1" applyFill="1" applyBorder="1" applyAlignment="1">
      <alignment vertical="center" shrinkToFit="1"/>
    </xf>
    <xf numFmtId="14" fontId="0" fillId="13" borderId="53" xfId="0" applyNumberFormat="1" applyFill="1" applyBorder="1" applyAlignment="1">
      <alignment vertical="center" shrinkToFit="1"/>
    </xf>
    <xf numFmtId="14" fontId="0" fillId="13" borderId="55" xfId="0" applyNumberFormat="1" applyFill="1" applyBorder="1" applyAlignment="1">
      <alignment vertical="center" shrinkToFit="1"/>
    </xf>
    <xf numFmtId="14" fontId="22" fillId="13" borderId="53" xfId="0" applyNumberFormat="1" applyFont="1" applyFill="1" applyBorder="1" applyAlignment="1">
      <alignment horizontal="center" vertical="center" shrinkToFit="1"/>
    </xf>
    <xf numFmtId="0" fontId="9" fillId="0" borderId="0" xfId="3" applyAlignment="1">
      <alignment vertical="center" wrapText="1"/>
    </xf>
    <xf numFmtId="0" fontId="18" fillId="3" borderId="31" xfId="3" applyFont="1" applyFill="1" applyBorder="1" applyAlignment="1">
      <alignment vertical="center" wrapText="1"/>
    </xf>
    <xf numFmtId="0" fontId="18" fillId="4" borderId="14" xfId="3" applyFont="1" applyFill="1" applyBorder="1" applyAlignment="1">
      <alignment vertical="center" wrapText="1"/>
    </xf>
    <xf numFmtId="0" fontId="18" fillId="3" borderId="41" xfId="3" applyFont="1" applyFill="1" applyBorder="1" applyAlignment="1">
      <alignment vertical="center" wrapText="1"/>
    </xf>
    <xf numFmtId="0" fontId="18" fillId="3" borderId="18" xfId="3" applyFont="1" applyFill="1" applyBorder="1" applyAlignment="1">
      <alignment vertical="center" wrapText="1"/>
    </xf>
    <xf numFmtId="0" fontId="18" fillId="3" borderId="18" xfId="3" applyFont="1" applyFill="1" applyBorder="1" applyAlignment="1">
      <alignment horizontal="left" vertical="center" wrapText="1"/>
    </xf>
    <xf numFmtId="0" fontId="18" fillId="3" borderId="37" xfId="3" applyFont="1" applyFill="1" applyBorder="1" applyAlignment="1">
      <alignment horizontal="left" vertical="center" wrapText="1"/>
    </xf>
    <xf numFmtId="0" fontId="9" fillId="3" borderId="28" xfId="3" applyFill="1" applyBorder="1" applyAlignment="1">
      <alignment horizontal="center" vertical="center" wrapText="1"/>
    </xf>
    <xf numFmtId="0" fontId="9" fillId="4" borderId="14" xfId="3" applyFill="1" applyBorder="1" applyAlignment="1">
      <alignment horizontal="center" vertical="center" wrapText="1"/>
    </xf>
    <xf numFmtId="0" fontId="9" fillId="6" borderId="40" xfId="3" applyFill="1" applyBorder="1" applyAlignment="1">
      <alignment vertical="center" wrapText="1"/>
    </xf>
    <xf numFmtId="0" fontId="9" fillId="4" borderId="14" xfId="3" applyFill="1" applyBorder="1" applyAlignment="1">
      <alignment horizontal="left" vertical="center" wrapText="1"/>
    </xf>
    <xf numFmtId="0" fontId="9" fillId="6" borderId="14" xfId="3" applyFill="1" applyBorder="1" applyAlignment="1">
      <alignment horizontal="left" vertical="center" wrapText="1"/>
    </xf>
    <xf numFmtId="0" fontId="9" fillId="6" borderId="14" xfId="3" applyFill="1" applyBorder="1" applyAlignment="1">
      <alignment vertical="center" wrapText="1"/>
    </xf>
    <xf numFmtId="0" fontId="9" fillId="0" borderId="0" xfId="3" applyAlignment="1">
      <alignment horizontal="left" vertical="top" wrapText="1"/>
    </xf>
    <xf numFmtId="0" fontId="9" fillId="0" borderId="0" xfId="3" applyAlignment="1">
      <alignment horizontal="left" vertical="top"/>
    </xf>
    <xf numFmtId="0" fontId="9" fillId="6" borderId="14" xfId="3" applyFill="1" applyBorder="1" applyAlignment="1">
      <alignment horizontal="center" vertical="center"/>
    </xf>
    <xf numFmtId="0" fontId="9" fillId="3" borderId="28" xfId="3" applyFill="1" applyBorder="1" applyAlignment="1">
      <alignment horizontal="center" vertical="center"/>
    </xf>
    <xf numFmtId="0" fontId="9" fillId="4" borderId="26" xfId="3" applyFill="1" applyBorder="1">
      <alignment vertical="center"/>
    </xf>
    <xf numFmtId="177" fontId="9" fillId="6" borderId="14" xfId="3" applyNumberFormat="1" applyFill="1" applyBorder="1" applyAlignment="1">
      <alignment horizontal="left" vertical="center"/>
    </xf>
    <xf numFmtId="0" fontId="9" fillId="6" borderId="26" xfId="3" applyFill="1" applyBorder="1" applyAlignment="1">
      <alignment vertical="center" textRotation="255"/>
    </xf>
    <xf numFmtId="0" fontId="22" fillId="13" borderId="53" xfId="0" applyFont="1" applyFill="1" applyBorder="1" applyAlignment="1">
      <alignment horizontal="left" vertical="center" shrinkToFit="1"/>
    </xf>
    <xf numFmtId="0" fontId="50" fillId="0" borderId="0" xfId="3" applyFont="1">
      <alignment vertical="center"/>
    </xf>
    <xf numFmtId="0" fontId="36" fillId="0" borderId="0" xfId="3" applyFont="1">
      <alignment vertical="center"/>
    </xf>
    <xf numFmtId="0" fontId="22" fillId="0" borderId="0" xfId="0" applyFont="1" applyAlignment="1">
      <alignment horizontal="left" vertical="top" wrapText="1"/>
    </xf>
    <xf numFmtId="0" fontId="22" fillId="0" borderId="0" xfId="0" applyFont="1" applyAlignment="1">
      <alignment vertical="top"/>
    </xf>
    <xf numFmtId="0" fontId="22" fillId="0" borderId="0" xfId="0" applyFont="1" applyAlignment="1">
      <alignment horizontal="left" vertical="top"/>
    </xf>
    <xf numFmtId="0" fontId="0" fillId="0" borderId="0" xfId="0" applyAlignment="1">
      <alignment vertical="top"/>
    </xf>
    <xf numFmtId="0" fontId="0" fillId="0" borderId="0" xfId="3" applyFont="1" applyAlignment="1">
      <alignment vertical="top" wrapText="1"/>
    </xf>
    <xf numFmtId="0" fontId="14" fillId="0" borderId="0" xfId="3" applyFont="1" applyAlignment="1">
      <alignment vertical="top" wrapText="1"/>
    </xf>
    <xf numFmtId="0" fontId="34" fillId="0" borderId="41" xfId="0" applyFont="1" applyBorder="1">
      <alignment vertical="center"/>
    </xf>
    <xf numFmtId="0" fontId="13" fillId="0" borderId="116" xfId="0" applyFont="1" applyBorder="1">
      <alignment vertical="center"/>
    </xf>
    <xf numFmtId="0" fontId="13" fillId="0" borderId="181" xfId="0" applyFont="1" applyBorder="1">
      <alignment vertical="center"/>
    </xf>
    <xf numFmtId="0" fontId="13" fillId="0" borderId="121" xfId="0" applyFont="1" applyBorder="1">
      <alignment vertical="center"/>
    </xf>
    <xf numFmtId="0" fontId="13" fillId="0" borderId="74" xfId="0" applyFont="1" applyBorder="1">
      <alignment vertical="center"/>
    </xf>
    <xf numFmtId="0" fontId="13" fillId="0" borderId="75" xfId="0" applyFont="1" applyBorder="1">
      <alignment vertical="center"/>
    </xf>
    <xf numFmtId="0" fontId="13" fillId="0" borderId="98" xfId="0" applyFont="1" applyBorder="1">
      <alignment vertical="center"/>
    </xf>
    <xf numFmtId="0" fontId="43" fillId="0" borderId="74" xfId="0" applyFont="1" applyBorder="1">
      <alignment vertical="center"/>
    </xf>
    <xf numFmtId="0" fontId="43" fillId="0" borderId="116" xfId="0" applyFont="1" applyBorder="1">
      <alignment vertical="center"/>
    </xf>
    <xf numFmtId="0" fontId="13" fillId="0" borderId="16" xfId="0" applyFont="1" applyBorder="1">
      <alignment vertical="center"/>
    </xf>
    <xf numFmtId="0" fontId="13" fillId="0" borderId="27" xfId="0" applyFont="1" applyBorder="1">
      <alignment vertical="center"/>
    </xf>
    <xf numFmtId="0" fontId="13" fillId="0" borderId="85" xfId="0" applyFont="1" applyBorder="1">
      <alignment vertical="center"/>
    </xf>
    <xf numFmtId="0" fontId="13" fillId="0" borderId="75" xfId="0" applyFont="1" applyBorder="1" applyAlignment="1">
      <alignment vertical="center" wrapText="1"/>
    </xf>
    <xf numFmtId="0" fontId="13" fillId="0" borderId="98" xfId="0" applyFont="1" applyBorder="1" applyAlignment="1">
      <alignment vertical="center" wrapText="1"/>
    </xf>
    <xf numFmtId="0" fontId="13" fillId="0" borderId="181" xfId="0" applyFont="1" applyBorder="1" applyAlignment="1">
      <alignment vertical="center" wrapText="1"/>
    </xf>
    <xf numFmtId="0" fontId="13" fillId="0" borderId="121" xfId="0" applyFont="1" applyBorder="1" applyAlignment="1">
      <alignment vertical="center" wrapText="1"/>
    </xf>
    <xf numFmtId="0" fontId="13" fillId="0" borderId="74" xfId="0" applyFont="1" applyBorder="1" applyAlignment="1">
      <alignment horizontal="left" vertical="center"/>
    </xf>
    <xf numFmtId="0" fontId="13" fillId="0" borderId="75" xfId="0" applyFont="1" applyBorder="1" applyAlignment="1">
      <alignment horizontal="left" vertical="center"/>
    </xf>
    <xf numFmtId="0" fontId="13" fillId="0" borderId="98"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vertical="center"/>
    </xf>
    <xf numFmtId="0" fontId="13" fillId="0" borderId="48" xfId="0" applyFont="1" applyBorder="1" applyAlignment="1">
      <alignment horizontal="left" vertical="center"/>
    </xf>
    <xf numFmtId="0" fontId="13" fillId="0" borderId="16" xfId="0" applyFont="1" applyBorder="1" applyAlignment="1">
      <alignment horizontal="left" vertical="center"/>
    </xf>
    <xf numFmtId="0" fontId="13" fillId="0" borderId="27" xfId="0" applyFont="1" applyBorder="1" applyAlignment="1">
      <alignment horizontal="left" vertical="center"/>
    </xf>
    <xf numFmtId="0" fontId="13" fillId="0" borderId="85" xfId="0" applyFont="1" applyBorder="1" applyAlignment="1">
      <alignment horizontal="left" vertical="center"/>
    </xf>
    <xf numFmtId="0" fontId="34" fillId="0" borderId="40" xfId="0" applyFont="1" applyBorder="1">
      <alignment vertical="center"/>
    </xf>
    <xf numFmtId="0" fontId="13" fillId="0" borderId="14" xfId="0" applyFont="1" applyBorder="1">
      <alignment vertical="center"/>
    </xf>
    <xf numFmtId="0" fontId="13" fillId="0" borderId="47" xfId="0" applyFont="1" applyBorder="1">
      <alignment vertical="center"/>
    </xf>
    <xf numFmtId="0" fontId="13" fillId="0" borderId="70" xfId="0" applyFont="1" applyBorder="1">
      <alignment vertical="center"/>
    </xf>
    <xf numFmtId="0" fontId="13" fillId="0" borderId="137" xfId="0" applyFont="1" applyBorder="1">
      <alignment vertical="center"/>
    </xf>
    <xf numFmtId="0" fontId="13" fillId="0" borderId="44" xfId="0" applyFont="1" applyBorder="1">
      <alignment vertical="center"/>
    </xf>
    <xf numFmtId="0" fontId="13" fillId="0" borderId="124" xfId="0" applyFont="1" applyBorder="1">
      <alignment vertical="center"/>
    </xf>
    <xf numFmtId="0" fontId="13" fillId="0" borderId="119" xfId="0" applyFont="1" applyBorder="1" applyAlignment="1">
      <alignment vertical="center" wrapText="1"/>
    </xf>
    <xf numFmtId="0" fontId="13" fillId="0" borderId="103" xfId="0" applyFont="1" applyBorder="1" applyAlignment="1">
      <alignment vertical="center" wrapText="1"/>
    </xf>
    <xf numFmtId="0" fontId="13" fillId="0" borderId="15" xfId="0" applyFont="1" applyBorder="1" applyAlignment="1">
      <alignment horizontal="right" vertical="center"/>
    </xf>
    <xf numFmtId="0" fontId="38" fillId="12" borderId="30" xfId="3" applyFont="1" applyFill="1" applyBorder="1" applyAlignment="1">
      <alignment horizontal="left" vertical="center"/>
    </xf>
    <xf numFmtId="0" fontId="38" fillId="11" borderId="40" xfId="3" applyFont="1" applyFill="1" applyBorder="1" applyAlignment="1">
      <alignment horizontal="left" vertical="center"/>
    </xf>
    <xf numFmtId="0" fontId="44" fillId="0" borderId="182" xfId="0" applyFont="1" applyBorder="1" applyAlignment="1" applyProtection="1">
      <alignment vertical="center" wrapText="1"/>
      <protection locked="0"/>
    </xf>
    <xf numFmtId="183" fontId="44" fillId="0" borderId="183" xfId="0" applyNumberFormat="1" applyFont="1" applyBorder="1" applyProtection="1">
      <alignment vertical="center"/>
      <protection locked="0"/>
    </xf>
    <xf numFmtId="0" fontId="44" fillId="0" borderId="184" xfId="0" applyFont="1" applyBorder="1" applyProtection="1">
      <alignment vertical="center"/>
      <protection locked="0"/>
    </xf>
    <xf numFmtId="0" fontId="9" fillId="6" borderId="14" xfId="3" applyFill="1" applyBorder="1" applyAlignment="1">
      <alignment horizontal="left" vertical="center" shrinkToFit="1"/>
    </xf>
    <xf numFmtId="0" fontId="9" fillId="6" borderId="49" xfId="3" applyFill="1" applyBorder="1" applyAlignment="1">
      <alignment horizontal="left" vertical="center" shrinkToFit="1"/>
    </xf>
    <xf numFmtId="0" fontId="13" fillId="0" borderId="0" xfId="3" applyFont="1" applyAlignment="1">
      <alignment horizontal="left" vertical="center"/>
    </xf>
    <xf numFmtId="0" fontId="11" fillId="3" borderId="51" xfId="3" applyFont="1" applyFill="1" applyBorder="1" applyAlignment="1">
      <alignment horizontal="left" vertical="center"/>
    </xf>
    <xf numFmtId="0" fontId="11" fillId="5" borderId="3" xfId="0" applyFont="1" applyFill="1" applyBorder="1" applyAlignment="1" applyProtection="1">
      <alignment horizontal="left" vertical="center" shrinkToFit="1"/>
      <protection locked="0"/>
    </xf>
    <xf numFmtId="0" fontId="11" fillId="5" borderId="9" xfId="3" applyFont="1" applyFill="1" applyBorder="1" applyAlignment="1" applyProtection="1">
      <alignment horizontal="left" vertical="center"/>
      <protection locked="0"/>
    </xf>
    <xf numFmtId="0" fontId="11" fillId="5" borderId="110" xfId="3" applyFont="1" applyFill="1" applyBorder="1" applyAlignment="1" applyProtection="1">
      <alignment horizontal="left" vertical="center"/>
      <protection locked="0"/>
    </xf>
    <xf numFmtId="0" fontId="24" fillId="0" borderId="0" xfId="3" applyFont="1" applyAlignment="1">
      <alignment horizontal="left" vertical="center" wrapText="1"/>
    </xf>
    <xf numFmtId="0" fontId="0" fillId="0" borderId="0" xfId="0" applyAlignment="1">
      <alignment horizontal="left" vertical="center" wrapText="1" shrinkToFit="1"/>
    </xf>
    <xf numFmtId="0" fontId="51" fillId="0" borderId="0" xfId="3" applyFont="1">
      <alignment vertical="center"/>
    </xf>
    <xf numFmtId="0" fontId="12" fillId="0" borderId="0" xfId="0" applyFont="1">
      <alignment vertical="center"/>
    </xf>
    <xf numFmtId="0" fontId="61" fillId="0" borderId="0" xfId="0" applyFont="1" applyAlignment="1">
      <alignment vertical="top" wrapText="1"/>
    </xf>
    <xf numFmtId="0" fontId="38" fillId="0" borderId="0" xfId="0" applyFont="1">
      <alignment vertical="center"/>
    </xf>
    <xf numFmtId="0" fontId="38" fillId="0" borderId="0" xfId="0" applyFont="1" applyAlignment="1">
      <alignment horizontal="right" vertical="top"/>
    </xf>
    <xf numFmtId="0" fontId="52" fillId="0" borderId="0" xfId="0" applyFont="1" applyAlignment="1">
      <alignment vertical="top" wrapText="1"/>
    </xf>
    <xf numFmtId="0" fontId="24" fillId="0" borderId="0" xfId="0" applyFont="1" applyAlignment="1">
      <alignment horizontal="left" vertical="top" wrapText="1"/>
    </xf>
    <xf numFmtId="0" fontId="52" fillId="0" borderId="0" xfId="0" applyFont="1" applyAlignment="1">
      <alignment vertical="center" wrapText="1"/>
    </xf>
    <xf numFmtId="0" fontId="24" fillId="0" borderId="0" xfId="0" applyFont="1" applyAlignment="1">
      <alignment horizontal="left" vertical="top"/>
    </xf>
    <xf numFmtId="0" fontId="0" fillId="0" borderId="0" xfId="0" applyAlignment="1">
      <alignment horizontal="left" vertical="top" wrapText="1"/>
    </xf>
    <xf numFmtId="0" fontId="52" fillId="0" borderId="110" xfId="0" applyFont="1" applyBorder="1" applyAlignment="1">
      <alignment vertical="center" wrapText="1"/>
    </xf>
    <xf numFmtId="0" fontId="24" fillId="0" borderId="0" xfId="0" applyFont="1" applyAlignment="1">
      <alignment vertical="top" wrapText="1"/>
    </xf>
    <xf numFmtId="0" fontId="38" fillId="11" borderId="0" xfId="0" applyFont="1" applyFill="1" applyAlignment="1">
      <alignment vertical="center" shrinkToFit="1"/>
    </xf>
    <xf numFmtId="0" fontId="16" fillId="0" borderId="0" xfId="0" applyFont="1" applyAlignment="1">
      <alignment vertical="top" wrapText="1"/>
    </xf>
    <xf numFmtId="0" fontId="16" fillId="0" borderId="0" xfId="0" applyFont="1" applyAlignment="1">
      <alignment horizontal="left" vertical="top"/>
    </xf>
    <xf numFmtId="0" fontId="37" fillId="0" borderId="0" xfId="0" applyFont="1" applyAlignment="1">
      <alignment vertical="top" wrapText="1"/>
    </xf>
    <xf numFmtId="0" fontId="16" fillId="0" borderId="0" xfId="0" applyFont="1" applyAlignment="1">
      <alignment vertical="top"/>
    </xf>
    <xf numFmtId="0" fontId="11" fillId="0" borderId="67" xfId="3" applyFont="1" applyBorder="1" applyAlignment="1" applyProtection="1">
      <alignment vertical="center" wrapText="1"/>
      <protection locked="0"/>
    </xf>
    <xf numFmtId="0" fontId="11" fillId="0" borderId="53" xfId="3" applyFont="1" applyBorder="1" applyAlignment="1" applyProtection="1">
      <alignment vertical="center" wrapText="1"/>
      <protection locked="0"/>
    </xf>
    <xf numFmtId="0" fontId="11" fillId="0" borderId="68" xfId="3" applyFont="1" applyBorder="1" applyAlignment="1" applyProtection="1">
      <alignment vertical="center" wrapText="1"/>
      <protection locked="0"/>
    </xf>
    <xf numFmtId="0" fontId="59" fillId="0" borderId="0" xfId="3" applyFont="1">
      <alignment vertical="center"/>
    </xf>
    <xf numFmtId="0" fontId="11" fillId="6" borderId="158" xfId="3" applyFont="1" applyFill="1" applyBorder="1" applyAlignment="1">
      <alignment horizontal="center" vertical="center" shrinkToFit="1"/>
    </xf>
    <xf numFmtId="0" fontId="11" fillId="6" borderId="128" xfId="3" applyFont="1" applyFill="1" applyBorder="1" applyAlignment="1">
      <alignment horizontal="center" vertical="center" shrinkToFit="1"/>
    </xf>
    <xf numFmtId="0" fontId="11" fillId="6" borderId="128" xfId="3" applyFont="1" applyFill="1" applyBorder="1" applyAlignment="1">
      <alignment horizontal="center" vertical="center" wrapText="1"/>
    </xf>
    <xf numFmtId="0" fontId="18" fillId="6" borderId="128" xfId="3" applyFont="1" applyFill="1" applyBorder="1" applyAlignment="1">
      <alignment horizontal="center" vertical="center" wrapText="1"/>
    </xf>
    <xf numFmtId="0" fontId="18" fillId="6" borderId="157" xfId="3" applyFont="1" applyFill="1" applyBorder="1" applyAlignment="1">
      <alignment horizontal="center" vertical="center" wrapText="1"/>
    </xf>
    <xf numFmtId="177" fontId="9" fillId="6" borderId="46" xfId="3" applyNumberFormat="1" applyFill="1" applyBorder="1" applyAlignment="1">
      <alignment vertical="top"/>
    </xf>
    <xf numFmtId="0" fontId="9" fillId="6" borderId="27" xfId="3" applyFill="1" applyBorder="1" applyAlignment="1">
      <alignment horizontal="center" shrinkToFit="1"/>
    </xf>
    <xf numFmtId="0" fontId="0" fillId="6" borderId="27" xfId="3" applyFont="1" applyFill="1" applyBorder="1" applyAlignment="1">
      <alignment horizontal="center" shrinkToFit="1"/>
    </xf>
    <xf numFmtId="177" fontId="0" fillId="6" borderId="27" xfId="3" applyNumberFormat="1" applyFont="1" applyFill="1" applyBorder="1" applyAlignment="1">
      <alignment horizontal="center"/>
    </xf>
    <xf numFmtId="0" fontId="16" fillId="6" borderId="15" xfId="3" applyFont="1" applyFill="1" applyBorder="1">
      <alignment vertical="center"/>
    </xf>
    <xf numFmtId="0" fontId="16" fillId="6" borderId="49" xfId="3" applyFont="1" applyFill="1" applyBorder="1">
      <alignment vertical="center"/>
    </xf>
    <xf numFmtId="0" fontId="16" fillId="6" borderId="56" xfId="3" applyFont="1" applyFill="1" applyBorder="1">
      <alignment vertical="center"/>
    </xf>
    <xf numFmtId="0" fontId="11" fillId="0" borderId="0" xfId="3" applyFont="1" applyAlignment="1">
      <alignment horizontal="right" vertical="center"/>
    </xf>
    <xf numFmtId="0" fontId="58" fillId="0" borderId="0" xfId="3" applyFont="1">
      <alignment vertical="center"/>
    </xf>
    <xf numFmtId="0" fontId="11" fillId="0" borderId="0" xfId="3" applyFont="1" applyAlignment="1">
      <alignment horizontal="center" vertical="center" shrinkToFit="1"/>
    </xf>
    <xf numFmtId="0" fontId="11" fillId="0" borderId="0" xfId="3" applyFont="1" applyAlignment="1">
      <alignment vertical="center" wrapText="1"/>
    </xf>
    <xf numFmtId="178" fontId="11" fillId="0" borderId="0" xfId="3" applyNumberFormat="1" applyFont="1" applyAlignment="1">
      <alignment vertical="center" wrapText="1"/>
    </xf>
    <xf numFmtId="178" fontId="11" fillId="0" borderId="0" xfId="4" applyNumberFormat="1" applyFont="1" applyBorder="1" applyAlignment="1" applyProtection="1">
      <alignment vertical="center" wrapText="1"/>
    </xf>
    <xf numFmtId="178" fontId="11" fillId="0" borderId="0" xfId="3" applyNumberFormat="1" applyFont="1" applyAlignment="1">
      <alignment horizontal="right" vertical="center" wrapText="1"/>
    </xf>
    <xf numFmtId="0" fontId="60" fillId="0" borderId="0" xfId="3" applyFont="1" applyAlignment="1">
      <alignment vertical="center" wrapText="1"/>
    </xf>
    <xf numFmtId="0" fontId="12" fillId="5" borderId="156" xfId="3" applyFont="1" applyFill="1" applyBorder="1" applyAlignment="1" applyProtection="1">
      <alignment horizontal="center" vertical="center" shrinkToFit="1"/>
      <protection locked="0"/>
    </xf>
    <xf numFmtId="0" fontId="12" fillId="5" borderId="152" xfId="3" applyFont="1" applyFill="1" applyBorder="1" applyAlignment="1" applyProtection="1">
      <alignment horizontal="center" vertical="center" shrinkToFit="1"/>
      <protection locked="0"/>
    </xf>
    <xf numFmtId="0" fontId="12" fillId="0" borderId="0" xfId="0" applyFont="1" applyAlignment="1">
      <alignment horizontal="left" vertical="top" wrapText="1"/>
    </xf>
    <xf numFmtId="0" fontId="57" fillId="0" borderId="0" xfId="0" applyFont="1" applyAlignment="1"/>
    <xf numFmtId="0" fontId="62" fillId="0" borderId="0" xfId="0" applyFont="1" applyAlignment="1">
      <alignment vertical="center" shrinkToFit="1"/>
    </xf>
    <xf numFmtId="0" fontId="43" fillId="0" borderId="0" xfId="0" applyFont="1" applyAlignment="1">
      <alignment horizontal="right" vertical="center" shrinkToFit="1"/>
    </xf>
    <xf numFmtId="178" fontId="11" fillId="0" borderId="0" xfId="2" applyNumberFormat="1" applyFont="1" applyFill="1" applyBorder="1" applyAlignment="1" applyProtection="1">
      <alignment horizontal="right" vertical="center"/>
    </xf>
    <xf numFmtId="0" fontId="35" fillId="0" borderId="0" xfId="0" applyFont="1" applyAlignment="1">
      <alignment horizontal="right" vertical="center" wrapText="1" shrinkToFit="1"/>
    </xf>
    <xf numFmtId="0" fontId="35" fillId="0" borderId="0" xfId="0" applyFont="1" applyAlignment="1">
      <alignment horizontal="right" vertical="center"/>
    </xf>
    <xf numFmtId="178" fontId="10" fillId="0" borderId="0" xfId="2" applyNumberFormat="1" applyFont="1" applyFill="1" applyBorder="1" applyAlignment="1" applyProtection="1">
      <alignment horizontal="right" vertical="center"/>
    </xf>
    <xf numFmtId="177" fontId="11" fillId="3" borderId="130" xfId="0" applyNumberFormat="1" applyFont="1" applyFill="1" applyBorder="1" applyAlignment="1">
      <alignment horizontal="right" vertical="center" shrinkToFit="1"/>
    </xf>
    <xf numFmtId="0" fontId="13" fillId="0" borderId="0" xfId="0" applyFont="1" applyAlignment="1">
      <alignment horizontal="right" vertical="center"/>
    </xf>
    <xf numFmtId="0" fontId="18" fillId="0" borderId="0" xfId="3" applyFont="1">
      <alignment vertical="center"/>
    </xf>
    <xf numFmtId="0" fontId="11" fillId="0" borderId="67" xfId="3" applyFont="1" applyBorder="1" applyAlignment="1" applyProtection="1">
      <alignment horizontal="left" vertical="center" wrapText="1"/>
      <protection locked="0"/>
    </xf>
    <xf numFmtId="0" fontId="11" fillId="0" borderId="53" xfId="3" applyFont="1" applyBorder="1" applyAlignment="1" applyProtection="1">
      <alignment horizontal="left" vertical="center" wrapText="1"/>
      <protection locked="0"/>
    </xf>
    <xf numFmtId="0" fontId="11" fillId="0" borderId="68" xfId="3" applyFont="1" applyBorder="1" applyAlignment="1" applyProtection="1">
      <alignment horizontal="left" vertical="center" wrapText="1"/>
      <protection locked="0"/>
    </xf>
    <xf numFmtId="0" fontId="44" fillId="0" borderId="0" xfId="0" applyFont="1">
      <alignment vertical="center"/>
    </xf>
    <xf numFmtId="0" fontId="9" fillId="4" borderId="27" xfId="3" applyFill="1" applyBorder="1" applyAlignment="1">
      <alignment horizontal="center" vertical="center" wrapText="1"/>
    </xf>
    <xf numFmtId="177" fontId="9" fillId="4" borderId="27" xfId="3" applyNumberFormat="1" applyFill="1" applyBorder="1" applyAlignment="1">
      <alignment horizontal="center" vertical="center"/>
    </xf>
    <xf numFmtId="0" fontId="61" fillId="0" borderId="108" xfId="0" applyFont="1" applyBorder="1" applyAlignment="1">
      <alignment horizontal="left" vertical="center" wrapText="1"/>
    </xf>
    <xf numFmtId="0" fontId="61" fillId="0" borderId="64" xfId="0" applyFont="1" applyBorder="1">
      <alignment vertical="center"/>
    </xf>
    <xf numFmtId="0" fontId="61" fillId="0" borderId="108" xfId="0" applyFont="1" applyBorder="1">
      <alignment vertical="center"/>
    </xf>
    <xf numFmtId="0" fontId="33" fillId="0" borderId="0" xfId="0" applyFont="1" applyAlignment="1">
      <alignment vertical="top"/>
    </xf>
    <xf numFmtId="0" fontId="16" fillId="0" borderId="0" xfId="0" applyFont="1" applyAlignment="1">
      <alignment vertical="center" wrapText="1"/>
    </xf>
    <xf numFmtId="0" fontId="61" fillId="0" borderId="0" xfId="0" applyFont="1" applyAlignment="1">
      <alignment vertical="top"/>
    </xf>
    <xf numFmtId="0" fontId="18" fillId="6" borderId="12" xfId="3" applyFont="1" applyFill="1" applyBorder="1" applyAlignment="1">
      <alignment horizontal="center" vertical="center"/>
    </xf>
    <xf numFmtId="0" fontId="18" fillId="6" borderId="136" xfId="3" applyFont="1" applyFill="1" applyBorder="1" applyAlignment="1">
      <alignment horizontal="center" vertical="center"/>
    </xf>
    <xf numFmtId="0" fontId="18" fillId="0" borderId="192" xfId="3" applyFont="1" applyBorder="1" applyAlignment="1" applyProtection="1">
      <alignment horizontal="left" vertical="center" wrapText="1"/>
      <protection locked="0"/>
    </xf>
    <xf numFmtId="0" fontId="18" fillId="6" borderId="11" xfId="3" applyFont="1" applyFill="1" applyBorder="1" applyAlignment="1">
      <alignment horizontal="center" vertical="center" shrinkToFit="1"/>
    </xf>
    <xf numFmtId="0" fontId="18" fillId="0" borderId="18" xfId="3" applyFont="1" applyBorder="1" applyAlignment="1" applyProtection="1">
      <alignment horizontal="left" vertical="center" wrapText="1"/>
      <protection locked="0"/>
    </xf>
    <xf numFmtId="0" fontId="18" fillId="6" borderId="12" xfId="3" applyFont="1" applyFill="1" applyBorder="1" applyAlignment="1">
      <alignment horizontal="center" vertical="center" shrinkToFit="1"/>
    </xf>
    <xf numFmtId="0" fontId="18" fillId="0" borderId="2" xfId="3" applyFont="1" applyBorder="1" applyAlignment="1" applyProtection="1">
      <alignment horizontal="left" vertical="center" wrapText="1"/>
      <protection locked="0"/>
    </xf>
    <xf numFmtId="177" fontId="18" fillId="0" borderId="8" xfId="3" applyNumberFormat="1" applyFont="1" applyBorder="1" applyAlignment="1" applyProtection="1">
      <alignment horizontal="right" vertical="center"/>
      <protection locked="0"/>
    </xf>
    <xf numFmtId="177" fontId="18" fillId="0" borderId="9" xfId="3" applyNumberFormat="1" applyFont="1" applyBorder="1" applyAlignment="1" applyProtection="1">
      <alignment horizontal="right" vertical="center"/>
      <protection locked="0"/>
    </xf>
    <xf numFmtId="0" fontId="18" fillId="0" borderId="6" xfId="3" applyFont="1" applyBorder="1" applyAlignment="1" applyProtection="1">
      <alignment horizontal="left" vertical="center" wrapText="1"/>
      <protection locked="0"/>
    </xf>
    <xf numFmtId="177" fontId="18" fillId="0" borderId="10" xfId="3" applyNumberFormat="1" applyFont="1" applyBorder="1" applyAlignment="1" applyProtection="1">
      <alignment horizontal="right" vertical="center"/>
      <protection locked="0"/>
    </xf>
    <xf numFmtId="177" fontId="18" fillId="0" borderId="4" xfId="3" applyNumberFormat="1" applyFont="1" applyBorder="1" applyAlignment="1" applyProtection="1">
      <alignment horizontal="right" vertical="center"/>
      <protection locked="0"/>
    </xf>
    <xf numFmtId="177" fontId="18" fillId="0" borderId="5" xfId="3" applyNumberFormat="1" applyFont="1" applyBorder="1" applyAlignment="1" applyProtection="1">
      <alignment horizontal="right" vertical="center"/>
      <protection locked="0"/>
    </xf>
    <xf numFmtId="177" fontId="18" fillId="0" borderId="7" xfId="3" applyNumberFormat="1" applyFont="1" applyBorder="1" applyAlignment="1" applyProtection="1">
      <alignment horizontal="right" vertical="center"/>
      <protection locked="0"/>
    </xf>
    <xf numFmtId="0" fontId="18" fillId="0" borderId="37" xfId="3" applyFont="1" applyBorder="1" applyAlignment="1" applyProtection="1">
      <alignment horizontal="left" vertical="center" wrapText="1"/>
      <protection locked="0"/>
    </xf>
    <xf numFmtId="177" fontId="18" fillId="0" borderId="38" xfId="3" applyNumberFormat="1" applyFont="1" applyBorder="1" applyAlignment="1" applyProtection="1">
      <alignment horizontal="right" vertical="center"/>
      <protection locked="0"/>
    </xf>
    <xf numFmtId="0" fontId="18" fillId="0" borderId="0" xfId="3" applyFont="1" applyAlignment="1">
      <alignment vertical="center" textRotation="255"/>
    </xf>
    <xf numFmtId="0" fontId="18" fillId="0" borderId="0" xfId="3" applyFont="1" applyAlignment="1">
      <alignment vertical="center" wrapText="1"/>
    </xf>
    <xf numFmtId="177" fontId="18" fillId="0" borderId="0" xfId="3" applyNumberFormat="1" applyFont="1">
      <alignment vertical="center"/>
    </xf>
    <xf numFmtId="0" fontId="18" fillId="0" borderId="0" xfId="0" applyFont="1">
      <alignment vertical="center"/>
    </xf>
    <xf numFmtId="182" fontId="18" fillId="0" borderId="0" xfId="0" applyNumberFormat="1" applyFont="1" applyAlignment="1">
      <alignment horizontal="center" vertical="center"/>
    </xf>
    <xf numFmtId="0" fontId="18" fillId="0" borderId="0" xfId="0" applyFont="1" applyAlignment="1">
      <alignment vertical="center" shrinkToFit="1"/>
    </xf>
    <xf numFmtId="0" fontId="18" fillId="0" borderId="0" xfId="0" applyFont="1" applyAlignment="1">
      <alignment horizontal="left" vertical="center"/>
    </xf>
    <xf numFmtId="0" fontId="18" fillId="0" borderId="0" xfId="0" applyFont="1" applyAlignment="1">
      <alignment vertical="center" wrapText="1" shrinkToFit="1"/>
    </xf>
    <xf numFmtId="0" fontId="18" fillId="0" borderId="0" xfId="0" applyFont="1" applyAlignment="1">
      <alignment horizontal="right" vertical="center"/>
    </xf>
    <xf numFmtId="177" fontId="18" fillId="0" borderId="0" xfId="0" applyNumberFormat="1" applyFont="1">
      <alignment vertical="center"/>
    </xf>
    <xf numFmtId="177" fontId="18" fillId="0" borderId="0" xfId="0" applyNumberFormat="1" applyFont="1" applyAlignment="1">
      <alignment horizontal="right" vertical="center"/>
    </xf>
    <xf numFmtId="0" fontId="55" fillId="0" borderId="0" xfId="0" applyFont="1">
      <alignment vertical="center"/>
    </xf>
    <xf numFmtId="0" fontId="12" fillId="0" borderId="0" xfId="3" applyFont="1">
      <alignment vertical="center"/>
    </xf>
    <xf numFmtId="0" fontId="16" fillId="0" borderId="0" xfId="3" applyFont="1" applyAlignment="1">
      <alignment horizontal="left" vertical="center" wrapText="1"/>
    </xf>
    <xf numFmtId="0" fontId="20" fillId="0" borderId="0" xfId="3" applyFont="1" applyAlignment="1">
      <alignment horizontal="left" vertical="top" wrapText="1"/>
    </xf>
    <xf numFmtId="0" fontId="0" fillId="0" borderId="0" xfId="3" applyFont="1" applyAlignment="1">
      <alignment horizontal="right" vertical="center"/>
    </xf>
    <xf numFmtId="0" fontId="9" fillId="0" borderId="0" xfId="3" applyAlignment="1">
      <alignment vertical="top" wrapText="1"/>
    </xf>
    <xf numFmtId="0" fontId="16" fillId="0" borderId="0" xfId="3" applyFont="1" applyAlignment="1">
      <alignment vertical="top" wrapText="1"/>
    </xf>
    <xf numFmtId="0" fontId="61" fillId="0" borderId="32" xfId="0" applyFont="1" applyBorder="1" applyAlignment="1">
      <alignment vertical="top"/>
    </xf>
    <xf numFmtId="0" fontId="61" fillId="0" borderId="31" xfId="0" applyFont="1" applyBorder="1" applyAlignment="1">
      <alignment vertical="top"/>
    </xf>
    <xf numFmtId="0" fontId="9" fillId="4" borderId="0" xfId="3" applyFill="1" applyAlignment="1">
      <alignment horizontal="left" vertical="center" shrinkToFit="1"/>
    </xf>
    <xf numFmtId="177" fontId="9" fillId="4" borderId="0" xfId="3" applyNumberFormat="1" applyFill="1" applyAlignment="1">
      <alignment horizontal="left" vertical="center"/>
    </xf>
    <xf numFmtId="179" fontId="17" fillId="6" borderId="3" xfId="0" applyNumberFormat="1" applyFont="1" applyFill="1" applyBorder="1" applyAlignment="1">
      <alignment horizontal="left" vertical="center"/>
    </xf>
    <xf numFmtId="178" fontId="11" fillId="3" borderId="25" xfId="3" applyNumberFormat="1" applyFont="1" applyFill="1" applyBorder="1" applyAlignment="1">
      <alignment horizontal="right" vertical="center"/>
    </xf>
    <xf numFmtId="178" fontId="11" fillId="4" borderId="25" xfId="3" applyNumberFormat="1" applyFont="1" applyFill="1" applyBorder="1" applyAlignment="1">
      <alignment horizontal="right" vertical="center"/>
    </xf>
    <xf numFmtId="178" fontId="18" fillId="6" borderId="60" xfId="4" applyNumberFormat="1" applyFont="1" applyFill="1" applyBorder="1" applyAlignment="1" applyProtection="1">
      <alignment horizontal="right" vertical="top"/>
    </xf>
    <xf numFmtId="182" fontId="18" fillId="6" borderId="5" xfId="3" applyNumberFormat="1" applyFont="1" applyFill="1" applyBorder="1">
      <alignment vertical="center"/>
    </xf>
    <xf numFmtId="182" fontId="18" fillId="6" borderId="9" xfId="3" applyNumberFormat="1" applyFont="1" applyFill="1" applyBorder="1">
      <alignment vertical="center"/>
    </xf>
    <xf numFmtId="182" fontId="18" fillId="6" borderId="7" xfId="3" applyNumberFormat="1" applyFont="1" applyFill="1" applyBorder="1">
      <alignment vertical="center"/>
    </xf>
    <xf numFmtId="182" fontId="18" fillId="6" borderId="193" xfId="3" applyNumberFormat="1" applyFont="1" applyFill="1" applyBorder="1">
      <alignment vertical="center"/>
    </xf>
    <xf numFmtId="178" fontId="18" fillId="0" borderId="12" xfId="4" applyNumberFormat="1" applyFont="1" applyFill="1" applyBorder="1" applyAlignment="1" applyProtection="1">
      <alignment horizontal="right" vertical="center"/>
      <protection locked="0"/>
    </xf>
    <xf numFmtId="178" fontId="18" fillId="0" borderId="136" xfId="4" applyNumberFormat="1" applyFont="1" applyFill="1" applyBorder="1" applyAlignment="1" applyProtection="1">
      <alignment horizontal="right" vertical="center"/>
      <protection locked="0"/>
    </xf>
    <xf numFmtId="178" fontId="18" fillId="0" borderId="11" xfId="3" applyNumberFormat="1" applyFont="1" applyBorder="1" applyAlignment="1" applyProtection="1">
      <alignment horizontal="right" vertical="center" shrinkToFit="1"/>
      <protection locked="0"/>
    </xf>
    <xf numFmtId="178" fontId="18" fillId="0" borderId="12" xfId="3" applyNumberFormat="1" applyFont="1" applyBorder="1" applyAlignment="1" applyProtection="1">
      <alignment horizontal="right" vertical="center" shrinkToFit="1"/>
      <protection locked="0"/>
    </xf>
    <xf numFmtId="0" fontId="36" fillId="0" borderId="0" xfId="3" applyFont="1" applyAlignment="1">
      <alignment horizontal="left" vertical="center" wrapText="1"/>
    </xf>
    <xf numFmtId="0" fontId="77" fillId="0" borderId="0" xfId="0" applyFont="1" applyAlignment="1">
      <alignment horizontal="left" vertical="center" shrinkToFit="1"/>
    </xf>
    <xf numFmtId="0" fontId="18" fillId="0" borderId="0" xfId="3" applyFont="1" applyAlignment="1" applyProtection="1">
      <alignment horizontal="left" vertical="top" wrapText="1"/>
      <protection locked="0"/>
    </xf>
    <xf numFmtId="0" fontId="9" fillId="0" borderId="0" xfId="3" applyAlignment="1">
      <alignment horizontal="right" vertical="center"/>
    </xf>
    <xf numFmtId="0" fontId="36" fillId="0" borderId="0" xfId="0" applyFont="1" applyAlignment="1">
      <alignment vertical="center" wrapText="1"/>
    </xf>
    <xf numFmtId="0" fontId="78" fillId="3" borderId="32" xfId="3" applyFont="1" applyFill="1" applyBorder="1" applyAlignment="1">
      <alignment vertical="center" textRotation="255"/>
    </xf>
    <xf numFmtId="177" fontId="9" fillId="0" borderId="0" xfId="2" applyNumberFormat="1" applyFont="1" applyFill="1" applyBorder="1" applyProtection="1">
      <alignment vertical="center"/>
    </xf>
    <xf numFmtId="177" fontId="13" fillId="0" borderId="0" xfId="2" applyNumberFormat="1" applyFont="1" applyFill="1" applyBorder="1" applyAlignment="1" applyProtection="1">
      <alignment horizontal="left" vertical="top"/>
    </xf>
    <xf numFmtId="178" fontId="18" fillId="0" borderId="0" xfId="4" applyNumberFormat="1" applyFont="1" applyFill="1" applyBorder="1" applyAlignment="1" applyProtection="1">
      <alignment horizontal="right" vertical="top"/>
    </xf>
    <xf numFmtId="38" fontId="9" fillId="0" borderId="0" xfId="4" applyFont="1" applyFill="1" applyBorder="1" applyAlignment="1" applyProtection="1">
      <alignment horizontal="right" vertical="top"/>
    </xf>
    <xf numFmtId="177" fontId="9" fillId="0" borderId="0" xfId="3" applyNumberFormat="1" applyAlignment="1">
      <alignment vertical="top"/>
    </xf>
    <xf numFmtId="177" fontId="9" fillId="0" borderId="0" xfId="3" applyNumberFormat="1" applyAlignment="1">
      <alignment horizontal="right" vertical="top"/>
    </xf>
    <xf numFmtId="178" fontId="18" fillId="0" borderId="0" xfId="3" applyNumberFormat="1" applyFont="1" applyAlignment="1">
      <alignment horizontal="right" vertical="top"/>
    </xf>
    <xf numFmtId="177" fontId="20" fillId="0" borderId="0" xfId="3" applyNumberFormat="1" applyFont="1" applyAlignment="1">
      <alignment horizontal="center" vertical="center"/>
    </xf>
    <xf numFmtId="0" fontId="18" fillId="0" borderId="0" xfId="0" applyFont="1" applyAlignment="1">
      <alignment vertical="top"/>
    </xf>
    <xf numFmtId="177" fontId="64" fillId="0" borderId="0" xfId="0" applyNumberFormat="1" applyFont="1">
      <alignment vertical="center"/>
    </xf>
    <xf numFmtId="177" fontId="11" fillId="0" borderId="0" xfId="0" applyNumberFormat="1" applyFont="1" applyAlignment="1">
      <alignment horizontal="center" vertical="center" shrinkToFit="1"/>
    </xf>
    <xf numFmtId="177" fontId="12" fillId="0" borderId="0" xfId="0" applyNumberFormat="1" applyFont="1" applyAlignment="1">
      <alignment vertical="top"/>
    </xf>
    <xf numFmtId="177" fontId="0" fillId="0" borderId="0" xfId="0" applyNumberFormat="1" applyAlignment="1">
      <alignment vertical="top"/>
    </xf>
    <xf numFmtId="182" fontId="38" fillId="0" borderId="0" xfId="0" applyNumberFormat="1" applyFont="1" applyAlignment="1">
      <alignment horizontal="center" vertical="center" shrinkToFit="1"/>
    </xf>
    <xf numFmtId="177" fontId="11" fillId="0" borderId="32" xfId="0" applyNumberFormat="1" applyFont="1" applyBorder="1" applyAlignment="1">
      <alignment horizontal="center" vertical="center" shrinkToFit="1"/>
    </xf>
    <xf numFmtId="178" fontId="18" fillId="0" borderId="13" xfId="3" applyNumberFormat="1" applyFont="1" applyBorder="1" applyAlignment="1" applyProtection="1">
      <alignment horizontal="right" vertical="center" shrinkToFit="1"/>
      <protection locked="0"/>
    </xf>
    <xf numFmtId="0" fontId="18" fillId="6" borderId="13" xfId="3" applyFont="1" applyFill="1" applyBorder="1" applyAlignment="1">
      <alignment horizontal="center" vertical="center" shrinkToFit="1"/>
    </xf>
    <xf numFmtId="0" fontId="18" fillId="0" borderId="0" xfId="3" applyFont="1" applyAlignment="1">
      <alignment horizontal="center" vertical="center" wrapText="1"/>
    </xf>
    <xf numFmtId="190" fontId="11" fillId="0" borderId="0" xfId="3" applyNumberFormat="1" applyFont="1" applyAlignment="1" applyProtection="1">
      <alignment horizontal="right" vertical="center" shrinkToFit="1"/>
      <protection locked="0"/>
    </xf>
    <xf numFmtId="0" fontId="16" fillId="0" borderId="0" xfId="3" applyFont="1">
      <alignment vertical="center"/>
    </xf>
    <xf numFmtId="0" fontId="36" fillId="0" borderId="0" xfId="3" applyFont="1" applyAlignment="1">
      <alignment horizontal="right" vertical="center"/>
    </xf>
    <xf numFmtId="49" fontId="46" fillId="0" borderId="0" xfId="3" applyNumberFormat="1" applyFont="1" applyAlignment="1" applyProtection="1">
      <alignment horizontal="center" vertical="center" wrapText="1"/>
      <protection locked="0"/>
    </xf>
    <xf numFmtId="0" fontId="36" fillId="0" borderId="0" xfId="3"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36" fillId="0" borderId="0" xfId="0" applyFont="1" applyAlignment="1">
      <alignment horizontal="center" vertical="center" wrapText="1"/>
    </xf>
    <xf numFmtId="0" fontId="36" fillId="0" borderId="0" xfId="0" applyFont="1" applyAlignment="1" applyProtection="1">
      <alignment horizontal="left" vertical="center" wrapText="1"/>
      <protection locked="0"/>
    </xf>
    <xf numFmtId="49" fontId="46" fillId="0" borderId="0" xfId="0" applyNumberFormat="1" applyFont="1" applyAlignment="1" applyProtection="1">
      <alignment horizontal="center" vertical="center" wrapText="1"/>
      <protection locked="0"/>
    </xf>
    <xf numFmtId="0" fontId="36" fillId="0" borderId="32" xfId="3" applyFont="1" applyBorder="1" applyAlignment="1" applyProtection="1">
      <alignment horizontal="left" vertical="center"/>
      <protection locked="0"/>
    </xf>
    <xf numFmtId="0" fontId="36" fillId="0" borderId="32" xfId="0" applyFont="1" applyBorder="1" applyAlignment="1">
      <alignment vertical="center" wrapText="1"/>
    </xf>
    <xf numFmtId="0" fontId="38" fillId="0" borderId="32" xfId="0" applyFont="1" applyBorder="1" applyAlignment="1">
      <alignment horizontal="left" vertical="top" wrapText="1"/>
    </xf>
    <xf numFmtId="0" fontId="38" fillId="0" borderId="32" xfId="0" applyFont="1" applyBorder="1" applyAlignment="1">
      <alignment vertical="top" wrapText="1"/>
    </xf>
    <xf numFmtId="177" fontId="9" fillId="0" borderId="0" xfId="3" applyNumberFormat="1" applyAlignment="1">
      <alignment horizontal="center" vertical="center"/>
    </xf>
    <xf numFmtId="178" fontId="11" fillId="0" borderId="0" xfId="3" applyNumberFormat="1" applyFont="1" applyAlignment="1">
      <alignment horizontal="right" vertical="center"/>
    </xf>
    <xf numFmtId="177" fontId="12" fillId="0" borderId="32" xfId="0" applyNumberFormat="1" applyFont="1" applyBorder="1" applyAlignment="1">
      <alignment vertical="top"/>
    </xf>
    <xf numFmtId="189" fontId="11" fillId="0" borderId="67" xfId="3" applyNumberFormat="1" applyFont="1" applyBorder="1" applyAlignment="1" applyProtection="1">
      <alignment vertical="center" shrinkToFit="1"/>
      <protection locked="0"/>
    </xf>
    <xf numFmtId="189" fontId="11" fillId="0" borderId="53" xfId="3" applyNumberFormat="1" applyFont="1" applyBorder="1" applyAlignment="1" applyProtection="1">
      <alignment vertical="center" shrinkToFit="1"/>
      <protection locked="0"/>
    </xf>
    <xf numFmtId="189" fontId="11" fillId="0" borderId="68" xfId="3" applyNumberFormat="1" applyFont="1" applyBorder="1" applyAlignment="1" applyProtection="1">
      <alignment vertical="center" shrinkToFit="1"/>
      <protection locked="0"/>
    </xf>
    <xf numFmtId="191" fontId="11" fillId="0" borderId="67" xfId="4" applyNumberFormat="1" applyFont="1" applyBorder="1" applyAlignment="1" applyProtection="1">
      <alignment vertical="center" shrinkToFit="1"/>
      <protection locked="0"/>
    </xf>
    <xf numFmtId="191" fontId="11" fillId="0" borderId="53" xfId="4" applyNumberFormat="1" applyFont="1" applyBorder="1" applyAlignment="1" applyProtection="1">
      <alignment vertical="center" shrinkToFit="1"/>
      <protection locked="0"/>
    </xf>
    <xf numFmtId="191" fontId="11" fillId="0" borderId="68" xfId="4" applyNumberFormat="1" applyFont="1" applyBorder="1" applyAlignment="1" applyProtection="1">
      <alignment vertical="center" shrinkToFit="1"/>
      <protection locked="0"/>
    </xf>
    <xf numFmtId="189" fontId="11" fillId="0" borderId="67" xfId="3" applyNumberFormat="1" applyFont="1" applyBorder="1" applyAlignment="1" applyProtection="1">
      <alignment horizontal="right" vertical="center" shrinkToFit="1"/>
      <protection locked="0"/>
    </xf>
    <xf numFmtId="189" fontId="11" fillId="0" borderId="53" xfId="3" applyNumberFormat="1" applyFont="1" applyBorder="1" applyAlignment="1" applyProtection="1">
      <alignment horizontal="right" vertical="center" shrinkToFit="1"/>
      <protection locked="0"/>
    </xf>
    <xf numFmtId="189" fontId="11" fillId="0" borderId="68" xfId="3" applyNumberFormat="1" applyFont="1" applyBorder="1" applyAlignment="1" applyProtection="1">
      <alignment horizontal="right" vertical="center" shrinkToFit="1"/>
      <protection locked="0"/>
    </xf>
    <xf numFmtId="191" fontId="11" fillId="0" borderId="67" xfId="4" applyNumberFormat="1" applyFont="1" applyBorder="1" applyAlignment="1" applyProtection="1">
      <alignment horizontal="right" vertical="center" shrinkToFit="1"/>
      <protection locked="0"/>
    </xf>
    <xf numFmtId="191" fontId="11" fillId="0" borderId="53" xfId="4" applyNumberFormat="1" applyFont="1" applyBorder="1" applyAlignment="1" applyProtection="1">
      <alignment horizontal="right" vertical="center" shrinkToFit="1"/>
      <protection locked="0"/>
    </xf>
    <xf numFmtId="191" fontId="11" fillId="0" borderId="68" xfId="4" applyNumberFormat="1" applyFont="1" applyBorder="1" applyAlignment="1" applyProtection="1">
      <alignment horizontal="right" vertical="center" shrinkToFit="1"/>
      <protection locked="0"/>
    </xf>
    <xf numFmtId="0" fontId="9" fillId="6" borderId="14" xfId="3" applyFill="1" applyBorder="1" applyAlignment="1">
      <alignment horizontal="center"/>
    </xf>
    <xf numFmtId="0" fontId="0" fillId="6" borderId="14" xfId="3" applyFont="1" applyFill="1" applyBorder="1" applyAlignment="1">
      <alignment horizontal="center"/>
    </xf>
    <xf numFmtId="0" fontId="63" fillId="0" borderId="0" xfId="3" applyFont="1">
      <alignment vertical="center"/>
    </xf>
    <xf numFmtId="0" fontId="52" fillId="0" borderId="166" xfId="0" applyFont="1" applyBorder="1" applyAlignment="1">
      <alignment vertical="center" wrapText="1"/>
    </xf>
    <xf numFmtId="0" fontId="52" fillId="0" borderId="167" xfId="0" applyFont="1" applyBorder="1" applyAlignment="1">
      <alignment vertical="center" wrapText="1"/>
    </xf>
    <xf numFmtId="0" fontId="52" fillId="0" borderId="171" xfId="0" applyFont="1" applyBorder="1" applyAlignment="1">
      <alignment vertical="center" wrapText="1"/>
    </xf>
    <xf numFmtId="0" fontId="52" fillId="0" borderId="172" xfId="0" applyFont="1" applyBorder="1" applyAlignment="1">
      <alignment vertical="center" wrapText="1"/>
    </xf>
    <xf numFmtId="0" fontId="52" fillId="0" borderId="176" xfId="0" applyFont="1" applyBorder="1" applyAlignment="1">
      <alignment vertical="center" wrapText="1"/>
    </xf>
    <xf numFmtId="0" fontId="52" fillId="0" borderId="177" xfId="0" applyFont="1" applyBorder="1" applyAlignment="1">
      <alignment vertical="center" wrapText="1"/>
    </xf>
    <xf numFmtId="179" fontId="11" fillId="9" borderId="3" xfId="0" applyNumberFormat="1" applyFont="1" applyFill="1" applyBorder="1" applyAlignment="1">
      <alignment horizontal="center" vertical="center" shrinkToFit="1"/>
    </xf>
    <xf numFmtId="0" fontId="11" fillId="6" borderId="120" xfId="0" applyFont="1" applyFill="1" applyBorder="1" applyAlignment="1">
      <alignment horizontal="center" vertical="center"/>
    </xf>
    <xf numFmtId="180" fontId="11" fillId="9" borderId="119" xfId="0" applyNumberFormat="1" applyFont="1" applyFill="1" applyBorder="1" applyAlignment="1">
      <alignment horizontal="center" vertical="center" shrinkToFit="1"/>
    </xf>
    <xf numFmtId="0" fontId="11" fillId="6" borderId="74" xfId="3" applyFont="1" applyFill="1" applyBorder="1" applyAlignment="1">
      <alignment vertical="top"/>
    </xf>
    <xf numFmtId="0" fontId="11" fillId="6" borderId="75" xfId="3" applyFont="1" applyFill="1" applyBorder="1" applyAlignment="1">
      <alignment horizontal="left" vertical="center"/>
    </xf>
    <xf numFmtId="187" fontId="11" fillId="0" borderId="75" xfId="3" applyNumberFormat="1" applyFont="1" applyBorder="1" applyAlignment="1" applyProtection="1">
      <alignment horizontal="center" vertical="center"/>
      <protection locked="0"/>
    </xf>
    <xf numFmtId="0" fontId="11" fillId="6" borderId="76" xfId="3" applyFont="1" applyFill="1" applyBorder="1" applyAlignment="1">
      <alignment horizontal="left" vertical="center"/>
    </xf>
    <xf numFmtId="0" fontId="11" fillId="6" borderId="16" xfId="3" applyFont="1" applyFill="1" applyBorder="1" applyAlignment="1">
      <alignment vertical="top"/>
    </xf>
    <xf numFmtId="0" fontId="11" fillId="6" borderId="27" xfId="3" applyFont="1" applyFill="1" applyBorder="1" applyAlignment="1">
      <alignment horizontal="left" vertical="center"/>
    </xf>
    <xf numFmtId="0" fontId="11" fillId="6" borderId="27" xfId="3" applyFont="1" applyFill="1" applyBorder="1" applyAlignment="1">
      <alignment vertical="top"/>
    </xf>
    <xf numFmtId="0" fontId="11" fillId="6" borderId="46" xfId="3" applyFont="1" applyFill="1" applyBorder="1" applyAlignment="1">
      <alignment vertical="top"/>
    </xf>
    <xf numFmtId="0" fontId="60" fillId="6" borderId="196" xfId="3" applyFont="1" applyFill="1" applyBorder="1" applyAlignment="1">
      <alignment horizontal="center" vertical="center"/>
    </xf>
    <xf numFmtId="0" fontId="60" fillId="6" borderId="34" xfId="3" applyFont="1" applyFill="1" applyBorder="1" applyAlignment="1">
      <alignment horizontal="center" vertical="center" wrapText="1"/>
    </xf>
    <xf numFmtId="0" fontId="11" fillId="6" borderId="65" xfId="3" applyFont="1" applyFill="1" applyBorder="1" applyAlignment="1">
      <alignment horizontal="center" vertical="center" wrapText="1"/>
    </xf>
    <xf numFmtId="192" fontId="11" fillId="2" borderId="45" xfId="2" applyNumberFormat="1" applyFont="1" applyFill="1" applyBorder="1" applyAlignment="1" applyProtection="1">
      <alignment horizontal="right" vertical="center" shrinkToFit="1"/>
      <protection locked="0"/>
    </xf>
    <xf numFmtId="0" fontId="11" fillId="6" borderId="119" xfId="3" applyFont="1" applyFill="1" applyBorder="1" applyAlignment="1">
      <alignment horizontal="center" vertical="center" wrapText="1"/>
    </xf>
    <xf numFmtId="192" fontId="11" fillId="2" borderId="35" xfId="2" applyNumberFormat="1" applyFont="1" applyFill="1" applyBorder="1" applyAlignment="1" applyProtection="1">
      <alignment horizontal="right" vertical="center" shrinkToFit="1"/>
      <protection locked="0"/>
    </xf>
    <xf numFmtId="0" fontId="11" fillId="6" borderId="118" xfId="3" applyFont="1" applyFill="1" applyBorder="1" applyAlignment="1">
      <alignment horizontal="center" vertical="center" wrapText="1"/>
    </xf>
    <xf numFmtId="192" fontId="11" fillId="2" borderId="72" xfId="2" applyNumberFormat="1" applyFont="1" applyFill="1" applyBorder="1" applyAlignment="1" applyProtection="1">
      <alignment horizontal="right" vertical="center" shrinkToFit="1"/>
      <protection locked="0"/>
    </xf>
    <xf numFmtId="0" fontId="11" fillId="6" borderId="49" xfId="3" applyFont="1" applyFill="1" applyBorder="1" applyAlignment="1">
      <alignment horizontal="center" vertical="center" wrapText="1"/>
    </xf>
    <xf numFmtId="0" fontId="12" fillId="5" borderId="67" xfId="3" applyFont="1" applyFill="1" applyBorder="1" applyAlignment="1" applyProtection="1">
      <alignment horizontal="center" vertical="center" shrinkToFit="1"/>
      <protection locked="0"/>
    </xf>
    <xf numFmtId="0" fontId="12" fillId="5" borderId="53" xfId="3" applyFont="1" applyFill="1" applyBorder="1" applyAlignment="1" applyProtection="1">
      <alignment horizontal="center" vertical="center" shrinkToFit="1"/>
      <protection locked="0"/>
    </xf>
    <xf numFmtId="0" fontId="12" fillId="5" borderId="68" xfId="3" applyFont="1" applyFill="1" applyBorder="1" applyAlignment="1" applyProtection="1">
      <alignment horizontal="center" vertical="center" shrinkToFit="1"/>
      <protection locked="0"/>
    </xf>
    <xf numFmtId="194" fontId="36" fillId="0" borderId="49" xfId="3" applyNumberFormat="1" applyFont="1" applyBorder="1" applyAlignment="1" applyProtection="1">
      <alignment horizontal="right" vertical="center" wrapText="1"/>
      <protection locked="0"/>
    </xf>
    <xf numFmtId="195" fontId="36" fillId="0" borderId="99" xfId="3" applyNumberFormat="1" applyFont="1" applyBorder="1" applyAlignment="1" applyProtection="1">
      <alignment horizontal="left" vertical="center" wrapText="1"/>
      <protection locked="0"/>
    </xf>
    <xf numFmtId="185" fontId="12" fillId="6" borderId="195" xfId="0" applyNumberFormat="1" applyFont="1" applyFill="1" applyBorder="1" applyAlignment="1">
      <alignment horizontal="center" vertical="center" wrapText="1"/>
    </xf>
    <xf numFmtId="185" fontId="12" fillId="6" borderId="193" xfId="0" applyNumberFormat="1" applyFont="1" applyFill="1" applyBorder="1" applyAlignment="1">
      <alignment horizontal="center" vertical="center" wrapText="1"/>
    </xf>
    <xf numFmtId="14" fontId="12" fillId="0" borderId="121" xfId="0" applyNumberFormat="1" applyFont="1" applyBorder="1" applyAlignment="1" applyProtection="1">
      <alignment horizontal="center" vertical="center" wrapText="1"/>
      <protection locked="0"/>
    </xf>
    <xf numFmtId="189" fontId="12" fillId="0" borderId="67" xfId="0" applyNumberFormat="1" applyFont="1" applyBorder="1" applyAlignment="1" applyProtection="1">
      <alignment horizontal="center" vertical="center"/>
      <protection locked="0"/>
    </xf>
    <xf numFmtId="191" fontId="12" fillId="0" borderId="154" xfId="4" applyNumberFormat="1" applyFont="1" applyFill="1" applyBorder="1" applyAlignment="1" applyProtection="1">
      <alignment horizontal="center" vertical="center"/>
      <protection locked="0"/>
    </xf>
    <xf numFmtId="14" fontId="12" fillId="0" borderId="124" xfId="0" applyNumberFormat="1" applyFont="1" applyBorder="1" applyAlignment="1" applyProtection="1">
      <alignment horizontal="center" vertical="center" wrapText="1"/>
      <protection locked="0"/>
    </xf>
    <xf numFmtId="189" fontId="12" fillId="0" borderId="53" xfId="0" applyNumberFormat="1" applyFont="1" applyBorder="1" applyAlignment="1" applyProtection="1">
      <alignment horizontal="center" vertical="center"/>
      <protection locked="0"/>
    </xf>
    <xf numFmtId="191" fontId="12" fillId="0" borderId="45" xfId="4" applyNumberFormat="1" applyFont="1" applyFill="1" applyBorder="1" applyAlignment="1" applyProtection="1">
      <alignment horizontal="center" vertical="center"/>
      <protection locked="0"/>
    </xf>
    <xf numFmtId="185" fontId="12" fillId="6" borderId="188" xfId="0" applyNumberFormat="1" applyFont="1" applyFill="1" applyBorder="1" applyAlignment="1">
      <alignment horizontal="center" vertical="center" wrapText="1"/>
    </xf>
    <xf numFmtId="185" fontId="12" fillId="6" borderId="203" xfId="0" applyNumberFormat="1" applyFont="1" applyFill="1" applyBorder="1" applyAlignment="1">
      <alignment horizontal="center" vertical="center" wrapText="1"/>
    </xf>
    <xf numFmtId="14" fontId="12" fillId="0" borderId="211" xfId="0" applyNumberFormat="1" applyFont="1" applyBorder="1" applyAlignment="1" applyProtection="1">
      <alignment horizontal="center" vertical="center" wrapText="1"/>
      <protection locked="0"/>
    </xf>
    <xf numFmtId="189" fontId="12" fillId="0" borderId="68" xfId="0" applyNumberFormat="1" applyFont="1" applyBorder="1" applyAlignment="1" applyProtection="1">
      <alignment horizontal="center" vertical="center"/>
      <protection locked="0"/>
    </xf>
    <xf numFmtId="191" fontId="12" fillId="0" borderId="72" xfId="4" applyNumberFormat="1" applyFont="1" applyFill="1" applyBorder="1" applyAlignment="1" applyProtection="1">
      <alignment horizontal="center" vertical="center"/>
      <protection locked="0"/>
    </xf>
    <xf numFmtId="0" fontId="46" fillId="11" borderId="14" xfId="0" applyFont="1" applyFill="1" applyBorder="1" applyAlignment="1">
      <alignment horizontal="left" vertical="center" wrapText="1"/>
    </xf>
    <xf numFmtId="0" fontId="46" fillId="11" borderId="124" xfId="0" applyFont="1" applyFill="1" applyBorder="1" applyAlignment="1">
      <alignment horizontal="left" vertical="center" wrapText="1"/>
    </xf>
    <xf numFmtId="0" fontId="46" fillId="11" borderId="47" xfId="0" applyFont="1" applyFill="1" applyBorder="1" applyAlignment="1">
      <alignment horizontal="left" vertical="center" shrinkToFit="1"/>
    </xf>
    <xf numFmtId="0" fontId="46" fillId="11" borderId="42" xfId="0" applyFont="1" applyFill="1" applyBorder="1" applyAlignment="1">
      <alignment horizontal="left" vertical="center" wrapText="1"/>
    </xf>
    <xf numFmtId="0" fontId="46" fillId="11" borderId="45" xfId="0" applyFont="1" applyFill="1" applyBorder="1" applyAlignment="1">
      <alignment horizontal="left" vertical="center" wrapText="1"/>
    </xf>
    <xf numFmtId="0" fontId="81" fillId="5" borderId="40" xfId="0" applyFont="1" applyFill="1" applyBorder="1" applyAlignment="1" applyProtection="1">
      <alignment horizontal="center" vertical="center" wrapText="1"/>
      <protection locked="0"/>
    </xf>
    <xf numFmtId="0" fontId="81" fillId="5" borderId="43" xfId="0" applyFont="1" applyFill="1" applyBorder="1" applyAlignment="1" applyProtection="1">
      <alignment horizontal="center" vertical="center" wrapText="1"/>
      <protection locked="0"/>
    </xf>
    <xf numFmtId="0" fontId="81" fillId="5" borderId="16" xfId="0" applyFont="1" applyFill="1" applyBorder="1" applyAlignment="1" applyProtection="1">
      <alignment horizontal="center" vertical="center" wrapText="1"/>
      <protection locked="0"/>
    </xf>
    <xf numFmtId="0" fontId="81" fillId="5" borderId="41" xfId="0" applyFont="1" applyFill="1" applyBorder="1" applyAlignment="1" applyProtection="1">
      <alignment horizontal="center" vertical="center" wrapText="1"/>
      <protection locked="0"/>
    </xf>
    <xf numFmtId="0" fontId="81" fillId="5" borderId="14" xfId="0" applyFont="1" applyFill="1" applyBorder="1" applyAlignment="1" applyProtection="1">
      <alignment horizontal="center" vertical="center" wrapText="1"/>
      <protection locked="0"/>
    </xf>
    <xf numFmtId="0" fontId="18" fillId="6" borderId="31" xfId="0" applyFont="1" applyFill="1" applyBorder="1">
      <alignment vertical="center"/>
    </xf>
    <xf numFmtId="0" fontId="33" fillId="6" borderId="50" xfId="0" applyFont="1" applyFill="1" applyBorder="1" applyAlignment="1">
      <alignment vertical="center" wrapText="1"/>
    </xf>
    <xf numFmtId="0" fontId="18" fillId="6" borderId="49" xfId="0" applyFont="1" applyFill="1" applyBorder="1">
      <alignment vertical="center"/>
    </xf>
    <xf numFmtId="0" fontId="18" fillId="6" borderId="14" xfId="0" applyFont="1" applyFill="1" applyBorder="1">
      <alignment vertical="center"/>
    </xf>
    <xf numFmtId="0" fontId="18" fillId="8" borderId="82" xfId="0" applyFont="1" applyFill="1" applyBorder="1">
      <alignment vertical="center"/>
    </xf>
    <xf numFmtId="0" fontId="33" fillId="8" borderId="56" xfId="0" applyFont="1" applyFill="1" applyBorder="1" applyAlignment="1">
      <alignment vertical="center" shrinkToFit="1"/>
    </xf>
    <xf numFmtId="0" fontId="18" fillId="8" borderId="50" xfId="0" applyFont="1" applyFill="1" applyBorder="1">
      <alignment vertical="center"/>
    </xf>
    <xf numFmtId="0" fontId="18" fillId="8" borderId="56" xfId="0" applyFont="1" applyFill="1" applyBorder="1">
      <alignment vertical="center"/>
    </xf>
    <xf numFmtId="0" fontId="18" fillId="6" borderId="133" xfId="0" applyFont="1" applyFill="1" applyBorder="1">
      <alignment vertical="center"/>
    </xf>
    <xf numFmtId="0" fontId="18" fillId="6" borderId="87" xfId="0" applyFont="1" applyFill="1" applyBorder="1" applyAlignment="1">
      <alignment vertical="center" wrapText="1"/>
    </xf>
    <xf numFmtId="0" fontId="18" fillId="6" borderId="31" xfId="0" applyFont="1" applyFill="1" applyBorder="1" applyAlignment="1">
      <alignment vertical="center" shrinkToFit="1"/>
    </xf>
    <xf numFmtId="179" fontId="18" fillId="0" borderId="125" xfId="0" applyNumberFormat="1" applyFont="1" applyBorder="1" applyAlignment="1" applyProtection="1">
      <alignment horizontal="center" vertical="center"/>
      <protection locked="0"/>
    </xf>
    <xf numFmtId="0" fontId="18" fillId="6" borderId="94" xfId="0" applyFont="1" applyFill="1" applyBorder="1" applyAlignment="1">
      <alignment horizontal="center" vertical="center"/>
    </xf>
    <xf numFmtId="180" fontId="18" fillId="0" borderId="94" xfId="0" applyNumberFormat="1" applyFont="1" applyBorder="1" applyAlignment="1" applyProtection="1">
      <alignment horizontal="center" vertical="center"/>
      <protection locked="0"/>
    </xf>
    <xf numFmtId="0" fontId="33" fillId="5" borderId="13" xfId="0" applyFont="1" applyFill="1" applyBorder="1" applyAlignment="1" applyProtection="1">
      <alignment vertical="center" shrinkToFit="1"/>
      <protection locked="0"/>
    </xf>
    <xf numFmtId="0" fontId="18" fillId="8" borderId="3" xfId="0" applyFont="1" applyFill="1" applyBorder="1" applyAlignment="1">
      <alignment horizontal="center" vertical="center" wrapText="1"/>
    </xf>
    <xf numFmtId="0" fontId="18" fillId="8" borderId="3" xfId="0" applyFont="1" applyFill="1" applyBorder="1" applyAlignment="1">
      <alignment horizontal="left" vertical="center" wrapText="1"/>
    </xf>
    <xf numFmtId="0" fontId="18" fillId="6" borderId="8" xfId="0" applyFont="1" applyFill="1" applyBorder="1" applyAlignment="1">
      <alignment horizontal="right" vertical="center"/>
    </xf>
    <xf numFmtId="14" fontId="18" fillId="8" borderId="136" xfId="0" applyNumberFormat="1" applyFont="1" applyFill="1" applyBorder="1" applyAlignment="1">
      <alignment horizontal="center" vertical="center"/>
    </xf>
    <xf numFmtId="0" fontId="18" fillId="8" borderId="136" xfId="0" applyFont="1" applyFill="1" applyBorder="1" applyAlignment="1">
      <alignment horizontal="center" vertical="center"/>
    </xf>
    <xf numFmtId="0" fontId="18" fillId="6" borderId="136" xfId="0" applyFont="1" applyFill="1" applyBorder="1" applyAlignment="1">
      <alignment horizontal="left" vertical="center" wrapText="1"/>
    </xf>
    <xf numFmtId="0" fontId="18" fillId="6" borderId="136" xfId="0" applyFont="1" applyFill="1" applyBorder="1" applyAlignment="1">
      <alignment vertical="center" wrapText="1"/>
    </xf>
    <xf numFmtId="193" fontId="18" fillId="6" borderId="126" xfId="0" applyNumberFormat="1" applyFont="1" applyFill="1" applyBorder="1" applyAlignment="1">
      <alignment horizontal="center" vertical="center" wrapText="1"/>
    </xf>
    <xf numFmtId="14" fontId="18" fillId="0" borderId="12" xfId="0" applyNumberFormat="1" applyFont="1" applyBorder="1" applyAlignment="1" applyProtection="1">
      <alignment horizontal="center" vertical="center"/>
      <protection locked="0"/>
    </xf>
    <xf numFmtId="0" fontId="18" fillId="0" borderId="12" xfId="0" applyFont="1" applyBorder="1" applyAlignment="1">
      <alignment horizontal="center" vertical="center"/>
    </xf>
    <xf numFmtId="14" fontId="18" fillId="0" borderId="13" xfId="0" applyNumberFormat="1" applyFont="1" applyBorder="1" applyAlignment="1" applyProtection="1">
      <alignment horizontal="center" vertical="center"/>
      <protection locked="0"/>
    </xf>
    <xf numFmtId="0" fontId="18" fillId="0" borderId="13" xfId="0" applyFont="1" applyBorder="1" applyAlignment="1">
      <alignment horizontal="center" vertical="center"/>
    </xf>
    <xf numFmtId="0" fontId="18" fillId="6" borderId="9" xfId="0" applyFont="1" applyFill="1" applyBorder="1">
      <alignment vertical="center"/>
    </xf>
    <xf numFmtId="0" fontId="28" fillId="6" borderId="65" xfId="0" applyFont="1" applyFill="1" applyBorder="1" applyAlignment="1">
      <alignment vertical="center" shrinkToFit="1"/>
    </xf>
    <xf numFmtId="0" fontId="18" fillId="6" borderId="17" xfId="0" applyFont="1" applyFill="1" applyBorder="1" applyAlignment="1">
      <alignment vertical="center" wrapText="1"/>
    </xf>
    <xf numFmtId="0" fontId="28" fillId="6" borderId="137" xfId="0" applyFont="1" applyFill="1" applyBorder="1" applyAlignment="1">
      <alignment vertical="center" shrinkToFit="1"/>
    </xf>
    <xf numFmtId="0" fontId="82" fillId="0" borderId="181" xfId="0" applyFont="1" applyBorder="1">
      <alignment vertical="center"/>
    </xf>
    <xf numFmtId="0" fontId="82" fillId="0" borderId="121" xfId="0" applyFont="1" applyBorder="1">
      <alignment vertical="center"/>
    </xf>
    <xf numFmtId="0" fontId="83" fillId="0" borderId="0" xfId="0" applyFont="1">
      <alignment vertical="center"/>
    </xf>
    <xf numFmtId="0" fontId="84" fillId="0" borderId="0" xfId="0" applyFont="1">
      <alignment vertical="center"/>
    </xf>
    <xf numFmtId="0" fontId="80" fillId="6" borderId="52" xfId="3" applyFont="1" applyFill="1" applyBorder="1" applyAlignment="1">
      <alignment horizontal="center" vertical="center" wrapText="1"/>
    </xf>
    <xf numFmtId="0" fontId="80" fillId="6" borderId="78" xfId="3" applyFont="1" applyFill="1" applyBorder="1" applyAlignment="1">
      <alignment horizontal="center" vertical="center" wrapText="1"/>
    </xf>
    <xf numFmtId="0" fontId="80" fillId="6" borderId="41" xfId="3" applyFont="1" applyFill="1" applyBorder="1" applyAlignment="1">
      <alignment horizontal="center" vertical="center" wrapText="1"/>
    </xf>
    <xf numFmtId="179" fontId="80" fillId="0" borderId="8" xfId="0" applyNumberFormat="1" applyFont="1" applyBorder="1" applyAlignment="1" applyProtection="1">
      <alignment horizontal="center" vertical="center"/>
      <protection locked="0"/>
    </xf>
    <xf numFmtId="0" fontId="80" fillId="6" borderId="8" xfId="0" applyFont="1" applyFill="1" applyBorder="1" applyAlignment="1">
      <alignment horizontal="center" vertical="center"/>
    </xf>
    <xf numFmtId="180" fontId="80" fillId="0" borderId="8" xfId="0" applyNumberFormat="1" applyFont="1" applyBorder="1" applyAlignment="1" applyProtection="1">
      <alignment horizontal="center" vertical="center"/>
      <protection locked="0"/>
    </xf>
    <xf numFmtId="179" fontId="80" fillId="0" borderId="3" xfId="0" applyNumberFormat="1" applyFont="1" applyBorder="1" applyAlignment="1" applyProtection="1">
      <alignment horizontal="center" vertical="center"/>
      <protection locked="0"/>
    </xf>
    <xf numFmtId="0" fontId="80" fillId="6" borderId="3" xfId="0" applyFont="1" applyFill="1" applyBorder="1" applyAlignment="1">
      <alignment horizontal="center" vertical="center"/>
    </xf>
    <xf numFmtId="180" fontId="80" fillId="0" borderId="3" xfId="0" applyNumberFormat="1" applyFont="1" applyBorder="1" applyAlignment="1" applyProtection="1">
      <alignment horizontal="center" vertical="center"/>
      <protection locked="0"/>
    </xf>
    <xf numFmtId="0" fontId="18" fillId="5" borderId="12" xfId="0" applyFont="1" applyFill="1" applyBorder="1" applyAlignment="1" applyProtection="1">
      <alignment horizontal="center" vertical="center" shrinkToFit="1"/>
      <protection locked="0"/>
    </xf>
    <xf numFmtId="0" fontId="18" fillId="5" borderId="12" xfId="0" applyFont="1" applyFill="1" applyBorder="1" applyAlignment="1" applyProtection="1">
      <alignment horizontal="center" vertical="center"/>
      <protection locked="0"/>
    </xf>
    <xf numFmtId="0" fontId="18" fillId="5" borderId="13" xfId="0" applyFont="1" applyFill="1" applyBorder="1" applyAlignment="1" applyProtection="1">
      <alignment horizontal="center" vertical="center"/>
      <protection locked="0"/>
    </xf>
    <xf numFmtId="196" fontId="36" fillId="0" borderId="49" xfId="3" applyNumberFormat="1" applyFont="1" applyBorder="1" applyAlignment="1" applyProtection="1">
      <alignment horizontal="right" vertical="center" wrapText="1"/>
      <protection locked="0"/>
    </xf>
    <xf numFmtId="197" fontId="36" fillId="0" borderId="99" xfId="3" applyNumberFormat="1" applyFont="1" applyBorder="1" applyAlignment="1" applyProtection="1">
      <alignment horizontal="left" vertical="center" wrapText="1"/>
      <protection locked="0"/>
    </xf>
    <xf numFmtId="0" fontId="22" fillId="0" borderId="0" xfId="3" applyFont="1" applyAlignment="1">
      <alignment vertical="top"/>
    </xf>
    <xf numFmtId="0" fontId="13" fillId="0" borderId="0" xfId="0" applyFont="1" applyAlignment="1">
      <alignment horizontal="left" vertical="center" wrapText="1"/>
    </xf>
    <xf numFmtId="0" fontId="0" fillId="0" borderId="110" xfId="0" applyBorder="1">
      <alignment vertical="center"/>
    </xf>
    <xf numFmtId="0" fontId="43" fillId="0" borderId="15" xfId="0" applyFont="1" applyBorder="1">
      <alignment vertical="center"/>
    </xf>
    <xf numFmtId="0" fontId="87" fillId="0" borderId="0" xfId="3" applyFont="1">
      <alignment vertical="center"/>
    </xf>
    <xf numFmtId="0" fontId="38" fillId="0" borderId="0" xfId="3" applyFont="1">
      <alignment vertical="center"/>
    </xf>
    <xf numFmtId="0" fontId="26" fillId="0" borderId="0" xfId="3" applyFont="1" applyAlignment="1">
      <alignment vertical="top"/>
    </xf>
    <xf numFmtId="0" fontId="22" fillId="13" borderId="67" xfId="0" applyFont="1" applyFill="1" applyBorder="1" applyAlignment="1">
      <alignment horizontal="center" vertical="center" shrinkToFit="1"/>
    </xf>
    <xf numFmtId="0" fontId="88" fillId="0" borderId="0" xfId="0" applyFont="1">
      <alignment vertical="center"/>
    </xf>
    <xf numFmtId="0" fontId="88" fillId="0" borderId="0" xfId="3" applyFont="1" applyAlignment="1">
      <alignment vertical="top"/>
    </xf>
    <xf numFmtId="178" fontId="18" fillId="6" borderId="136" xfId="4" applyNumberFormat="1" applyFont="1" applyFill="1" applyBorder="1" applyAlignment="1" applyProtection="1">
      <alignment horizontal="right" vertical="center"/>
    </xf>
    <xf numFmtId="178" fontId="18" fillId="8" borderId="12" xfId="4" applyNumberFormat="1" applyFont="1" applyFill="1" applyBorder="1" applyAlignment="1" applyProtection="1">
      <alignment horizontal="right" vertical="center"/>
    </xf>
    <xf numFmtId="0" fontId="9" fillId="0" borderId="31" xfId="3" applyBorder="1" applyAlignment="1">
      <alignment vertical="center" wrapText="1"/>
    </xf>
    <xf numFmtId="0" fontId="9" fillId="0" borderId="31" xfId="3" applyBorder="1">
      <alignment vertical="center"/>
    </xf>
    <xf numFmtId="177" fontId="9" fillId="0" borderId="31" xfId="3" applyNumberFormat="1" applyBorder="1">
      <alignment vertical="center"/>
    </xf>
    <xf numFmtId="0" fontId="15" fillId="0" borderId="0" xfId="0" applyFont="1" applyAlignment="1" applyProtection="1">
      <alignment horizontal="left" vertical="top" wrapText="1"/>
      <protection locked="0"/>
    </xf>
    <xf numFmtId="0" fontId="74" fillId="0" borderId="0" xfId="8" applyFont="1" applyAlignment="1" applyProtection="1">
      <alignment horizontal="right" vertical="center"/>
      <protection locked="0"/>
    </xf>
    <xf numFmtId="0" fontId="74" fillId="0" borderId="0" xfId="8" applyFont="1" applyAlignment="1" applyProtection="1">
      <alignment horizontal="right" vertical="top"/>
      <protection locked="0"/>
    </xf>
    <xf numFmtId="0" fontId="33" fillId="0" borderId="12" xfId="8" applyFont="1" applyBorder="1" applyAlignment="1" applyProtection="1">
      <alignment vertical="top"/>
      <protection locked="0"/>
    </xf>
    <xf numFmtId="181" fontId="18" fillId="0" borderId="12" xfId="8" applyNumberFormat="1" applyFont="1" applyBorder="1" applyAlignment="1" applyProtection="1">
      <alignment horizontal="center" vertical="center" shrinkToFit="1"/>
      <protection locked="0"/>
    </xf>
    <xf numFmtId="0" fontId="59" fillId="0" borderId="0" xfId="8" applyFont="1">
      <alignment vertical="center"/>
    </xf>
    <xf numFmtId="0" fontId="9" fillId="0" borderId="0" xfId="8" applyFont="1">
      <alignment vertical="center"/>
    </xf>
    <xf numFmtId="0" fontId="22" fillId="0" borderId="0" xfId="8" applyFont="1" applyAlignment="1">
      <alignment horizontal="right" vertical="center"/>
    </xf>
    <xf numFmtId="0" fontId="33" fillId="0" borderId="110" xfId="5" applyFont="1" applyBorder="1" applyAlignment="1">
      <alignment horizontal="left" vertical="center"/>
    </xf>
    <xf numFmtId="0" fontId="22" fillId="0" borderId="0" xfId="8" applyFont="1" applyAlignment="1">
      <alignment horizontal="left" vertical="center"/>
    </xf>
    <xf numFmtId="0" fontId="11" fillId="0" borderId="0" xfId="8" applyFont="1">
      <alignment vertical="center"/>
    </xf>
    <xf numFmtId="0" fontId="33" fillId="0" borderId="0" xfId="8" applyFont="1" applyAlignment="1">
      <alignment horizontal="right" vertical="center"/>
    </xf>
    <xf numFmtId="0" fontId="18" fillId="0" borderId="0" xfId="8" applyFont="1" applyAlignment="1">
      <alignment horizontal="left" vertical="center" shrinkToFit="1"/>
    </xf>
    <xf numFmtId="0" fontId="18" fillId="0" borderId="0" xfId="8" applyFont="1" applyAlignment="1">
      <alignment vertical="center" shrinkToFit="1"/>
    </xf>
    <xf numFmtId="0" fontId="68" fillId="0" borderId="0" xfId="8" applyFont="1" applyAlignment="1">
      <alignment horizontal="right" vertical="center"/>
    </xf>
    <xf numFmtId="0" fontId="71" fillId="0" borderId="0" xfId="8" applyFont="1" applyAlignment="1">
      <alignment horizontal="right" vertical="center"/>
    </xf>
    <xf numFmtId="0" fontId="27" fillId="0" borderId="0" xfId="8" applyFont="1" applyAlignment="1">
      <alignment horizontal="center" vertical="center"/>
    </xf>
    <xf numFmtId="0" fontId="9" fillId="0" borderId="27" xfId="8" applyFont="1" applyBorder="1">
      <alignment vertical="center"/>
    </xf>
    <xf numFmtId="0" fontId="18" fillId="0" borderId="27" xfId="8" applyFont="1" applyBorder="1">
      <alignment vertical="center"/>
    </xf>
    <xf numFmtId="0" fontId="18" fillId="0" borderId="0" xfId="8" applyFont="1">
      <alignment vertical="center"/>
    </xf>
    <xf numFmtId="0" fontId="18" fillId="0" borderId="15" xfId="8" applyFont="1" applyBorder="1">
      <alignment vertical="center"/>
    </xf>
    <xf numFmtId="0" fontId="18" fillId="0" borderId="48" xfId="8" applyFont="1" applyBorder="1">
      <alignment vertical="center"/>
    </xf>
    <xf numFmtId="0" fontId="18" fillId="0" borderId="14" xfId="8" applyFont="1" applyBorder="1">
      <alignment vertical="center"/>
    </xf>
    <xf numFmtId="0" fontId="18" fillId="0" borderId="47" xfId="8" applyFont="1" applyBorder="1">
      <alignment vertical="center"/>
    </xf>
    <xf numFmtId="0" fontId="18" fillId="0" borderId="0" xfId="8" applyFont="1" applyAlignment="1">
      <alignment vertical="center" wrapText="1"/>
    </xf>
    <xf numFmtId="0" fontId="18" fillId="0" borderId="0" xfId="8" applyFont="1" applyAlignment="1"/>
    <xf numFmtId="0" fontId="18" fillId="0" borderId="48" xfId="8" applyFont="1" applyBorder="1" applyAlignment="1">
      <alignment horizontal="center" vertical="center"/>
    </xf>
    <xf numFmtId="0" fontId="73" fillId="0" borderId="0" xfId="8" applyFont="1">
      <alignment vertical="center"/>
    </xf>
    <xf numFmtId="0" fontId="74" fillId="0" borderId="0" xfId="8" applyFont="1" applyAlignment="1">
      <alignment horizontal="right" vertical="center"/>
    </xf>
    <xf numFmtId="0" fontId="18" fillId="0" borderId="48" xfId="8" applyFont="1" applyBorder="1" applyAlignment="1">
      <alignment horizontal="left" vertical="center" shrinkToFit="1"/>
    </xf>
    <xf numFmtId="0" fontId="74" fillId="0" borderId="48" xfId="8" applyFont="1" applyBorder="1">
      <alignment vertical="center"/>
    </xf>
    <xf numFmtId="0" fontId="73" fillId="0" borderId="0" xfId="8" applyFont="1" applyAlignment="1">
      <alignment vertical="center" wrapText="1"/>
    </xf>
    <xf numFmtId="0" fontId="18" fillId="0" borderId="0" xfId="8" applyFont="1" applyAlignment="1">
      <alignment horizontal="left" vertical="center"/>
    </xf>
    <xf numFmtId="0" fontId="18" fillId="0" borderId="48" xfId="8" applyFont="1" applyBorder="1" applyAlignment="1">
      <alignment horizontal="left" vertical="center" wrapText="1"/>
    </xf>
    <xf numFmtId="0" fontId="18" fillId="0" borderId="0" xfId="8" applyFont="1" applyAlignment="1">
      <alignment horizontal="right" vertical="center"/>
    </xf>
    <xf numFmtId="0" fontId="18" fillId="0" borderId="0" xfId="8" applyFont="1" applyAlignment="1">
      <alignment horizontal="left" vertical="center" wrapText="1"/>
    </xf>
    <xf numFmtId="0" fontId="18" fillId="0" borderId="0" xfId="8" applyFont="1" applyAlignment="1">
      <alignment horizontal="left" vertical="top"/>
    </xf>
    <xf numFmtId="181" fontId="18" fillId="0" borderId="0" xfId="8" applyNumberFormat="1" applyFont="1" applyAlignment="1">
      <alignment horizontal="center" vertical="center" shrinkToFit="1"/>
    </xf>
    <xf numFmtId="0" fontId="18" fillId="0" borderId="0" xfId="8" applyFont="1" applyAlignment="1">
      <alignment horizontal="center" vertical="center"/>
    </xf>
    <xf numFmtId="0" fontId="18" fillId="0" borderId="48" xfId="8" applyFont="1" applyBorder="1" applyAlignment="1">
      <alignment vertical="center" shrinkToFit="1"/>
    </xf>
    <xf numFmtId="0" fontId="18" fillId="0" borderId="0" xfId="8" applyFont="1" applyAlignment="1">
      <alignment vertical="top" wrapText="1"/>
    </xf>
    <xf numFmtId="0" fontId="18" fillId="0" borderId="48" xfId="8" applyFont="1" applyBorder="1" applyAlignment="1">
      <alignment vertical="top" wrapText="1"/>
    </xf>
    <xf numFmtId="0" fontId="18" fillId="0" borderId="16" xfId="8" applyFont="1" applyBorder="1">
      <alignment vertical="center"/>
    </xf>
    <xf numFmtId="0" fontId="74" fillId="0" borderId="27" xfId="8" applyFont="1" applyBorder="1" applyAlignment="1">
      <alignment horizontal="right" vertical="top"/>
    </xf>
    <xf numFmtId="0" fontId="18" fillId="0" borderId="27" xfId="8" applyFont="1" applyBorder="1" applyAlignment="1">
      <alignment horizontal="left" vertical="top"/>
    </xf>
    <xf numFmtId="0" fontId="18" fillId="0" borderId="27" xfId="8" applyFont="1" applyBorder="1" applyAlignment="1">
      <alignment horizontal="left" vertical="center"/>
    </xf>
    <xf numFmtId="0" fontId="18" fillId="0" borderId="85" xfId="8" applyFont="1" applyBorder="1">
      <alignment vertical="center"/>
    </xf>
    <xf numFmtId="0" fontId="74" fillId="0" borderId="0" xfId="8" applyFont="1" applyAlignment="1">
      <alignment vertical="top"/>
    </xf>
    <xf numFmtId="0" fontId="18" fillId="0" borderId="15" xfId="9" applyFont="1" applyBorder="1">
      <alignment vertical="center"/>
    </xf>
    <xf numFmtId="0" fontId="18" fillId="0" borderId="0" xfId="9" applyFont="1" applyAlignment="1">
      <alignment vertical="top" wrapText="1"/>
    </xf>
    <xf numFmtId="0" fontId="18" fillId="0" borderId="48" xfId="9" applyFont="1" applyBorder="1" applyAlignment="1">
      <alignment vertical="top" wrapText="1"/>
    </xf>
    <xf numFmtId="0" fontId="18" fillId="0" borderId="0" xfId="9" applyFont="1">
      <alignment vertical="center"/>
    </xf>
    <xf numFmtId="0" fontId="18" fillId="0" borderId="0" xfId="9" applyFont="1" applyAlignment="1">
      <alignment horizontal="left" vertical="top" wrapText="1"/>
    </xf>
    <xf numFmtId="0" fontId="18" fillId="0" borderId="0" xfId="8" applyFont="1" applyAlignment="1">
      <alignment horizontal="center" vertical="center" shrinkToFit="1"/>
    </xf>
    <xf numFmtId="0" fontId="33" fillId="0" borderId="0" xfId="8" applyFont="1">
      <alignment vertical="center"/>
    </xf>
    <xf numFmtId="0" fontId="33" fillId="0" borderId="12" xfId="8" applyFont="1" applyBorder="1" applyAlignment="1">
      <alignment horizontal="center" vertical="top" wrapText="1"/>
    </xf>
    <xf numFmtId="0" fontId="18" fillId="0" borderId="40" xfId="8" applyFont="1" applyBorder="1">
      <alignment vertical="center"/>
    </xf>
    <xf numFmtId="0" fontId="18" fillId="0" borderId="14" xfId="8" applyFont="1" applyBorder="1" applyAlignment="1">
      <alignment horizontal="left" vertical="center"/>
    </xf>
    <xf numFmtId="0" fontId="18" fillId="0" borderId="47" xfId="8" applyFont="1" applyBorder="1" applyAlignment="1">
      <alignment horizontal="left" vertical="center"/>
    </xf>
    <xf numFmtId="0" fontId="76" fillId="0" borderId="0" xfId="8" applyFont="1" applyAlignment="1">
      <alignment horizontal="right" vertical="center"/>
    </xf>
    <xf numFmtId="0" fontId="33" fillId="0" borderId="0" xfId="8" applyFont="1" applyAlignment="1">
      <alignment horizontal="left" vertical="center" shrinkToFit="1"/>
    </xf>
    <xf numFmtId="0" fontId="33" fillId="0" borderId="0" xfId="8" applyFont="1" applyAlignment="1">
      <alignment vertical="center" shrinkToFit="1"/>
    </xf>
    <xf numFmtId="0" fontId="18" fillId="0" borderId="48" xfId="8" applyFont="1" applyBorder="1" applyAlignment="1">
      <alignment horizontal="center" vertical="center" shrinkToFit="1"/>
    </xf>
    <xf numFmtId="0" fontId="18" fillId="0" borderId="0" xfId="8" applyFont="1" applyAlignment="1">
      <alignment vertical="top"/>
    </xf>
    <xf numFmtId="0" fontId="18" fillId="0" borderId="48" xfId="8" applyFont="1" applyBorder="1" applyAlignment="1">
      <alignment vertical="top"/>
    </xf>
    <xf numFmtId="0" fontId="33" fillId="0" borderId="0" xfId="8" applyFont="1" applyAlignment="1">
      <alignment horizontal="left" vertical="center"/>
    </xf>
    <xf numFmtId="0" fontId="18" fillId="0" borderId="27" xfId="8" applyFont="1" applyBorder="1" applyAlignment="1">
      <alignment vertical="center" shrinkToFit="1"/>
    </xf>
    <xf numFmtId="0" fontId="18" fillId="0" borderId="27" xfId="8" applyFont="1" applyBorder="1" applyAlignment="1">
      <alignment horizontal="left" vertical="center" shrinkToFit="1"/>
    </xf>
    <xf numFmtId="0" fontId="18" fillId="0" borderId="85" xfId="8" applyFont="1" applyBorder="1" applyAlignment="1">
      <alignment horizontal="left" vertical="center" shrinkToFit="1"/>
    </xf>
    <xf numFmtId="0" fontId="18" fillId="0" borderId="27" xfId="8" applyFont="1" applyBorder="1" applyAlignment="1">
      <alignment vertical="top"/>
    </xf>
    <xf numFmtId="0" fontId="18" fillId="0" borderId="85" xfId="8" applyFont="1" applyBorder="1" applyAlignment="1">
      <alignment vertical="top"/>
    </xf>
    <xf numFmtId="0" fontId="18" fillId="0" borderId="14" xfId="8" applyFont="1" applyBorder="1" applyAlignment="1">
      <alignment vertical="center" wrapText="1"/>
    </xf>
    <xf numFmtId="0" fontId="18" fillId="0" borderId="69" xfId="8" applyFont="1" applyBorder="1" applyAlignment="1">
      <alignment horizontal="left" vertical="center"/>
    </xf>
    <xf numFmtId="0" fontId="18" fillId="0" borderId="47" xfId="8" applyFont="1" applyBorder="1" applyAlignment="1">
      <alignment horizontal="left" vertical="center" wrapText="1"/>
    </xf>
    <xf numFmtId="181" fontId="18" fillId="0" borderId="9" xfId="8" applyNumberFormat="1" applyFont="1" applyBorder="1" applyAlignment="1">
      <alignment horizontal="center" vertical="center"/>
    </xf>
    <xf numFmtId="181" fontId="18" fillId="0" borderId="44" xfId="8" applyNumberFormat="1" applyFont="1" applyBorder="1">
      <alignment vertical="center"/>
    </xf>
    <xf numFmtId="181" fontId="18" fillId="0" borderId="65" xfId="8" applyNumberFormat="1" applyFont="1" applyBorder="1">
      <alignment vertical="center"/>
    </xf>
    <xf numFmtId="181" fontId="18" fillId="0" borderId="0" xfId="8" applyNumberFormat="1" applyFont="1">
      <alignment vertical="center"/>
    </xf>
    <xf numFmtId="0" fontId="18" fillId="0" borderId="0" xfId="8" applyFont="1" applyAlignment="1">
      <alignment horizontal="left" vertical="center" wrapText="1" shrinkToFit="1"/>
    </xf>
    <xf numFmtId="0" fontId="18" fillId="0" borderId="12" xfId="8" applyFont="1" applyBorder="1">
      <alignment vertical="center"/>
    </xf>
    <xf numFmtId="0" fontId="18" fillId="0" borderId="0" xfId="8" applyFont="1" applyAlignment="1">
      <alignment horizontal="center" vertical="top"/>
    </xf>
    <xf numFmtId="0" fontId="18" fillId="0" borderId="27" xfId="8" applyFont="1" applyBorder="1" applyAlignment="1">
      <alignment horizontal="center" vertical="center"/>
    </xf>
    <xf numFmtId="0" fontId="18" fillId="0" borderId="27" xfId="8" applyFont="1" applyBorder="1" applyAlignment="1">
      <alignment horizontal="left" vertical="center" wrapText="1"/>
    </xf>
    <xf numFmtId="0" fontId="18" fillId="0" borderId="85" xfId="8" applyFont="1" applyBorder="1" applyAlignment="1">
      <alignment horizontal="left" vertical="center" wrapText="1"/>
    </xf>
    <xf numFmtId="0" fontId="18" fillId="0" borderId="14" xfId="8" applyFont="1" applyBorder="1" applyAlignment="1">
      <alignment horizontal="center" vertical="center"/>
    </xf>
    <xf numFmtId="0" fontId="18" fillId="0" borderId="27" xfId="8" applyFont="1" applyBorder="1" applyAlignment="1">
      <alignment horizontal="right" vertical="center"/>
    </xf>
    <xf numFmtId="0" fontId="18" fillId="0" borderId="85" xfId="8" applyFont="1" applyBorder="1" applyAlignment="1">
      <alignment horizontal="center" vertical="center"/>
    </xf>
    <xf numFmtId="0" fontId="17" fillId="0" borderId="0" xfId="8" applyFont="1" applyAlignment="1">
      <alignment horizontal="center" vertical="center"/>
    </xf>
    <xf numFmtId="0" fontId="17" fillId="0" borderId="0" xfId="8" applyFont="1">
      <alignment vertical="center"/>
    </xf>
    <xf numFmtId="0" fontId="0" fillId="5" borderId="192" xfId="0" applyFill="1" applyBorder="1" applyAlignment="1" applyProtection="1">
      <alignment vertical="center" shrinkToFit="1"/>
      <protection locked="0"/>
    </xf>
    <xf numFmtId="182" fontId="0" fillId="0" borderId="31" xfId="0" applyNumberFormat="1" applyBorder="1" applyAlignment="1">
      <alignment horizontal="center" vertical="center"/>
    </xf>
    <xf numFmtId="0" fontId="0" fillId="0" borderId="31" xfId="0" applyBorder="1">
      <alignment vertical="center"/>
    </xf>
    <xf numFmtId="0" fontId="0" fillId="0" borderId="31" xfId="0" applyBorder="1" applyAlignment="1">
      <alignment vertical="center" shrinkToFit="1"/>
    </xf>
    <xf numFmtId="0" fontId="0" fillId="0" borderId="31" xfId="0" applyBorder="1" applyAlignment="1">
      <alignment horizontal="left" vertical="center" wrapText="1" shrinkToFit="1"/>
    </xf>
    <xf numFmtId="177" fontId="0" fillId="0" borderId="31" xfId="0" applyNumberFormat="1" applyBorder="1" applyAlignment="1">
      <alignment horizontal="right" vertical="center"/>
    </xf>
    <xf numFmtId="177" fontId="0" fillId="0" borderId="31" xfId="0" applyNumberFormat="1" applyBorder="1">
      <alignment vertical="center"/>
    </xf>
    <xf numFmtId="0" fontId="0" fillId="0" borderId="31" xfId="0" applyBorder="1" applyAlignment="1">
      <alignment horizontal="right" vertical="top"/>
    </xf>
    <xf numFmtId="176" fontId="11" fillId="0" borderId="67" xfId="3" applyNumberFormat="1" applyFont="1" applyBorder="1" applyAlignment="1" applyProtection="1">
      <alignment horizontal="right" vertical="center" shrinkToFit="1"/>
      <protection locked="0"/>
    </xf>
    <xf numFmtId="176" fontId="11" fillId="0" borderId="53" xfId="3" applyNumberFormat="1" applyFont="1" applyBorder="1" applyAlignment="1" applyProtection="1">
      <alignment horizontal="right" vertical="center" shrinkToFit="1"/>
      <protection locked="0"/>
    </xf>
    <xf numFmtId="176" fontId="11" fillId="0" borderId="68" xfId="3" applyNumberFormat="1" applyFont="1" applyBorder="1" applyAlignment="1" applyProtection="1">
      <alignment horizontal="right" vertical="center" shrinkToFit="1"/>
      <protection locked="0"/>
    </xf>
    <xf numFmtId="176" fontId="11" fillId="0" borderId="154" xfId="3" applyNumberFormat="1" applyFont="1" applyBorder="1" applyAlignment="1" applyProtection="1">
      <alignment horizontal="right" vertical="center" shrinkToFit="1"/>
      <protection locked="0"/>
    </xf>
    <xf numFmtId="176" fontId="11" fillId="0" borderId="45" xfId="3" applyNumberFormat="1" applyFont="1" applyBorder="1" applyAlignment="1" applyProtection="1">
      <alignment horizontal="right" vertical="center" shrinkToFit="1"/>
      <protection locked="0"/>
    </xf>
    <xf numFmtId="176" fontId="11" fillId="0" borderId="72" xfId="3" applyNumberFormat="1" applyFont="1" applyBorder="1" applyAlignment="1" applyProtection="1">
      <alignment horizontal="right" vertical="center" shrinkToFit="1"/>
      <protection locked="0"/>
    </xf>
    <xf numFmtId="0" fontId="38" fillId="11" borderId="0" xfId="0" applyFont="1" applyFill="1" applyAlignment="1">
      <alignment horizontal="left" vertical="center" wrapText="1"/>
    </xf>
    <xf numFmtId="0" fontId="90" fillId="5" borderId="128" xfId="0" applyFont="1" applyFill="1" applyBorder="1" applyAlignment="1" applyProtection="1">
      <alignment horizontal="center" vertical="center" wrapText="1"/>
      <protection locked="0"/>
    </xf>
    <xf numFmtId="0" fontId="90" fillId="5" borderId="214" xfId="0" applyFont="1" applyFill="1" applyBorder="1" applyAlignment="1" applyProtection="1">
      <alignment horizontal="center" vertical="center" wrapText="1"/>
      <protection locked="0"/>
    </xf>
    <xf numFmtId="0" fontId="18" fillId="8" borderId="81" xfId="0" applyFont="1" applyFill="1" applyBorder="1" applyAlignment="1">
      <alignment vertical="center" wrapText="1"/>
    </xf>
    <xf numFmtId="0" fontId="38" fillId="0" borderId="0" xfId="0" applyFont="1" applyAlignment="1">
      <alignment horizontal="left" vertical="top" wrapText="1"/>
    </xf>
    <xf numFmtId="0" fontId="38" fillId="0" borderId="0" xfId="0" applyFont="1" applyAlignment="1">
      <alignment vertical="top" wrapText="1"/>
    </xf>
    <xf numFmtId="0" fontId="91" fillId="0" borderId="0" xfId="0" applyFont="1" applyAlignment="1">
      <alignment vertical="top" wrapText="1"/>
    </xf>
    <xf numFmtId="0" fontId="52" fillId="0" borderId="0" xfId="0" applyFont="1">
      <alignment vertical="center"/>
    </xf>
    <xf numFmtId="0" fontId="67" fillId="0" borderId="110" xfId="0" applyFont="1" applyBorder="1">
      <alignment vertical="center"/>
    </xf>
    <xf numFmtId="0" fontId="16" fillId="0" borderId="0" xfId="3" applyFont="1" applyAlignment="1">
      <alignment vertical="center" wrapText="1"/>
    </xf>
    <xf numFmtId="0" fontId="63" fillId="0" borderId="0" xfId="0" applyFont="1" applyAlignment="1">
      <alignment vertical="center" wrapText="1"/>
    </xf>
    <xf numFmtId="0" fontId="38" fillId="8" borderId="149" xfId="0" applyFont="1" applyFill="1" applyBorder="1" applyAlignment="1">
      <alignment vertical="center" wrapText="1" shrinkToFit="1"/>
    </xf>
    <xf numFmtId="198" fontId="38" fillId="8" borderId="151" xfId="0" applyNumberFormat="1" applyFont="1" applyFill="1" applyBorder="1" applyAlignment="1">
      <alignment horizontal="center" vertical="center" shrinkToFit="1"/>
    </xf>
    <xf numFmtId="0" fontId="92" fillId="0" borderId="0" xfId="16" applyFont="1">
      <alignment vertical="center"/>
    </xf>
    <xf numFmtId="0" fontId="92" fillId="14" borderId="0" xfId="16" applyFont="1" applyFill="1">
      <alignment vertical="center"/>
    </xf>
    <xf numFmtId="0" fontId="94" fillId="0" borderId="0" xfId="16" applyFont="1" applyAlignment="1">
      <alignment horizontal="center" vertical="center"/>
    </xf>
    <xf numFmtId="0" fontId="93" fillId="0" borderId="0" xfId="16" applyFont="1">
      <alignment vertical="center"/>
    </xf>
    <xf numFmtId="0" fontId="94" fillId="0" borderId="0" xfId="16" applyFont="1">
      <alignment vertical="center"/>
    </xf>
    <xf numFmtId="0" fontId="94" fillId="0" borderId="27" xfId="16" applyFont="1" applyBorder="1" applyAlignment="1">
      <alignment horizontal="right" vertical="center"/>
    </xf>
    <xf numFmtId="0" fontId="94" fillId="0" borderId="49" xfId="16" applyFont="1" applyBorder="1" applyAlignment="1">
      <alignment horizontal="right" vertical="center"/>
    </xf>
    <xf numFmtId="0" fontId="95" fillId="0" borderId="0" xfId="16" applyFont="1">
      <alignment vertical="center"/>
    </xf>
    <xf numFmtId="0" fontId="94" fillId="0" borderId="1" xfId="16" applyFont="1" applyBorder="1" applyAlignment="1" applyProtection="1">
      <alignment horizontal="center" vertical="center"/>
      <protection locked="0"/>
    </xf>
    <xf numFmtId="0" fontId="94" fillId="0" borderId="0" xfId="16" applyFont="1" applyAlignment="1">
      <alignment vertical="center" wrapText="1"/>
    </xf>
    <xf numFmtId="0" fontId="94" fillId="0" borderId="0" xfId="13" applyFont="1" applyAlignment="1">
      <alignment vertical="center"/>
    </xf>
    <xf numFmtId="0" fontId="94" fillId="0" borderId="77" xfId="13" applyFont="1" applyBorder="1" applyAlignment="1" applyProtection="1">
      <alignment horizontal="center" vertical="center"/>
      <protection locked="0"/>
    </xf>
    <xf numFmtId="0" fontId="92" fillId="14" borderId="0" xfId="13" applyFont="1" applyFill="1" applyAlignment="1">
      <alignment vertical="center"/>
    </xf>
    <xf numFmtId="0" fontId="92" fillId="0" borderId="0" xfId="13" applyFont="1" applyAlignment="1">
      <alignment vertical="center"/>
    </xf>
    <xf numFmtId="0" fontId="94" fillId="0" borderId="57" xfId="13" applyFont="1" applyBorder="1" applyAlignment="1" applyProtection="1">
      <alignment horizontal="center" vertical="center"/>
      <protection locked="0"/>
    </xf>
    <xf numFmtId="0" fontId="94" fillId="0" borderId="0" xfId="13" applyFont="1" applyAlignment="1">
      <alignment vertical="center" wrapText="1"/>
    </xf>
    <xf numFmtId="0" fontId="94" fillId="0" borderId="77" xfId="16" applyFont="1" applyBorder="1" applyAlignment="1" applyProtection="1">
      <alignment horizontal="center" vertical="center"/>
      <protection locked="0"/>
    </xf>
    <xf numFmtId="0" fontId="94" fillId="8" borderId="15" xfId="16" applyFont="1" applyFill="1" applyBorder="1" applyAlignment="1">
      <alignment horizontal="left" vertical="center" wrapText="1"/>
    </xf>
    <xf numFmtId="0" fontId="94" fillId="8" borderId="56" xfId="16" applyFont="1" applyFill="1" applyBorder="1" applyAlignment="1">
      <alignment horizontal="left" vertical="center" wrapText="1"/>
    </xf>
    <xf numFmtId="0" fontId="94" fillId="8" borderId="49" xfId="16" applyFont="1" applyFill="1" applyBorder="1" applyAlignment="1">
      <alignment horizontal="left" vertical="center" wrapText="1"/>
    </xf>
    <xf numFmtId="0" fontId="94" fillId="8" borderId="26" xfId="16" applyFont="1" applyFill="1" applyBorder="1" applyAlignment="1">
      <alignment vertical="center" wrapText="1"/>
    </xf>
    <xf numFmtId="0" fontId="94" fillId="8" borderId="16" xfId="16" applyFont="1" applyFill="1" applyBorder="1" applyAlignment="1">
      <alignment horizontal="left" vertical="center" wrapText="1"/>
    </xf>
    <xf numFmtId="0" fontId="94" fillId="0" borderId="78" xfId="16" applyFont="1" applyBorder="1" applyAlignment="1" applyProtection="1">
      <alignment horizontal="center" vertical="center"/>
      <protection locked="0"/>
    </xf>
    <xf numFmtId="0" fontId="94" fillId="0" borderId="27" xfId="16" applyFont="1" applyBorder="1" applyAlignment="1">
      <alignment vertical="center" wrapText="1"/>
    </xf>
    <xf numFmtId="0" fontId="94" fillId="8" borderId="16" xfId="16" applyFont="1" applyFill="1" applyBorder="1" applyAlignment="1">
      <alignment vertical="center" wrapText="1"/>
    </xf>
    <xf numFmtId="0" fontId="98" fillId="8" borderId="15" xfId="16" applyFont="1" applyFill="1" applyBorder="1" applyAlignment="1">
      <alignment horizontal="right" vertical="center" wrapText="1"/>
    </xf>
    <xf numFmtId="0" fontId="94" fillId="8" borderId="15" xfId="16" applyFont="1" applyFill="1" applyBorder="1" applyAlignment="1">
      <alignment vertical="center" wrapText="1"/>
    </xf>
    <xf numFmtId="0" fontId="94" fillId="8" borderId="0" xfId="16" applyFont="1" applyFill="1" applyAlignment="1">
      <alignment horizontal="left" vertical="center" wrapText="1"/>
    </xf>
    <xf numFmtId="0" fontId="94" fillId="8" borderId="48" xfId="16" applyFont="1" applyFill="1" applyBorder="1" applyAlignment="1">
      <alignment horizontal="left" vertical="center" wrapText="1"/>
    </xf>
    <xf numFmtId="0" fontId="97" fillId="8" borderId="15" xfId="16" applyFont="1" applyFill="1" applyBorder="1" applyAlignment="1">
      <alignment horizontal="left" vertical="center" wrapText="1"/>
    </xf>
    <xf numFmtId="0" fontId="97" fillId="8" borderId="48" xfId="16" applyFont="1" applyFill="1" applyBorder="1" applyAlignment="1">
      <alignment horizontal="left" vertical="center" wrapText="1"/>
    </xf>
    <xf numFmtId="0" fontId="94" fillId="8" borderId="15" xfId="16" applyFont="1" applyFill="1" applyBorder="1" applyAlignment="1">
      <alignment horizontal="right" vertical="center" wrapText="1"/>
    </xf>
    <xf numFmtId="0" fontId="99" fillId="0" borderId="0" xfId="16" applyFont="1">
      <alignment vertical="center"/>
    </xf>
    <xf numFmtId="0" fontId="94" fillId="0" borderId="48" xfId="17" applyFont="1" applyBorder="1">
      <alignment vertical="center"/>
    </xf>
    <xf numFmtId="0" fontId="94" fillId="0" borderId="1" xfId="17" applyFont="1" applyBorder="1" applyAlignment="1" applyProtection="1">
      <alignment horizontal="center" vertical="center"/>
      <protection locked="0"/>
    </xf>
    <xf numFmtId="0" fontId="94" fillId="0" borderId="0" xfId="17" applyFont="1">
      <alignment vertical="center"/>
    </xf>
    <xf numFmtId="0" fontId="94" fillId="0" borderId="0" xfId="17" applyFont="1" applyAlignment="1">
      <alignment vertical="center" wrapText="1"/>
    </xf>
    <xf numFmtId="0" fontId="92" fillId="14" borderId="15" xfId="16" applyFont="1" applyFill="1" applyBorder="1" applyAlignment="1">
      <alignment horizontal="left" vertical="center" wrapText="1"/>
    </xf>
    <xf numFmtId="0" fontId="94" fillId="14" borderId="49" xfId="16" applyFont="1" applyFill="1" applyBorder="1" applyAlignment="1" applyProtection="1">
      <alignment vertical="center" wrapText="1"/>
      <protection locked="0"/>
    </xf>
    <xf numFmtId="0" fontId="94" fillId="14" borderId="49" xfId="16" applyFont="1" applyFill="1" applyBorder="1" applyAlignment="1" applyProtection="1">
      <alignment horizontal="left" vertical="center" wrapText="1"/>
      <protection locked="0"/>
    </xf>
    <xf numFmtId="0" fontId="92" fillId="14" borderId="0" xfId="16" applyFont="1" applyFill="1" applyAlignment="1">
      <alignment horizontal="left" vertical="top" wrapText="1"/>
    </xf>
    <xf numFmtId="0" fontId="94" fillId="8" borderId="15" xfId="17" applyFont="1" applyFill="1" applyBorder="1" applyAlignment="1">
      <alignment vertical="center" wrapText="1"/>
    </xf>
    <xf numFmtId="0" fontId="94" fillId="8" borderId="0" xfId="17" applyFont="1" applyFill="1" applyAlignment="1">
      <alignment horizontal="left" vertical="center" wrapText="1"/>
    </xf>
    <xf numFmtId="0" fontId="97" fillId="8" borderId="15" xfId="17" applyFont="1" applyFill="1" applyBorder="1" applyAlignment="1">
      <alignment horizontal="left" vertical="center" wrapText="1"/>
    </xf>
    <xf numFmtId="0" fontId="94" fillId="14" borderId="56" xfId="17" applyFont="1" applyFill="1" applyBorder="1" applyAlignment="1" applyProtection="1">
      <alignment horizontal="center" vertical="center" wrapText="1"/>
      <protection locked="0"/>
    </xf>
    <xf numFmtId="0" fontId="94" fillId="14" borderId="49" xfId="17" applyFont="1" applyFill="1" applyBorder="1" applyAlignment="1" applyProtection="1">
      <alignment horizontal="center" vertical="center" wrapText="1"/>
      <protection locked="0"/>
    </xf>
    <xf numFmtId="0" fontId="94" fillId="14" borderId="49" xfId="17" applyFont="1" applyFill="1" applyBorder="1" applyAlignment="1" applyProtection="1">
      <alignment horizontal="right" vertical="center" wrapText="1"/>
      <protection locked="0"/>
    </xf>
    <xf numFmtId="0" fontId="94" fillId="14" borderId="57" xfId="17" applyFont="1" applyFill="1" applyBorder="1" applyAlignment="1" applyProtection="1">
      <alignment vertical="center" wrapText="1"/>
      <protection locked="0"/>
    </xf>
    <xf numFmtId="0" fontId="94" fillId="8" borderId="16" xfId="17" applyFont="1" applyFill="1" applyBorder="1" applyAlignment="1">
      <alignment vertical="center" wrapText="1"/>
    </xf>
    <xf numFmtId="0" fontId="94" fillId="0" borderId="0" xfId="18" applyFont="1">
      <alignment vertical="center"/>
    </xf>
    <xf numFmtId="0" fontId="94" fillId="8" borderId="15" xfId="18" applyFont="1" applyFill="1" applyBorder="1" applyAlignment="1">
      <alignment vertical="center" wrapText="1"/>
    </xf>
    <xf numFmtId="0" fontId="94" fillId="8" borderId="0" xfId="18" applyFont="1" applyFill="1" applyAlignment="1">
      <alignment horizontal="left" vertical="center" wrapText="1"/>
    </xf>
    <xf numFmtId="0" fontId="97" fillId="8" borderId="15" xfId="18" applyFont="1" applyFill="1" applyBorder="1" applyAlignment="1">
      <alignment horizontal="left" vertical="center" wrapText="1"/>
    </xf>
    <xf numFmtId="0" fontId="94" fillId="8" borderId="16" xfId="18" applyFont="1" applyFill="1" applyBorder="1" applyAlignment="1">
      <alignment vertical="center" wrapText="1"/>
    </xf>
    <xf numFmtId="0" fontId="94" fillId="8" borderId="15" xfId="17" applyFont="1" applyFill="1" applyBorder="1" applyAlignment="1">
      <alignment horizontal="left" vertical="center" wrapText="1"/>
    </xf>
    <xf numFmtId="0" fontId="94" fillId="14" borderId="0" xfId="17" applyFont="1" applyFill="1">
      <alignment vertical="center"/>
    </xf>
    <xf numFmtId="0" fontId="94" fillId="8" borderId="85" xfId="17" applyFont="1" applyFill="1" applyBorder="1" applyAlignment="1" applyProtection="1">
      <alignment horizontal="center" vertical="top" wrapText="1"/>
      <protection locked="0"/>
    </xf>
    <xf numFmtId="0" fontId="33" fillId="0" borderId="49" xfId="0" applyFont="1" applyBorder="1" applyAlignment="1">
      <alignment horizontal="center" vertical="center" wrapText="1"/>
    </xf>
    <xf numFmtId="0" fontId="33" fillId="0" borderId="49" xfId="0" applyFont="1" applyBorder="1" applyAlignment="1">
      <alignment horizontal="center" vertical="center"/>
    </xf>
    <xf numFmtId="0" fontId="13" fillId="5" borderId="56" xfId="0" applyFont="1" applyFill="1" applyBorder="1" applyAlignment="1">
      <alignment horizontal="center" vertical="center"/>
    </xf>
    <xf numFmtId="0" fontId="13" fillId="5" borderId="57" xfId="0" applyFont="1" applyFill="1" applyBorder="1" applyAlignment="1">
      <alignment horizontal="center" vertical="center"/>
    </xf>
    <xf numFmtId="0" fontId="13" fillId="0" borderId="44" xfId="0" applyFont="1" applyBorder="1" applyAlignment="1">
      <alignment horizontal="left" vertical="center" wrapText="1"/>
    </xf>
    <xf numFmtId="0" fontId="13" fillId="0" borderId="124" xfId="0" applyFont="1" applyBorder="1" applyAlignment="1">
      <alignment horizontal="left" vertical="center" wrapText="1"/>
    </xf>
    <xf numFmtId="0" fontId="13" fillId="0" borderId="88" xfId="0" applyFont="1" applyBorder="1" applyAlignment="1">
      <alignment horizontal="left" vertical="center" wrapText="1"/>
    </xf>
    <xf numFmtId="0" fontId="13" fillId="0" borderId="101" xfId="0" applyFont="1" applyBorder="1" applyAlignment="1">
      <alignment horizontal="left" vertical="center" wrapText="1"/>
    </xf>
    <xf numFmtId="0" fontId="18" fillId="0" borderId="0" xfId="8" applyFont="1">
      <alignment vertical="center"/>
    </xf>
    <xf numFmtId="0" fontId="18" fillId="0" borderId="0" xfId="8" applyFont="1" applyAlignment="1">
      <alignment horizontal="left" vertical="center"/>
    </xf>
    <xf numFmtId="0" fontId="18" fillId="0" borderId="0" xfId="8" applyFont="1" applyAlignment="1" applyProtection="1">
      <alignment horizontal="left" vertical="top" wrapText="1"/>
      <protection locked="0"/>
    </xf>
    <xf numFmtId="0" fontId="18" fillId="0" borderId="27" xfId="8" applyFont="1" applyBorder="1" applyAlignment="1" applyProtection="1">
      <alignment horizontal="left" vertical="top" wrapText="1"/>
      <protection locked="0"/>
    </xf>
    <xf numFmtId="181" fontId="18" fillId="0" borderId="9" xfId="8" applyNumberFormat="1" applyFont="1" applyBorder="1" applyAlignment="1" applyProtection="1">
      <alignment horizontal="left" vertical="top"/>
      <protection locked="0"/>
    </xf>
    <xf numFmtId="181" fontId="18" fillId="0" borderId="65" xfId="8" applyNumberFormat="1" applyFont="1" applyBorder="1" applyAlignment="1" applyProtection="1">
      <alignment horizontal="left" vertical="top"/>
      <protection locked="0"/>
    </xf>
    <xf numFmtId="0" fontId="18" fillId="0" borderId="160" xfId="8" applyFont="1" applyBorder="1" applyAlignment="1" applyProtection="1">
      <alignment horizontal="center" vertical="center"/>
      <protection locked="0"/>
    </xf>
    <xf numFmtId="0" fontId="18" fillId="0" borderId="196" xfId="8" applyFont="1" applyBorder="1" applyAlignment="1" applyProtection="1">
      <alignment horizontal="center" vertical="center"/>
      <protection locked="0"/>
    </xf>
    <xf numFmtId="0" fontId="18" fillId="0" borderId="17" xfId="8" applyFont="1" applyBorder="1" applyAlignment="1" applyProtection="1">
      <alignment horizontal="left" vertical="top" wrapText="1"/>
      <protection locked="0"/>
    </xf>
    <xf numFmtId="0" fontId="18" fillId="0" borderId="75" xfId="8" applyFont="1" applyBorder="1" applyAlignment="1" applyProtection="1">
      <alignment horizontal="left" vertical="top" wrapText="1"/>
      <protection locked="0"/>
    </xf>
    <xf numFmtId="0" fontId="18" fillId="0" borderId="137" xfId="8" applyFont="1" applyBorder="1" applyAlignment="1" applyProtection="1">
      <alignment horizontal="left" vertical="top" wrapText="1"/>
      <protection locked="0"/>
    </xf>
    <xf numFmtId="0" fontId="18" fillId="0" borderId="194" xfId="8" applyFont="1" applyBorder="1" applyAlignment="1" applyProtection="1">
      <alignment horizontal="left" vertical="top" wrapText="1"/>
      <protection locked="0"/>
    </xf>
    <xf numFmtId="0" fontId="18" fillId="0" borderId="119" xfId="8" applyFont="1" applyBorder="1" applyAlignment="1" applyProtection="1">
      <alignment horizontal="left" vertical="top" wrapText="1"/>
      <protection locked="0"/>
    </xf>
    <xf numFmtId="0" fontId="18" fillId="0" borderId="117" xfId="8" applyFont="1" applyBorder="1" applyAlignment="1" applyProtection="1">
      <alignment horizontal="left" vertical="top" wrapText="1"/>
      <protection locked="0"/>
    </xf>
    <xf numFmtId="0" fontId="18" fillId="0" borderId="181" xfId="8" applyFont="1" applyBorder="1" applyAlignment="1" applyProtection="1">
      <alignment horizontal="left" vertical="top" wrapText="1"/>
      <protection locked="0"/>
    </xf>
    <xf numFmtId="0" fontId="18" fillId="0" borderId="195" xfId="8" applyFont="1" applyBorder="1" applyAlignment="1" applyProtection="1">
      <alignment horizontal="left" vertical="top" wrapText="1"/>
      <protection locked="0"/>
    </xf>
    <xf numFmtId="0" fontId="18" fillId="0" borderId="0" xfId="8" applyFont="1" applyAlignment="1">
      <alignment horizontal="left" vertical="center" wrapText="1" shrinkToFit="1"/>
    </xf>
    <xf numFmtId="0" fontId="18" fillId="0" borderId="9" xfId="8" applyFont="1" applyBorder="1" applyAlignment="1">
      <alignment horizontal="center" vertical="center" shrinkToFit="1"/>
    </xf>
    <xf numFmtId="0" fontId="18" fillId="0" borderId="65" xfId="8" applyFont="1" applyBorder="1" applyAlignment="1">
      <alignment horizontal="center" vertical="center" shrinkToFit="1"/>
    </xf>
    <xf numFmtId="181" fontId="18" fillId="0" borderId="9" xfId="8" applyNumberFormat="1" applyFont="1" applyBorder="1" applyAlignment="1">
      <alignment horizontal="center" vertical="center"/>
    </xf>
    <xf numFmtId="181" fontId="18" fillId="0" borderId="44" xfId="8" applyNumberFormat="1" applyFont="1" applyBorder="1" applyAlignment="1">
      <alignment horizontal="center" vertical="center"/>
    </xf>
    <xf numFmtId="181" fontId="18" fillId="0" borderId="65" xfId="8" applyNumberFormat="1" applyFont="1" applyBorder="1" applyAlignment="1">
      <alignment horizontal="center" vertical="center"/>
    </xf>
    <xf numFmtId="181" fontId="18" fillId="0" borderId="9" xfId="8" applyNumberFormat="1" applyFont="1" applyBorder="1" applyAlignment="1" applyProtection="1">
      <alignment horizontal="center" vertical="center"/>
      <protection locked="0"/>
    </xf>
    <xf numFmtId="181" fontId="18" fillId="0" borderId="44" xfId="8" applyNumberFormat="1" applyFont="1" applyBorder="1" applyAlignment="1" applyProtection="1">
      <alignment horizontal="center" vertical="center"/>
      <protection locked="0"/>
    </xf>
    <xf numFmtId="181" fontId="18" fillId="0" borderId="65" xfId="8" applyNumberFormat="1" applyFont="1" applyBorder="1" applyAlignment="1" applyProtection="1">
      <alignment horizontal="center" vertical="center"/>
      <protection locked="0"/>
    </xf>
    <xf numFmtId="0" fontId="18" fillId="0" borderId="17" xfId="8" applyFont="1" applyBorder="1" applyAlignment="1">
      <alignment horizontal="center" vertical="center"/>
    </xf>
    <xf numFmtId="0" fontId="18" fillId="0" borderId="137" xfId="8" applyFont="1" applyBorder="1" applyAlignment="1">
      <alignment horizontal="center" vertical="center"/>
    </xf>
    <xf numFmtId="0" fontId="18" fillId="0" borderId="194" xfId="8" applyFont="1" applyBorder="1" applyAlignment="1">
      <alignment horizontal="center" vertical="center"/>
    </xf>
    <xf numFmtId="0" fontId="18" fillId="0" borderId="119" xfId="8" applyFont="1" applyBorder="1" applyAlignment="1">
      <alignment horizontal="center" vertical="center"/>
    </xf>
    <xf numFmtId="0" fontId="18" fillId="0" borderId="117" xfId="8" applyFont="1" applyBorder="1" applyAlignment="1">
      <alignment horizontal="center" vertical="center"/>
    </xf>
    <xf numFmtId="0" fontId="18" fillId="0" borderId="195" xfId="8" applyFont="1" applyBorder="1" applyAlignment="1">
      <alignment horizontal="center" vertical="center"/>
    </xf>
    <xf numFmtId="0" fontId="18" fillId="0" borderId="17" xfId="8" applyFont="1" applyBorder="1" applyAlignment="1" applyProtection="1">
      <alignment horizontal="left" vertical="top" wrapText="1" shrinkToFit="1"/>
      <protection locked="0"/>
    </xf>
    <xf numFmtId="0" fontId="18" fillId="0" borderId="75" xfId="8" applyFont="1" applyBorder="1" applyAlignment="1" applyProtection="1">
      <alignment horizontal="left" vertical="top" wrapText="1" shrinkToFit="1"/>
      <protection locked="0"/>
    </xf>
    <xf numFmtId="0" fontId="18" fillId="0" borderId="137" xfId="8" applyFont="1" applyBorder="1" applyAlignment="1" applyProtection="1">
      <alignment horizontal="left" vertical="top" wrapText="1" shrinkToFit="1"/>
      <protection locked="0"/>
    </xf>
    <xf numFmtId="0" fontId="18" fillId="0" borderId="194" xfId="8" applyFont="1" applyBorder="1" applyAlignment="1" applyProtection="1">
      <alignment horizontal="left" vertical="top" wrapText="1" shrinkToFit="1"/>
      <protection locked="0"/>
    </xf>
    <xf numFmtId="0" fontId="18" fillId="0" borderId="0" xfId="8" applyFont="1" applyAlignment="1" applyProtection="1">
      <alignment horizontal="left" vertical="top" wrapText="1" shrinkToFit="1"/>
      <protection locked="0"/>
    </xf>
    <xf numFmtId="0" fontId="18" fillId="0" borderId="119" xfId="8" applyFont="1" applyBorder="1" applyAlignment="1" applyProtection="1">
      <alignment horizontal="left" vertical="top" wrapText="1" shrinkToFit="1"/>
      <protection locked="0"/>
    </xf>
    <xf numFmtId="0" fontId="18" fillId="0" borderId="117" xfId="8" applyFont="1" applyBorder="1" applyAlignment="1" applyProtection="1">
      <alignment horizontal="left" vertical="top" wrapText="1" shrinkToFit="1"/>
      <protection locked="0"/>
    </xf>
    <xf numFmtId="0" fontId="18" fillId="0" borderId="181" xfId="8" applyFont="1" applyBorder="1" applyAlignment="1" applyProtection="1">
      <alignment horizontal="left" vertical="top" wrapText="1" shrinkToFit="1"/>
      <protection locked="0"/>
    </xf>
    <xf numFmtId="0" fontId="18" fillId="0" borderId="195" xfId="8" applyFont="1" applyBorder="1" applyAlignment="1" applyProtection="1">
      <alignment horizontal="left" vertical="top" wrapText="1" shrinkToFit="1"/>
      <protection locked="0"/>
    </xf>
    <xf numFmtId="0" fontId="33" fillId="0" borderId="9" xfId="8" applyFont="1" applyBorder="1" applyAlignment="1" applyProtection="1">
      <alignment horizontal="left" vertical="center"/>
      <protection locked="0"/>
    </xf>
    <xf numFmtId="0" fontId="33" fillId="0" borderId="65" xfId="8" applyFont="1" applyBorder="1" applyAlignment="1" applyProtection="1">
      <alignment horizontal="left" vertical="center"/>
      <protection locked="0"/>
    </xf>
    <xf numFmtId="0" fontId="33" fillId="0" borderId="120" xfId="8" applyFont="1" applyBorder="1" applyAlignment="1">
      <alignment horizontal="center" vertical="top"/>
    </xf>
    <xf numFmtId="0" fontId="33" fillId="0" borderId="194" xfId="8" applyFont="1" applyBorder="1" applyAlignment="1">
      <alignment horizontal="center" vertical="top"/>
    </xf>
    <xf numFmtId="0" fontId="18" fillId="0" borderId="0" xfId="8" applyFont="1" applyAlignment="1">
      <alignment horizontal="left" vertical="center" shrinkToFit="1"/>
    </xf>
    <xf numFmtId="0" fontId="18" fillId="0" borderId="0" xfId="8" applyFont="1" applyAlignment="1">
      <alignment horizontal="left" vertical="top" wrapText="1"/>
    </xf>
    <xf numFmtId="0" fontId="33" fillId="0" borderId="0" xfId="8" applyFont="1" applyAlignment="1">
      <alignment horizontal="left" vertical="center"/>
    </xf>
    <xf numFmtId="0" fontId="18" fillId="0" borderId="0" xfId="8" applyFont="1" applyAlignment="1">
      <alignment horizontal="left" vertical="center" wrapText="1"/>
    </xf>
    <xf numFmtId="0" fontId="18" fillId="0" borderId="48" xfId="8" applyFont="1" applyBorder="1" applyAlignment="1">
      <alignment horizontal="left" vertical="center" wrapText="1"/>
    </xf>
    <xf numFmtId="0" fontId="18" fillId="0" borderId="0" xfId="9" applyFont="1" applyAlignment="1">
      <alignment horizontal="left" vertical="top" wrapText="1"/>
    </xf>
    <xf numFmtId="0" fontId="33" fillId="0" borderId="120" xfId="8" applyFont="1" applyBorder="1" applyAlignment="1">
      <alignment horizontal="center" vertical="top" wrapText="1"/>
    </xf>
    <xf numFmtId="0" fontId="33" fillId="0" borderId="194" xfId="8" applyFont="1" applyBorder="1" applyAlignment="1">
      <alignment horizontal="center" vertical="top" wrapText="1"/>
    </xf>
    <xf numFmtId="0" fontId="18" fillId="0" borderId="27" xfId="9" applyFont="1" applyBorder="1" applyAlignment="1">
      <alignment horizontal="left" vertical="center" wrapText="1"/>
    </xf>
    <xf numFmtId="0" fontId="13" fillId="0" borderId="0" xfId="8" applyFont="1" applyAlignment="1">
      <alignment horizontal="center" vertical="center" wrapText="1"/>
    </xf>
    <xf numFmtId="0" fontId="18" fillId="0" borderId="48" xfId="8" applyFont="1" applyBorder="1" applyAlignment="1">
      <alignment horizontal="left" vertical="center" shrinkToFit="1"/>
    </xf>
    <xf numFmtId="0" fontId="18" fillId="0" borderId="0" xfId="8" applyFont="1" applyAlignment="1">
      <alignment horizontal="center" vertical="center"/>
    </xf>
    <xf numFmtId="0" fontId="72" fillId="0" borderId="0" xfId="8" applyFont="1" applyAlignment="1">
      <alignment horizontal="left" vertical="center"/>
    </xf>
    <xf numFmtId="0" fontId="13" fillId="0" borderId="0" xfId="8" applyFont="1" applyAlignment="1">
      <alignment horizontal="left" vertical="center" wrapText="1"/>
    </xf>
    <xf numFmtId="0" fontId="11" fillId="0" borderId="0" xfId="8" applyFont="1" applyAlignment="1">
      <alignment horizontal="center" vertical="center"/>
    </xf>
    <xf numFmtId="0" fontId="16" fillId="0" borderId="0" xfId="8" applyFont="1" applyAlignment="1">
      <alignment horizontal="center" vertical="center" wrapText="1"/>
    </xf>
    <xf numFmtId="0" fontId="33" fillId="0" borderId="0" xfId="8" applyFont="1" applyAlignment="1">
      <alignment horizontal="right" vertical="center"/>
    </xf>
    <xf numFmtId="0" fontId="69" fillId="0" borderId="0" xfId="8" applyFont="1" applyAlignment="1">
      <alignment horizontal="left" vertical="center"/>
    </xf>
    <xf numFmtId="0" fontId="70" fillId="0" borderId="0" xfId="8" applyFont="1" applyAlignment="1">
      <alignment horizontal="left" vertical="center"/>
    </xf>
    <xf numFmtId="0" fontId="18" fillId="0" borderId="0" xfId="8" applyFont="1" applyAlignment="1">
      <alignment horizontal="left" vertical="top" wrapText="1" shrinkToFit="1"/>
    </xf>
    <xf numFmtId="0" fontId="52" fillId="0" borderId="0" xfId="0" applyFont="1" applyAlignment="1">
      <alignment horizontal="left" vertical="center"/>
    </xf>
    <xf numFmtId="0" fontId="52" fillId="0" borderId="0" xfId="0" applyFont="1" applyAlignment="1">
      <alignment horizontal="left" vertical="center" shrinkToFit="1"/>
    </xf>
    <xf numFmtId="0" fontId="52" fillId="0" borderId="0" xfId="0" applyFont="1" applyAlignment="1">
      <alignment horizontal="left" vertical="center" wrapText="1"/>
    </xf>
    <xf numFmtId="0" fontId="37" fillId="0" borderId="0" xfId="0" applyFont="1" applyAlignment="1">
      <alignment horizontal="left" vertical="center" wrapText="1" shrinkToFit="1"/>
    </xf>
    <xf numFmtId="0" fontId="52" fillId="0" borderId="173" xfId="0" applyFont="1" applyBorder="1" applyAlignment="1">
      <alignment horizontal="left" vertical="center" wrapText="1"/>
    </xf>
    <xf numFmtId="0" fontId="52" fillId="0" borderId="174" xfId="0" applyFont="1" applyBorder="1" applyAlignment="1">
      <alignment horizontal="left" vertical="center" wrapText="1"/>
    </xf>
    <xf numFmtId="0" fontId="52" fillId="0" borderId="175" xfId="0" applyFont="1" applyBorder="1" applyAlignment="1">
      <alignment horizontal="left" vertical="center" wrapText="1"/>
    </xf>
    <xf numFmtId="0" fontId="52" fillId="0" borderId="63" xfId="0" applyFont="1" applyBorder="1" applyAlignment="1">
      <alignment horizontal="left" wrapText="1"/>
    </xf>
    <xf numFmtId="0" fontId="52" fillId="0" borderId="64" xfId="0" applyFont="1" applyBorder="1" applyAlignment="1">
      <alignment horizontal="left" wrapText="1"/>
    </xf>
    <xf numFmtId="0" fontId="52" fillId="0" borderId="165" xfId="0" applyFont="1" applyBorder="1" applyAlignment="1">
      <alignment horizontal="left" vertical="center" wrapText="1"/>
    </xf>
    <xf numFmtId="0" fontId="52" fillId="0" borderId="166" xfId="0" applyFont="1" applyBorder="1" applyAlignment="1">
      <alignment horizontal="left" vertical="center" wrapText="1"/>
    </xf>
    <xf numFmtId="0" fontId="52" fillId="0" borderId="168" xfId="0" applyFont="1" applyBorder="1" applyAlignment="1">
      <alignment horizontal="left" vertical="center" wrapText="1"/>
    </xf>
    <xf numFmtId="0" fontId="52" fillId="0" borderId="169" xfId="0" applyFont="1" applyBorder="1" applyAlignment="1">
      <alignment horizontal="left" vertical="center" wrapText="1"/>
    </xf>
    <xf numFmtId="0" fontId="52" fillId="0" borderId="170" xfId="0" applyFont="1" applyBorder="1" applyAlignment="1">
      <alignment horizontal="left" vertical="center" wrapText="1"/>
    </xf>
    <xf numFmtId="0" fontId="61" fillId="0" borderId="31" xfId="0" applyFont="1" applyBorder="1" applyAlignment="1">
      <alignment horizontal="left" vertical="top"/>
    </xf>
    <xf numFmtId="0" fontId="61" fillId="0" borderId="110" xfId="0" applyFont="1" applyBorder="1" applyAlignment="1">
      <alignment horizontal="left" vertical="top"/>
    </xf>
    <xf numFmtId="0" fontId="63" fillId="0" borderId="0" xfId="0" applyFont="1" applyAlignment="1">
      <alignment horizontal="left" vertical="center" shrinkToFit="1"/>
    </xf>
    <xf numFmtId="0" fontId="0" fillId="0" borderId="0" xfId="0" applyAlignment="1">
      <alignment vertical="center" wrapText="1"/>
    </xf>
    <xf numFmtId="0" fontId="18" fillId="0" borderId="205" xfId="0" applyFont="1" applyBorder="1" applyAlignment="1" applyProtection="1">
      <alignment horizontal="left" vertical="center" wrapText="1"/>
      <protection locked="0"/>
    </xf>
    <xf numFmtId="0" fontId="18" fillId="0" borderId="82" xfId="0" applyFont="1" applyBorder="1" applyAlignment="1" applyProtection="1">
      <alignment horizontal="left" vertical="center" wrapText="1"/>
      <protection locked="0"/>
    </xf>
    <xf numFmtId="0" fontId="18" fillId="0" borderId="122" xfId="0" applyFont="1" applyBorder="1" applyAlignment="1" applyProtection="1">
      <alignment horizontal="left" vertical="center" wrapText="1"/>
      <protection locked="0"/>
    </xf>
    <xf numFmtId="0" fontId="0" fillId="6" borderId="92" xfId="0" applyFill="1" applyBorder="1" applyAlignment="1">
      <alignment horizontal="left" vertical="center"/>
    </xf>
    <xf numFmtId="0" fontId="0" fillId="6" borderId="131" xfId="0" applyFill="1" applyBorder="1" applyAlignment="1">
      <alignment horizontal="left" vertical="center"/>
    </xf>
    <xf numFmtId="0" fontId="0" fillId="6" borderId="157" xfId="0" applyFill="1" applyBorder="1" applyAlignment="1">
      <alignment horizontal="left" vertical="center"/>
    </xf>
    <xf numFmtId="0" fontId="17" fillId="6" borderId="8" xfId="0" applyFont="1" applyFill="1" applyBorder="1" applyAlignment="1">
      <alignment horizontal="left" vertical="center"/>
    </xf>
    <xf numFmtId="0" fontId="17" fillId="6" borderId="69" xfId="0" applyFont="1" applyFill="1" applyBorder="1" applyAlignment="1">
      <alignment horizontal="left" vertical="center"/>
    </xf>
    <xf numFmtId="0" fontId="17" fillId="6" borderId="42" xfId="0" applyFont="1" applyFill="1" applyBorder="1" applyAlignment="1">
      <alignment horizontal="left" vertical="center"/>
    </xf>
    <xf numFmtId="0" fontId="18" fillId="0" borderId="73"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59" xfId="0" applyFont="1" applyBorder="1" applyAlignment="1" applyProtection="1">
      <alignment horizontal="left" vertical="center" wrapText="1"/>
      <protection locked="0"/>
    </xf>
    <xf numFmtId="49" fontId="18" fillId="0" borderId="10" xfId="0" applyNumberFormat="1" applyFont="1" applyBorder="1" applyAlignment="1" applyProtection="1">
      <alignment horizontal="left" vertical="center" wrapText="1"/>
      <protection locked="0"/>
    </xf>
    <xf numFmtId="49" fontId="18" fillId="0" borderId="88" xfId="0" applyNumberFormat="1" applyFont="1" applyBorder="1" applyAlignment="1" applyProtection="1">
      <alignment horizontal="left" vertical="center" wrapText="1"/>
      <protection locked="0"/>
    </xf>
    <xf numFmtId="49" fontId="18" fillId="0" borderId="163" xfId="0" applyNumberFormat="1" applyFont="1" applyBorder="1" applyAlignment="1" applyProtection="1">
      <alignment horizontal="left" vertical="center" wrapText="1"/>
      <protection locked="0"/>
    </xf>
    <xf numFmtId="176" fontId="11" fillId="6" borderId="12" xfId="0" applyNumberFormat="1" applyFont="1" applyFill="1" applyBorder="1" applyAlignment="1">
      <alignment horizontal="right" vertical="center"/>
    </xf>
    <xf numFmtId="176" fontId="11" fillId="6" borderId="21" xfId="0" applyNumberFormat="1" applyFont="1" applyFill="1" applyBorder="1" applyAlignment="1">
      <alignment horizontal="right" vertical="center"/>
    </xf>
    <xf numFmtId="0" fontId="18" fillId="0" borderId="12" xfId="0" applyFont="1" applyBorder="1" applyAlignment="1" applyProtection="1">
      <alignment horizontal="left" vertical="center" wrapText="1"/>
      <protection locked="0"/>
    </xf>
    <xf numFmtId="0" fontId="18" fillId="0" borderId="21" xfId="0" applyFont="1" applyBorder="1" applyAlignment="1" applyProtection="1">
      <alignment horizontal="left" vertical="center" wrapText="1"/>
      <protection locked="0"/>
    </xf>
    <xf numFmtId="0" fontId="18" fillId="0" borderId="9" xfId="0" applyFont="1" applyBorder="1" applyAlignment="1" applyProtection="1">
      <alignment horizontal="left" vertical="center" wrapText="1"/>
      <protection locked="0"/>
    </xf>
    <xf numFmtId="0" fontId="18" fillId="0" borderId="45" xfId="0" applyFont="1" applyBorder="1" applyAlignment="1" applyProtection="1">
      <alignment horizontal="left" vertical="center" wrapText="1"/>
      <protection locked="0"/>
    </xf>
    <xf numFmtId="49" fontId="18" fillId="0" borderId="100" xfId="0" applyNumberFormat="1" applyFont="1" applyBorder="1" applyAlignment="1" applyProtection="1">
      <alignment horizontal="left" vertical="center" wrapText="1"/>
      <protection locked="0"/>
    </xf>
    <xf numFmtId="49" fontId="18" fillId="0" borderId="27" xfId="0" applyNumberFormat="1" applyFont="1" applyBorder="1" applyAlignment="1" applyProtection="1">
      <alignment horizontal="left" vertical="center" wrapText="1"/>
      <protection locked="0"/>
    </xf>
    <xf numFmtId="49" fontId="18" fillId="0" borderId="46" xfId="0" applyNumberFormat="1" applyFont="1" applyBorder="1" applyAlignment="1" applyProtection="1">
      <alignment horizontal="left" vertical="center" wrapText="1"/>
      <protection locked="0"/>
    </xf>
    <xf numFmtId="0" fontId="33" fillId="0" borderId="197"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162" xfId="0" applyFont="1" applyBorder="1" applyAlignment="1" applyProtection="1">
      <alignment horizontal="left" vertical="center" wrapText="1"/>
      <protection locked="0"/>
    </xf>
    <xf numFmtId="0" fontId="18" fillId="0" borderId="57"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162" xfId="0" applyFont="1" applyBorder="1" applyAlignment="1" applyProtection="1">
      <alignment horizontal="left" vertical="center" wrapText="1"/>
      <protection locked="0"/>
    </xf>
    <xf numFmtId="0" fontId="18" fillId="0" borderId="10" xfId="0" applyFont="1" applyBorder="1" applyAlignment="1" applyProtection="1">
      <alignment horizontal="left" vertical="center" wrapText="1"/>
      <protection locked="0"/>
    </xf>
    <xf numFmtId="0" fontId="18" fillId="0" borderId="88" xfId="0" applyFont="1" applyBorder="1" applyAlignment="1" applyProtection="1">
      <alignment horizontal="left" vertical="center" wrapText="1"/>
      <protection locked="0"/>
    </xf>
    <xf numFmtId="0" fontId="18" fillId="0" borderId="163" xfId="0" applyFont="1" applyBorder="1" applyAlignment="1" applyProtection="1">
      <alignment horizontal="left" vertical="center" wrapText="1"/>
      <protection locked="0"/>
    </xf>
    <xf numFmtId="0" fontId="18" fillId="6" borderId="69" xfId="0" applyFont="1" applyFill="1" applyBorder="1" applyAlignment="1">
      <alignment horizontal="left" vertical="center"/>
    </xf>
    <xf numFmtId="0" fontId="18" fillId="6" borderId="42" xfId="0" applyFont="1" applyFill="1" applyBorder="1" applyAlignment="1">
      <alignment horizontal="left" vertical="center"/>
    </xf>
    <xf numFmtId="0" fontId="18" fillId="0" borderId="205" xfId="0" applyFont="1" applyBorder="1" applyAlignment="1" applyProtection="1">
      <alignment horizontal="left" vertical="center"/>
      <protection locked="0"/>
    </xf>
    <xf numFmtId="0" fontId="18" fillId="0" borderId="82" xfId="0" applyFont="1" applyBorder="1" applyAlignment="1" applyProtection="1">
      <alignment horizontal="left" vertical="center"/>
      <protection locked="0"/>
    </xf>
    <xf numFmtId="0" fontId="18" fillId="0" borderId="122" xfId="0" applyFont="1" applyBorder="1" applyAlignment="1" applyProtection="1">
      <alignment horizontal="left" vertical="center"/>
      <protection locked="0"/>
    </xf>
    <xf numFmtId="0" fontId="18" fillId="0" borderId="191" xfId="0" applyFont="1" applyBorder="1" applyAlignment="1" applyProtection="1">
      <alignment horizontal="left" vertical="center" wrapText="1"/>
      <protection locked="0"/>
    </xf>
    <xf numFmtId="0" fontId="18" fillId="0" borderId="91" xfId="0" applyFont="1" applyBorder="1" applyAlignment="1" applyProtection="1">
      <alignment horizontal="left" vertical="center" wrapText="1"/>
      <protection locked="0"/>
    </xf>
    <xf numFmtId="0" fontId="18" fillId="0" borderId="134" xfId="0" applyFont="1" applyBorder="1" applyAlignment="1" applyProtection="1">
      <alignment horizontal="left" vertical="center" wrapText="1"/>
      <protection locked="0"/>
    </xf>
    <xf numFmtId="0" fontId="18" fillId="8" borderId="3" xfId="0" applyFont="1" applyFill="1" applyBorder="1" applyAlignment="1">
      <alignment horizontal="center" vertical="center" wrapText="1"/>
    </xf>
    <xf numFmtId="0" fontId="33" fillId="0" borderId="10" xfId="0" applyFont="1" applyBorder="1" applyAlignment="1" applyProtection="1">
      <alignment horizontal="left" vertical="center" wrapText="1"/>
      <protection locked="0"/>
    </xf>
    <xf numFmtId="0" fontId="33" fillId="0" borderId="112" xfId="0" applyFont="1" applyBorder="1" applyAlignment="1" applyProtection="1">
      <alignment horizontal="left" vertical="center" wrapText="1"/>
      <protection locked="0"/>
    </xf>
    <xf numFmtId="0" fontId="33" fillId="0" borderId="9" xfId="0" applyFont="1" applyBorder="1" applyAlignment="1" applyProtection="1">
      <alignment horizontal="left" vertical="center" wrapText="1"/>
      <protection locked="0"/>
    </xf>
    <xf numFmtId="0" fontId="33" fillId="0" borderId="65" xfId="0" applyFont="1" applyBorder="1" applyAlignment="1" applyProtection="1">
      <alignment horizontal="left" vertical="center" wrapText="1"/>
      <protection locked="0"/>
    </xf>
    <xf numFmtId="0" fontId="18" fillId="0" borderId="0" xfId="0" applyFont="1" applyAlignment="1">
      <alignment horizontal="left" vertical="top" wrapText="1"/>
    </xf>
    <xf numFmtId="0" fontId="18" fillId="0" borderId="112" xfId="0" applyFont="1" applyBorder="1" applyAlignment="1" applyProtection="1">
      <alignment horizontal="left" vertical="center" wrapText="1"/>
      <protection locked="0"/>
    </xf>
    <xf numFmtId="0" fontId="45" fillId="6" borderId="8" xfId="0" applyFont="1" applyFill="1" applyBorder="1" applyAlignment="1">
      <alignment horizontal="left" vertical="center"/>
    </xf>
    <xf numFmtId="0" fontId="45" fillId="6" borderId="70" xfId="0" applyFont="1" applyFill="1" applyBorder="1" applyAlignment="1">
      <alignment horizontal="left" vertical="center"/>
    </xf>
    <xf numFmtId="0" fontId="18" fillId="6" borderId="90" xfId="0" applyFont="1" applyFill="1" applyBorder="1" applyAlignment="1">
      <alignment horizontal="left" vertical="center"/>
    </xf>
    <xf numFmtId="0" fontId="18" fillId="6" borderId="63" xfId="0" applyFont="1" applyFill="1" applyBorder="1" applyAlignment="1">
      <alignment horizontal="left" vertical="center"/>
    </xf>
    <xf numFmtId="0" fontId="33" fillId="6" borderId="79" xfId="0" applyFont="1" applyFill="1" applyBorder="1" applyAlignment="1">
      <alignment horizontal="center" vertical="center" textRotation="255"/>
    </xf>
    <xf numFmtId="0" fontId="33" fillId="6" borderId="80" xfId="0" applyFont="1" applyFill="1" applyBorder="1" applyAlignment="1">
      <alignment horizontal="center" vertical="center" textRotation="255"/>
    </xf>
    <xf numFmtId="0" fontId="33" fillId="6" borderId="123" xfId="0" applyFont="1" applyFill="1" applyBorder="1" applyAlignment="1">
      <alignment horizontal="center" vertical="center" textRotation="255"/>
    </xf>
    <xf numFmtId="0" fontId="18" fillId="6" borderId="212" xfId="0" applyFont="1" applyFill="1" applyBorder="1" applyAlignment="1">
      <alignment horizontal="left" vertical="center"/>
    </xf>
    <xf numFmtId="0" fontId="18" fillId="6" borderId="213" xfId="0" applyFont="1" applyFill="1" applyBorder="1" applyAlignment="1">
      <alignment horizontal="left" vertical="center"/>
    </xf>
    <xf numFmtId="0" fontId="15" fillId="6" borderId="204" xfId="0" applyFont="1" applyFill="1" applyBorder="1" applyAlignment="1">
      <alignment horizontal="left" vertical="center"/>
    </xf>
    <xf numFmtId="0" fontId="15" fillId="6" borderId="63" xfId="0" applyFont="1" applyFill="1" applyBorder="1" applyAlignment="1">
      <alignment horizontal="left" vertical="center"/>
    </xf>
    <xf numFmtId="0" fontId="15" fillId="6" borderId="64" xfId="0" applyFont="1" applyFill="1" applyBorder="1" applyAlignment="1">
      <alignment horizontal="left" vertical="center"/>
    </xf>
    <xf numFmtId="0" fontId="19" fillId="0" borderId="0" xfId="0" applyFont="1" applyAlignment="1">
      <alignment horizontal="center" vertical="center"/>
    </xf>
    <xf numFmtId="0" fontId="0" fillId="0" borderId="0" xfId="0"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18" fillId="6" borderId="14" xfId="0" applyFont="1" applyFill="1" applyBorder="1" applyAlignment="1">
      <alignment horizontal="left" vertical="center"/>
    </xf>
    <xf numFmtId="0" fontId="18" fillId="6" borderId="27" xfId="0" applyFont="1" applyFill="1" applyBorder="1" applyAlignment="1">
      <alignment horizontal="left" vertical="center"/>
    </xf>
    <xf numFmtId="0" fontId="38" fillId="6" borderId="81" xfId="0" applyFont="1" applyFill="1" applyBorder="1" applyAlignment="1">
      <alignment horizontal="center" vertical="center"/>
    </xf>
    <xf numFmtId="0" fontId="38" fillId="6" borderId="82" xfId="0" applyFont="1" applyFill="1" applyBorder="1" applyAlignment="1">
      <alignment horizontal="center" vertical="center"/>
    </xf>
    <xf numFmtId="0" fontId="28" fillId="6" borderId="110" xfId="0" applyFont="1" applyFill="1" applyBorder="1" applyAlignment="1">
      <alignment horizontal="left" vertical="center" wrapText="1"/>
    </xf>
    <xf numFmtId="0" fontId="28" fillId="6" borderId="188" xfId="0" applyFont="1" applyFill="1" applyBorder="1" applyAlignment="1">
      <alignment horizontal="left" vertical="center" wrapText="1"/>
    </xf>
    <xf numFmtId="176" fontId="11" fillId="6" borderId="9" xfId="0" applyNumberFormat="1" applyFont="1" applyFill="1" applyBorder="1" applyAlignment="1">
      <alignment horizontal="right" vertical="center"/>
    </xf>
    <xf numFmtId="0" fontId="18" fillId="6" borderId="12" xfId="0" applyFont="1" applyFill="1" applyBorder="1" applyAlignment="1">
      <alignment horizontal="left" vertical="center"/>
    </xf>
    <xf numFmtId="176" fontId="11" fillId="6" borderId="13" xfId="0" applyNumberFormat="1" applyFont="1" applyFill="1" applyBorder="1" applyAlignment="1">
      <alignment horizontal="right" vertical="center"/>
    </xf>
    <xf numFmtId="176" fontId="11" fillId="6" borderId="10" xfId="0" applyNumberFormat="1" applyFont="1" applyFill="1" applyBorder="1" applyAlignment="1">
      <alignment horizontal="right" vertical="center"/>
    </xf>
    <xf numFmtId="0" fontId="18" fillId="6" borderId="13" xfId="0" applyFont="1" applyFill="1" applyBorder="1" applyAlignment="1">
      <alignment horizontal="left" vertical="center"/>
    </xf>
    <xf numFmtId="0" fontId="28" fillId="6" borderId="39" xfId="0" applyFont="1" applyFill="1" applyBorder="1" applyAlignment="1">
      <alignment horizontal="left" vertical="center"/>
    </xf>
    <xf numFmtId="0" fontId="28" fillId="6" borderId="28" xfId="0" applyFont="1" applyFill="1" applyBorder="1" applyAlignment="1">
      <alignment horizontal="left" vertical="center"/>
    </xf>
    <xf numFmtId="0" fontId="28" fillId="6" borderId="39" xfId="0" applyFont="1" applyFill="1" applyBorder="1" applyAlignment="1">
      <alignment horizontal="left" vertical="center" shrinkToFit="1"/>
    </xf>
    <xf numFmtId="0" fontId="28" fillId="6" borderId="28" xfId="0" applyFont="1" applyFill="1" applyBorder="1" applyAlignment="1">
      <alignment horizontal="left" vertical="center" shrinkToFit="1"/>
    </xf>
    <xf numFmtId="184" fontId="27" fillId="5" borderId="110" xfId="0" applyNumberFormat="1" applyFont="1" applyFill="1" applyBorder="1" applyAlignment="1" applyProtection="1">
      <alignment horizontal="right" vertical="center" shrinkToFit="1"/>
      <protection locked="0"/>
    </xf>
    <xf numFmtId="184" fontId="27" fillId="5" borderId="164" xfId="0" applyNumberFormat="1" applyFont="1" applyFill="1" applyBorder="1" applyAlignment="1" applyProtection="1">
      <alignment horizontal="right" vertical="center" shrinkToFit="1"/>
      <protection locked="0"/>
    </xf>
    <xf numFmtId="176" fontId="16" fillId="6" borderId="28" xfId="0" applyNumberFormat="1" applyFont="1" applyFill="1" applyBorder="1" applyAlignment="1">
      <alignment horizontal="right" vertical="center"/>
    </xf>
    <xf numFmtId="176" fontId="16" fillId="6" borderId="29" xfId="0" applyNumberFormat="1" applyFont="1" applyFill="1" applyBorder="1" applyAlignment="1">
      <alignment horizontal="right" vertical="center"/>
    </xf>
    <xf numFmtId="0" fontId="18" fillId="6" borderId="30" xfId="0" applyFont="1" applyFill="1" applyBorder="1" applyAlignment="1">
      <alignment horizontal="center" vertical="center" textRotation="255"/>
    </xf>
    <xf numFmtId="0" fontId="18" fillId="6" borderId="32" xfId="0" applyFont="1" applyFill="1" applyBorder="1" applyAlignment="1">
      <alignment horizontal="center" vertical="center" textRotation="255"/>
    </xf>
    <xf numFmtId="0" fontId="18" fillId="6" borderId="33" xfId="0" applyFont="1" applyFill="1" applyBorder="1" applyAlignment="1">
      <alignment horizontal="center" vertical="center" textRotation="255"/>
    </xf>
    <xf numFmtId="0" fontId="18" fillId="6" borderId="41" xfId="0" applyFont="1" applyFill="1" applyBorder="1">
      <alignment vertical="center"/>
    </xf>
    <xf numFmtId="0" fontId="18" fillId="6" borderId="43" xfId="0" applyFont="1" applyFill="1" applyBorder="1">
      <alignment vertical="center"/>
    </xf>
    <xf numFmtId="0" fontId="18" fillId="6" borderId="74" xfId="0" applyFont="1" applyFill="1" applyBorder="1">
      <alignment vertical="center"/>
    </xf>
    <xf numFmtId="0" fontId="18" fillId="6" borderId="68" xfId="0" applyFont="1" applyFill="1" applyBorder="1">
      <alignment vertical="center"/>
    </xf>
    <xf numFmtId="0" fontId="18" fillId="6" borderId="40" xfId="0" applyFont="1" applyFill="1" applyBorder="1" applyAlignment="1">
      <alignment horizontal="left" vertical="center" wrapText="1"/>
    </xf>
    <xf numFmtId="0" fontId="18" fillId="6" borderId="15" xfId="0" applyFont="1" applyFill="1" applyBorder="1" applyAlignment="1">
      <alignment horizontal="left" vertical="center" wrapText="1"/>
    </xf>
    <xf numFmtId="0" fontId="18" fillId="6" borderId="16" xfId="0" applyFont="1" applyFill="1" applyBorder="1" applyAlignment="1">
      <alignment horizontal="left" vertical="center" wrapText="1"/>
    </xf>
    <xf numFmtId="0" fontId="18" fillId="6" borderId="136" xfId="0" applyFont="1" applyFill="1" applyBorder="1" applyAlignment="1">
      <alignment horizontal="left" vertical="center" wrapText="1"/>
    </xf>
    <xf numFmtId="0" fontId="33" fillId="0" borderId="12" xfId="0" applyFont="1" applyBorder="1" applyAlignment="1" applyProtection="1">
      <alignment horizontal="left" vertical="center" wrapText="1"/>
      <protection locked="0"/>
    </xf>
    <xf numFmtId="176" fontId="11" fillId="6" borderId="136" xfId="0" applyNumberFormat="1" applyFont="1" applyFill="1" applyBorder="1" applyAlignment="1">
      <alignment horizontal="right" vertical="center"/>
    </xf>
    <xf numFmtId="176" fontId="11" fillId="6" borderId="126" xfId="0" applyNumberFormat="1" applyFont="1" applyFill="1" applyBorder="1" applyAlignment="1">
      <alignment horizontal="right" vertical="center"/>
    </xf>
    <xf numFmtId="0" fontId="18" fillId="6" borderId="3" xfId="0" applyFont="1" applyFill="1" applyBorder="1" applyAlignment="1">
      <alignment horizontal="center" vertical="center"/>
    </xf>
    <xf numFmtId="176" fontId="18" fillId="6" borderId="3" xfId="0" applyNumberFormat="1" applyFont="1" applyFill="1" applyBorder="1" applyAlignment="1">
      <alignment horizontal="center" vertical="center" shrinkToFit="1"/>
    </xf>
    <xf numFmtId="176" fontId="18" fillId="6" borderId="22" xfId="0" applyNumberFormat="1" applyFont="1" applyFill="1" applyBorder="1" applyAlignment="1">
      <alignment horizontal="center" vertical="center" shrinkToFit="1"/>
    </xf>
    <xf numFmtId="0" fontId="38" fillId="6" borderId="147" xfId="0" applyFont="1" applyFill="1" applyBorder="1" applyAlignment="1">
      <alignment horizontal="left" vertical="center" wrapText="1"/>
    </xf>
    <xf numFmtId="0" fontId="38" fillId="6" borderId="52" xfId="0" applyFont="1" applyFill="1" applyBorder="1" applyAlignment="1">
      <alignment horizontal="left" vertical="center" wrapText="1"/>
    </xf>
    <xf numFmtId="0" fontId="38" fillId="6" borderId="149" xfId="0" applyFont="1" applyFill="1" applyBorder="1" applyAlignment="1">
      <alignment horizontal="left" vertical="center" wrapText="1"/>
    </xf>
    <xf numFmtId="0" fontId="12" fillId="0" borderId="96" xfId="0" applyFont="1" applyBorder="1" applyAlignment="1" applyProtection="1">
      <alignment horizontal="left" vertical="top" wrapText="1"/>
      <protection locked="0"/>
    </xf>
    <xf numFmtId="0" fontId="12" fillId="0" borderId="75" xfId="0" applyFont="1" applyBorder="1" applyAlignment="1" applyProtection="1">
      <alignment horizontal="left" vertical="top" wrapText="1"/>
      <protection locked="0"/>
    </xf>
    <xf numFmtId="0" fontId="12" fillId="0" borderId="76" xfId="0" applyFont="1" applyBorder="1" applyAlignment="1" applyProtection="1">
      <alignment horizontal="left" vertical="top" wrapText="1"/>
      <protection locked="0"/>
    </xf>
    <xf numFmtId="0" fontId="12" fillId="0" borderId="32"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35" xfId="0" applyFont="1" applyBorder="1" applyAlignment="1" applyProtection="1">
      <alignment horizontal="left" vertical="top" wrapText="1"/>
      <protection locked="0"/>
    </xf>
    <xf numFmtId="0" fontId="12" fillId="0" borderId="33" xfId="0" applyFont="1" applyBorder="1" applyAlignment="1" applyProtection="1">
      <alignment horizontal="left" vertical="top" wrapText="1"/>
      <protection locked="0"/>
    </xf>
    <xf numFmtId="0" fontId="12" fillId="0" borderId="110" xfId="0" applyFont="1" applyBorder="1" applyAlignment="1" applyProtection="1">
      <alignment horizontal="left" vertical="top" wrapText="1"/>
      <protection locked="0"/>
    </xf>
    <xf numFmtId="0" fontId="12" fillId="0" borderId="164" xfId="0" applyFont="1" applyBorder="1" applyAlignment="1" applyProtection="1">
      <alignment horizontal="left" vertical="top" wrapText="1"/>
      <protection locked="0"/>
    </xf>
    <xf numFmtId="0" fontId="59" fillId="0" borderId="0" xfId="3" applyFont="1" applyAlignment="1">
      <alignment horizontal="left" vertical="center"/>
    </xf>
    <xf numFmtId="0" fontId="59" fillId="0" borderId="110" xfId="3" applyFont="1" applyBorder="1" applyAlignment="1">
      <alignment horizontal="left" vertical="center"/>
    </xf>
    <xf numFmtId="0" fontId="62" fillId="0" borderId="0" xfId="0" applyFont="1" applyAlignment="1">
      <alignment horizontal="right" vertical="center" shrinkToFit="1"/>
    </xf>
    <xf numFmtId="0" fontId="62" fillId="0" borderId="0" xfId="0" applyFont="1" applyAlignment="1">
      <alignment horizontal="left" vertical="center" shrinkToFit="1"/>
    </xf>
    <xf numFmtId="0" fontId="62" fillId="0" borderId="110" xfId="0" applyFont="1" applyBorder="1" applyAlignment="1">
      <alignment horizontal="right" vertical="center" shrinkToFit="1"/>
    </xf>
    <xf numFmtId="0" fontId="62" fillId="0" borderId="110" xfId="0" applyFont="1" applyBorder="1" applyAlignment="1">
      <alignment horizontal="left" vertical="center" shrinkToFit="1"/>
    </xf>
    <xf numFmtId="0" fontId="63" fillId="0" borderId="178" xfId="0" applyFont="1" applyBorder="1" applyAlignment="1">
      <alignment horizontal="left" vertical="top" wrapText="1"/>
    </xf>
    <xf numFmtId="0" fontId="61" fillId="0" borderId="179" xfId="0" applyFont="1" applyBorder="1" applyAlignment="1">
      <alignment horizontal="left" vertical="top" wrapText="1"/>
    </xf>
    <xf numFmtId="0" fontId="61" fillId="0" borderId="180" xfId="0" applyFont="1" applyBorder="1" applyAlignment="1">
      <alignment horizontal="left" vertical="top" wrapText="1"/>
    </xf>
    <xf numFmtId="0" fontId="38" fillId="6" borderId="147" xfId="0" applyFont="1" applyFill="1" applyBorder="1" applyAlignment="1">
      <alignment horizontal="left" vertical="center"/>
    </xf>
    <xf numFmtId="0" fontId="38" fillId="6" borderId="52" xfId="0" applyFont="1" applyFill="1" applyBorder="1" applyAlignment="1">
      <alignment horizontal="left" vertical="center"/>
    </xf>
    <xf numFmtId="0" fontId="38" fillId="6" borderId="149" xfId="0" applyFont="1" applyFill="1" applyBorder="1" applyAlignment="1">
      <alignment horizontal="left" vertical="center"/>
    </xf>
    <xf numFmtId="0" fontId="12" fillId="0" borderId="185" xfId="0" applyFont="1" applyBorder="1" applyAlignment="1" applyProtection="1">
      <alignment horizontal="left" vertical="top" wrapText="1"/>
      <protection locked="0"/>
    </xf>
    <xf numFmtId="0" fontId="12" fillId="0" borderId="44" xfId="0" applyFont="1" applyBorder="1" applyAlignment="1" applyProtection="1">
      <alignment horizontal="left" vertical="top" wrapText="1"/>
      <protection locked="0"/>
    </xf>
    <xf numFmtId="0" fontId="12" fillId="0" borderId="45" xfId="0" applyFont="1" applyBorder="1" applyAlignment="1" applyProtection="1">
      <alignment horizontal="left" vertical="top" wrapText="1"/>
      <protection locked="0"/>
    </xf>
    <xf numFmtId="0" fontId="12" fillId="0" borderId="186" xfId="0" applyFont="1" applyBorder="1" applyAlignment="1" applyProtection="1">
      <alignment horizontal="left" vertical="top" wrapText="1"/>
      <protection locked="0"/>
    </xf>
    <xf numFmtId="0" fontId="12" fillId="0" borderId="71" xfId="0" applyFont="1" applyBorder="1" applyAlignment="1" applyProtection="1">
      <alignment horizontal="left" vertical="top" wrapText="1"/>
      <protection locked="0"/>
    </xf>
    <xf numFmtId="0" fontId="12" fillId="0" borderId="72" xfId="0" applyFont="1" applyBorder="1" applyAlignment="1" applyProtection="1">
      <alignment horizontal="left" vertical="top" wrapText="1"/>
      <protection locked="0"/>
    </xf>
    <xf numFmtId="0" fontId="63" fillId="0" borderId="179" xfId="0" applyFont="1" applyBorder="1" applyAlignment="1">
      <alignment horizontal="left" vertical="top" wrapText="1"/>
    </xf>
    <xf numFmtId="0" fontId="63" fillId="0" borderId="180" xfId="0" applyFont="1" applyBorder="1" applyAlignment="1">
      <alignment horizontal="left" vertical="top" wrapText="1"/>
    </xf>
    <xf numFmtId="0" fontId="38" fillId="11" borderId="0" xfId="0" applyFont="1" applyFill="1" applyAlignment="1">
      <alignment horizontal="left" vertical="center" wrapText="1"/>
    </xf>
    <xf numFmtId="0" fontId="38" fillId="11" borderId="156" xfId="0" applyFont="1" applyFill="1" applyBorder="1" applyAlignment="1" applyProtection="1">
      <alignment horizontal="left" vertical="top" wrapText="1"/>
      <protection locked="0"/>
    </xf>
    <xf numFmtId="0" fontId="38" fillId="11" borderId="181" xfId="0" applyFont="1" applyFill="1" applyBorder="1" applyAlignment="1" applyProtection="1">
      <alignment horizontal="left" vertical="top" wrapText="1"/>
      <protection locked="0"/>
    </xf>
    <xf numFmtId="0" fontId="38" fillId="11" borderId="154" xfId="0" applyFont="1" applyFill="1" applyBorder="1" applyAlignment="1" applyProtection="1">
      <alignment horizontal="left" vertical="top" wrapText="1"/>
      <protection locked="0"/>
    </xf>
    <xf numFmtId="0" fontId="15" fillId="0" borderId="32"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35" xfId="0" applyFont="1" applyBorder="1" applyAlignment="1" applyProtection="1">
      <alignment horizontal="left" vertical="top" wrapText="1"/>
      <protection locked="0"/>
    </xf>
    <xf numFmtId="0" fontId="15" fillId="0" borderId="33" xfId="0" applyFont="1" applyBorder="1" applyAlignment="1" applyProtection="1">
      <alignment horizontal="left" vertical="top" wrapText="1"/>
      <protection locked="0"/>
    </xf>
    <xf numFmtId="0" fontId="15" fillId="0" borderId="110" xfId="0" applyFont="1" applyBorder="1" applyAlignment="1" applyProtection="1">
      <alignment horizontal="left" vertical="top" wrapText="1"/>
      <protection locked="0"/>
    </xf>
    <xf numFmtId="0" fontId="15" fillId="0" borderId="164" xfId="0" applyFont="1" applyBorder="1" applyAlignment="1" applyProtection="1">
      <alignment horizontal="left" vertical="top" wrapText="1"/>
      <protection locked="0"/>
    </xf>
    <xf numFmtId="0" fontId="38" fillId="11" borderId="135" xfId="0" applyFont="1" applyFill="1" applyBorder="1" applyAlignment="1">
      <alignment horizontal="left" vertical="center" wrapText="1"/>
    </xf>
    <xf numFmtId="0" fontId="38" fillId="11" borderId="131" xfId="0" applyFont="1" applyFill="1" applyBorder="1" applyAlignment="1">
      <alignment horizontal="left" vertical="center" wrapText="1"/>
    </xf>
    <xf numFmtId="0" fontId="38" fillId="11" borderId="157" xfId="0" applyFont="1" applyFill="1" applyBorder="1" applyAlignment="1">
      <alignment horizontal="left" vertical="center" wrapText="1"/>
    </xf>
    <xf numFmtId="0" fontId="38" fillId="11" borderId="110" xfId="0" applyFont="1" applyFill="1" applyBorder="1" applyAlignment="1">
      <alignment horizontal="left" vertical="center" wrapText="1"/>
    </xf>
    <xf numFmtId="0" fontId="38" fillId="11" borderId="164" xfId="0" applyFont="1" applyFill="1" applyBorder="1" applyAlignment="1">
      <alignment horizontal="left" vertical="center" wrapText="1"/>
    </xf>
    <xf numFmtId="0" fontId="38" fillId="6" borderId="30"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38" fillId="6" borderId="114" xfId="0" applyFont="1" applyFill="1" applyBorder="1" applyAlignment="1">
      <alignment horizontal="left" vertical="center" wrapText="1"/>
    </xf>
    <xf numFmtId="0" fontId="38" fillId="6" borderId="33" xfId="0" applyFont="1" applyFill="1" applyBorder="1" applyAlignment="1">
      <alignment horizontal="left" vertical="center" wrapText="1"/>
    </xf>
    <xf numFmtId="0" fontId="38" fillId="6" borderId="110" xfId="0" applyFont="1" applyFill="1" applyBorder="1" applyAlignment="1">
      <alignment horizontal="left" vertical="center" wrapText="1"/>
    </xf>
    <xf numFmtId="0" fontId="38" fillId="6" borderId="210" xfId="0" applyFont="1" applyFill="1" applyBorder="1" applyAlignment="1">
      <alignment horizontal="left" vertical="center" wrapText="1"/>
    </xf>
    <xf numFmtId="0" fontId="38" fillId="6" borderId="31" xfId="0" applyFont="1" applyFill="1" applyBorder="1" applyAlignment="1">
      <alignment horizontal="center" vertical="center"/>
    </xf>
    <xf numFmtId="0" fontId="38" fillId="6" borderId="114" xfId="0" applyFont="1" applyFill="1" applyBorder="1" applyAlignment="1">
      <alignment horizontal="center" vertical="center"/>
    </xf>
    <xf numFmtId="0" fontId="38" fillId="6" borderId="181" xfId="0" applyFont="1" applyFill="1" applyBorder="1" applyAlignment="1">
      <alignment horizontal="center" vertical="center"/>
    </xf>
    <xf numFmtId="0" fontId="38" fillId="6" borderId="121" xfId="0" applyFont="1" applyFill="1" applyBorder="1" applyAlignment="1">
      <alignment horizontal="center" vertical="center"/>
    </xf>
    <xf numFmtId="0" fontId="59" fillId="0" borderId="0" xfId="0" applyFont="1" applyAlignment="1">
      <alignment horizontal="left" vertical="center" shrinkToFit="1"/>
    </xf>
    <xf numFmtId="0" fontId="38" fillId="6" borderId="30" xfId="0" applyFont="1" applyFill="1" applyBorder="1" applyAlignment="1">
      <alignment horizontal="center" vertical="center"/>
    </xf>
    <xf numFmtId="0" fontId="38" fillId="6" borderId="156" xfId="0" applyFont="1" applyFill="1" applyBorder="1" applyAlignment="1">
      <alignment horizontal="center" vertical="center"/>
    </xf>
    <xf numFmtId="0" fontId="38" fillId="6" borderId="52" xfId="0" applyFont="1" applyFill="1" applyBorder="1" applyAlignment="1">
      <alignment horizontal="center" vertical="center" wrapText="1"/>
    </xf>
    <xf numFmtId="0" fontId="38" fillId="6" borderId="53" xfId="0" applyFont="1" applyFill="1" applyBorder="1" applyAlignment="1">
      <alignment horizontal="center" vertical="center"/>
    </xf>
    <xf numFmtId="0" fontId="38" fillId="6" borderId="200" xfId="0" applyFont="1" applyFill="1" applyBorder="1" applyAlignment="1">
      <alignment horizontal="center" vertical="center"/>
    </xf>
    <xf numFmtId="0" fontId="38" fillId="6" borderId="190" xfId="0" applyFont="1" applyFill="1" applyBorder="1" applyAlignment="1">
      <alignment horizontal="center" vertical="center"/>
    </xf>
    <xf numFmtId="0" fontId="38" fillId="6" borderId="201" xfId="0" applyFont="1" applyFill="1" applyBorder="1" applyAlignment="1">
      <alignment horizontal="center" vertical="center"/>
    </xf>
    <xf numFmtId="0" fontId="38" fillId="6" borderId="18" xfId="0" applyFont="1" applyFill="1" applyBorder="1" applyAlignment="1">
      <alignment horizontal="center" vertical="center"/>
    </xf>
    <xf numFmtId="0" fontId="38" fillId="6" borderId="12" xfId="0" applyFont="1" applyFill="1" applyBorder="1" applyAlignment="1">
      <alignment horizontal="center" vertical="center"/>
    </xf>
    <xf numFmtId="0" fontId="38" fillId="6" borderId="5" xfId="0" applyFont="1" applyFill="1" applyBorder="1" applyAlignment="1">
      <alignment horizontal="center" vertical="center"/>
    </xf>
    <xf numFmtId="0" fontId="61" fillId="0" borderId="32" xfId="0" applyFont="1" applyBorder="1" applyAlignment="1">
      <alignment horizontal="left" vertical="top" wrapText="1"/>
    </xf>
    <xf numFmtId="0" fontId="63" fillId="0" borderId="32" xfId="0" applyFont="1" applyBorder="1" applyAlignment="1">
      <alignment horizontal="left" vertical="top" wrapText="1"/>
    </xf>
    <xf numFmtId="0" fontId="38" fillId="6" borderId="83" xfId="0" applyFont="1" applyFill="1" applyBorder="1" applyAlignment="1">
      <alignment horizontal="left" vertical="center" wrapText="1"/>
    </xf>
    <xf numFmtId="0" fontId="16" fillId="6" borderId="14" xfId="0" applyFont="1" applyFill="1" applyBorder="1" applyAlignment="1">
      <alignment horizontal="left" vertical="center" wrapText="1"/>
    </xf>
    <xf numFmtId="0" fontId="16" fillId="6" borderId="34" xfId="0" applyFont="1" applyFill="1" applyBorder="1" applyAlignment="1">
      <alignment horizontal="left" vertical="center" wrapText="1"/>
    </xf>
    <xf numFmtId="0" fontId="38" fillId="0" borderId="32" xfId="0" applyFont="1" applyBorder="1" applyAlignment="1">
      <alignment horizontal="left" vertical="top" wrapText="1"/>
    </xf>
    <xf numFmtId="0" fontId="52" fillId="0" borderId="32" xfId="0" applyFont="1" applyBorder="1" applyAlignment="1">
      <alignment horizontal="left" vertical="top" wrapText="1"/>
    </xf>
    <xf numFmtId="0" fontId="38" fillId="6" borderId="187" xfId="0" applyFont="1" applyFill="1" applyBorder="1" applyAlignment="1">
      <alignment horizontal="left" vertical="center"/>
    </xf>
    <xf numFmtId="0" fontId="38" fillId="6" borderId="69" xfId="0" applyFont="1" applyFill="1" applyBorder="1" applyAlignment="1">
      <alignment horizontal="left" vertical="center"/>
    </xf>
    <xf numFmtId="0" fontId="38" fillId="6" borderId="42" xfId="0" applyFont="1" applyFill="1" applyBorder="1" applyAlignment="1">
      <alignment horizontal="left" vertical="center"/>
    </xf>
    <xf numFmtId="0" fontId="46" fillId="0" borderId="88" xfId="0" applyFont="1" applyBorder="1" applyAlignment="1" applyProtection="1">
      <alignment horizontal="left" vertical="center" shrinkToFit="1"/>
      <protection locked="0"/>
    </xf>
    <xf numFmtId="0" fontId="46" fillId="0" borderId="163" xfId="0" applyFont="1" applyBorder="1" applyAlignment="1" applyProtection="1">
      <alignment horizontal="left" vertical="center" shrinkToFit="1"/>
      <protection locked="0"/>
    </xf>
    <xf numFmtId="0" fontId="12" fillId="0" borderId="84" xfId="0" applyFont="1" applyBorder="1" applyAlignment="1" applyProtection="1">
      <alignment horizontal="left" vertical="top" wrapText="1"/>
      <protection locked="0"/>
    </xf>
    <xf numFmtId="0" fontId="12" fillId="0" borderId="27" xfId="0" applyFont="1" applyBorder="1" applyAlignment="1" applyProtection="1">
      <alignment horizontal="left" vertical="top" wrapText="1"/>
      <protection locked="0"/>
    </xf>
    <xf numFmtId="0" fontId="12" fillId="0" borderId="46" xfId="0" applyFont="1" applyBorder="1" applyAlignment="1" applyProtection="1">
      <alignment horizontal="left" vertical="top" wrapText="1"/>
      <protection locked="0"/>
    </xf>
    <xf numFmtId="0" fontId="38" fillId="11" borderId="158" xfId="0" applyFont="1" applyFill="1" applyBorder="1" applyAlignment="1">
      <alignment horizontal="left" vertical="center" shrinkToFit="1"/>
    </xf>
    <xf numFmtId="0" fontId="38" fillId="11" borderId="131" xfId="0" applyFont="1" applyFill="1" applyBorder="1" applyAlignment="1">
      <alignment horizontal="left" vertical="center" shrinkToFit="1"/>
    </xf>
    <xf numFmtId="0" fontId="38" fillId="11" borderId="157" xfId="0" applyFont="1" applyFill="1" applyBorder="1" applyAlignment="1">
      <alignment horizontal="left" vertical="center" shrinkToFit="1"/>
    </xf>
    <xf numFmtId="0" fontId="61" fillId="6" borderId="83" xfId="0" applyFont="1" applyFill="1" applyBorder="1" applyAlignment="1">
      <alignment horizontal="center" vertical="center" wrapText="1"/>
    </xf>
    <xf numFmtId="0" fontId="61" fillId="6" borderId="47" xfId="0" applyFont="1" applyFill="1" applyBorder="1" applyAlignment="1">
      <alignment horizontal="center" vertical="center" wrapText="1"/>
    </xf>
    <xf numFmtId="0" fontId="61" fillId="6" borderId="32" xfId="0" applyFont="1" applyFill="1" applyBorder="1" applyAlignment="1">
      <alignment horizontal="center" vertical="center" wrapText="1"/>
    </xf>
    <xf numFmtId="0" fontId="61" fillId="6" borderId="48" xfId="0" applyFont="1" applyFill="1" applyBorder="1" applyAlignment="1">
      <alignment horizontal="center" vertical="center" wrapText="1"/>
    </xf>
    <xf numFmtId="0" fontId="61" fillId="6" borderId="84" xfId="0" applyFont="1" applyFill="1" applyBorder="1" applyAlignment="1">
      <alignment horizontal="center" vertical="center" wrapText="1"/>
    </xf>
    <xf numFmtId="0" fontId="61" fillId="6" borderId="85" xfId="0" applyFont="1" applyFill="1" applyBorder="1" applyAlignment="1">
      <alignment horizontal="center" vertical="center" wrapText="1"/>
    </xf>
    <xf numFmtId="0" fontId="46" fillId="11" borderId="88" xfId="0" applyFont="1" applyFill="1" applyBorder="1" applyAlignment="1">
      <alignment horizontal="left" vertical="center" shrinkToFit="1"/>
    </xf>
    <xf numFmtId="14" fontId="12" fillId="0" borderId="32" xfId="0" applyNumberFormat="1" applyFont="1" applyBorder="1" applyAlignment="1" applyProtection="1">
      <alignment horizontal="center" vertical="center" wrapText="1"/>
      <protection locked="0"/>
    </xf>
    <xf numFmtId="14" fontId="12" fillId="0" borderId="48" xfId="0" applyNumberFormat="1" applyFont="1" applyBorder="1" applyAlignment="1" applyProtection="1">
      <alignment horizontal="center" vertical="center" wrapText="1"/>
      <protection locked="0"/>
    </xf>
    <xf numFmtId="0" fontId="16" fillId="6" borderId="156" xfId="0" applyFont="1" applyFill="1" applyBorder="1" applyAlignment="1">
      <alignment horizontal="left" vertical="center"/>
    </xf>
    <xf numFmtId="0" fontId="16" fillId="6" borderId="181" xfId="0" applyFont="1" applyFill="1" applyBorder="1" applyAlignment="1">
      <alignment horizontal="left" vertical="center"/>
    </xf>
    <xf numFmtId="0" fontId="16" fillId="6" borderId="154" xfId="0" applyFont="1" applyFill="1" applyBorder="1" applyAlignment="1">
      <alignment horizontal="left" vertical="center"/>
    </xf>
    <xf numFmtId="0" fontId="16" fillId="6" borderId="156" xfId="0" applyFont="1" applyFill="1" applyBorder="1" applyAlignment="1">
      <alignment horizontal="left" vertical="center" wrapText="1"/>
    </xf>
    <xf numFmtId="0" fontId="0" fillId="6" borderId="181" xfId="0" applyFill="1" applyBorder="1" applyAlignment="1">
      <alignment horizontal="left" vertical="center" wrapText="1"/>
    </xf>
    <xf numFmtId="0" fontId="0" fillId="6" borderId="154" xfId="0" applyFill="1" applyBorder="1" applyAlignment="1">
      <alignment horizontal="left" vertical="center" wrapText="1"/>
    </xf>
    <xf numFmtId="14" fontId="12" fillId="0" borderId="96" xfId="0" applyNumberFormat="1" applyFont="1" applyBorder="1" applyAlignment="1" applyProtection="1">
      <alignment horizontal="center" vertical="center" wrapText="1"/>
      <protection locked="0"/>
    </xf>
    <xf numFmtId="14" fontId="12" fillId="0" borderId="98" xfId="0" applyNumberFormat="1" applyFont="1" applyBorder="1" applyAlignment="1" applyProtection="1">
      <alignment horizontal="center" vertical="center" wrapText="1"/>
      <protection locked="0"/>
    </xf>
    <xf numFmtId="14" fontId="12" fillId="0" borderId="185" xfId="0" applyNumberFormat="1" applyFont="1" applyBorder="1" applyAlignment="1" applyProtection="1">
      <alignment horizontal="center" vertical="center" wrapText="1"/>
      <protection locked="0"/>
    </xf>
    <xf numFmtId="14" fontId="12" fillId="0" borderId="124" xfId="0" applyNumberFormat="1" applyFont="1" applyBorder="1" applyAlignment="1" applyProtection="1">
      <alignment horizontal="center" vertical="center" wrapText="1"/>
      <protection locked="0"/>
    </xf>
    <xf numFmtId="186" fontId="12" fillId="6" borderId="202" xfId="0" applyNumberFormat="1" applyFont="1" applyFill="1" applyBorder="1" applyAlignment="1">
      <alignment horizontal="center" vertical="center" shrinkToFit="1"/>
    </xf>
    <xf numFmtId="186" fontId="12" fillId="6" borderId="189" xfId="0" applyNumberFormat="1" applyFont="1" applyFill="1" applyBorder="1" applyAlignment="1">
      <alignment horizontal="center" vertical="center" shrinkToFit="1"/>
    </xf>
    <xf numFmtId="186" fontId="12" fillId="6" borderId="203" xfId="0" applyNumberFormat="1" applyFont="1" applyFill="1" applyBorder="1" applyAlignment="1">
      <alignment horizontal="center" vertical="center" shrinkToFit="1"/>
    </xf>
    <xf numFmtId="186" fontId="12" fillId="6" borderId="18" xfId="0" applyNumberFormat="1" applyFont="1" applyFill="1" applyBorder="1" applyAlignment="1">
      <alignment horizontal="center" vertical="center" shrinkToFit="1"/>
    </xf>
    <xf numFmtId="186" fontId="12" fillId="6" borderId="12" xfId="0" applyNumberFormat="1" applyFont="1" applyFill="1" applyBorder="1" applyAlignment="1">
      <alignment horizontal="center" vertical="center" shrinkToFit="1"/>
    </xf>
    <xf numFmtId="186" fontId="12" fillId="6" borderId="5" xfId="0" applyNumberFormat="1" applyFont="1" applyFill="1" applyBorder="1" applyAlignment="1">
      <alignment horizontal="center" vertical="center" shrinkToFit="1"/>
    </xf>
    <xf numFmtId="14" fontId="12" fillId="0" borderId="33" xfId="0" applyNumberFormat="1" applyFont="1" applyBorder="1" applyAlignment="1" applyProtection="1">
      <alignment horizontal="center" vertical="center" wrapText="1"/>
      <protection locked="0"/>
    </xf>
    <xf numFmtId="14" fontId="12" fillId="0" borderId="210" xfId="0" applyNumberFormat="1" applyFont="1" applyBorder="1" applyAlignment="1" applyProtection="1">
      <alignment horizontal="center" vertical="center" wrapText="1"/>
      <protection locked="0"/>
    </xf>
    <xf numFmtId="186" fontId="12" fillId="6" borderId="192" xfId="0" applyNumberFormat="1" applyFont="1" applyFill="1" applyBorder="1" applyAlignment="1">
      <alignment horizontal="center" vertical="center" shrinkToFit="1"/>
    </xf>
    <xf numFmtId="186" fontId="12" fillId="6" borderId="11" xfId="0" applyNumberFormat="1" applyFont="1" applyFill="1" applyBorder="1" applyAlignment="1">
      <alignment horizontal="center" vertical="center" shrinkToFit="1"/>
    </xf>
    <xf numFmtId="186" fontId="12" fillId="6" borderId="193" xfId="0" applyNumberFormat="1" applyFont="1" applyFill="1" applyBorder="1" applyAlignment="1">
      <alignment horizontal="center" vertical="center" shrinkToFit="1"/>
    </xf>
    <xf numFmtId="0" fontId="18" fillId="5" borderId="9" xfId="3" applyFont="1" applyFill="1" applyBorder="1" applyAlignment="1" applyProtection="1">
      <alignment horizontal="center" vertical="center" shrinkToFit="1"/>
      <protection locked="0"/>
    </xf>
    <xf numFmtId="0" fontId="18" fillId="5" borderId="44" xfId="3" applyFont="1" applyFill="1" applyBorder="1" applyAlignment="1" applyProtection="1">
      <alignment horizontal="center" vertical="center" shrinkToFit="1"/>
      <protection locked="0"/>
    </xf>
    <xf numFmtId="0" fontId="18" fillId="5" borderId="65" xfId="3" applyFont="1" applyFill="1" applyBorder="1" applyAlignment="1" applyProtection="1">
      <alignment horizontal="center" vertical="center" shrinkToFit="1"/>
      <protection locked="0"/>
    </xf>
    <xf numFmtId="0" fontId="18" fillId="5" borderId="3" xfId="3" applyFont="1" applyFill="1" applyBorder="1" applyAlignment="1" applyProtection="1">
      <alignment horizontal="center" vertical="center" shrinkToFit="1"/>
      <protection locked="0"/>
    </xf>
    <xf numFmtId="178" fontId="18" fillId="6" borderId="62" xfId="3" applyNumberFormat="1" applyFont="1" applyFill="1" applyBorder="1" applyAlignment="1">
      <alignment horizontal="right" vertical="top"/>
    </xf>
    <xf numFmtId="178" fontId="18" fillId="6" borderId="60" xfId="3" applyNumberFormat="1" applyFont="1" applyFill="1" applyBorder="1" applyAlignment="1">
      <alignment horizontal="right" vertical="top"/>
    </xf>
    <xf numFmtId="178" fontId="18" fillId="6" borderId="61" xfId="3" applyNumberFormat="1" applyFont="1" applyFill="1" applyBorder="1" applyAlignment="1">
      <alignment horizontal="right" vertical="top"/>
    </xf>
    <xf numFmtId="0" fontId="18" fillId="5" borderId="10" xfId="3" applyFont="1" applyFill="1" applyBorder="1" applyAlignment="1" applyProtection="1">
      <alignment horizontal="center" vertical="center" shrinkToFit="1"/>
      <protection locked="0"/>
    </xf>
    <xf numFmtId="0" fontId="18" fillId="5" borderId="88" xfId="3" applyFont="1" applyFill="1" applyBorder="1" applyAlignment="1" applyProtection="1">
      <alignment horizontal="center" vertical="center" shrinkToFit="1"/>
      <protection locked="0"/>
    </xf>
    <xf numFmtId="0" fontId="18" fillId="5" borderId="112" xfId="3" applyFont="1" applyFill="1" applyBorder="1" applyAlignment="1" applyProtection="1">
      <alignment horizontal="center" vertical="center" shrinkToFit="1"/>
      <protection locked="0"/>
    </xf>
    <xf numFmtId="177" fontId="55" fillId="0" borderId="0" xfId="0" applyNumberFormat="1" applyFont="1" applyAlignment="1">
      <alignment horizontal="left" vertical="center"/>
    </xf>
    <xf numFmtId="0" fontId="16" fillId="0" borderId="0" xfId="3" applyFont="1" applyAlignment="1">
      <alignment horizontal="left" vertical="center" wrapText="1"/>
    </xf>
    <xf numFmtId="0" fontId="16" fillId="0" borderId="0" xfId="3" applyFont="1" applyAlignment="1">
      <alignment horizontal="left" vertical="top" wrapText="1"/>
    </xf>
    <xf numFmtId="0" fontId="37" fillId="0" borderId="207" xfId="3" applyFont="1" applyBorder="1" applyAlignment="1">
      <alignment horizontal="left" vertical="center" wrapText="1"/>
    </xf>
    <xf numFmtId="0" fontId="37" fillId="0" borderId="208" xfId="3" applyFont="1" applyBorder="1" applyAlignment="1">
      <alignment horizontal="left" vertical="center" wrapText="1"/>
    </xf>
    <xf numFmtId="0" fontId="37" fillId="0" borderId="209" xfId="3" applyFont="1" applyBorder="1" applyAlignment="1">
      <alignment horizontal="left" vertical="center" wrapText="1"/>
    </xf>
    <xf numFmtId="0" fontId="18" fillId="0" borderId="40" xfId="3" applyFont="1" applyBorder="1" applyAlignment="1" applyProtection="1">
      <alignment horizontal="left" vertical="top" wrapText="1"/>
      <protection locked="0"/>
    </xf>
    <xf numFmtId="0" fontId="18" fillId="0" borderId="14" xfId="3" applyFont="1" applyBorder="1" applyAlignment="1" applyProtection="1">
      <alignment horizontal="left" vertical="top" wrapText="1"/>
      <protection locked="0"/>
    </xf>
    <xf numFmtId="0" fontId="18" fillId="0" borderId="34" xfId="0" applyFont="1" applyBorder="1" applyAlignment="1" applyProtection="1">
      <alignment vertical="top"/>
      <protection locked="0"/>
    </xf>
    <xf numFmtId="0" fontId="18" fillId="0" borderId="15" xfId="3" applyFont="1" applyBorder="1" applyAlignment="1" applyProtection="1">
      <alignment horizontal="left" vertical="top" wrapText="1"/>
      <protection locked="0"/>
    </xf>
    <xf numFmtId="0" fontId="18" fillId="0" borderId="0" xfId="3" applyFont="1" applyAlignment="1" applyProtection="1">
      <alignment horizontal="left" vertical="top" wrapText="1"/>
      <protection locked="0"/>
    </xf>
    <xf numFmtId="0" fontId="18" fillId="0" borderId="35" xfId="0" applyFont="1" applyBorder="1" applyAlignment="1" applyProtection="1">
      <alignment vertical="top"/>
      <protection locked="0"/>
    </xf>
    <xf numFmtId="0" fontId="18" fillId="0" borderId="16" xfId="3" applyFont="1" applyBorder="1" applyAlignment="1" applyProtection="1">
      <alignment horizontal="left" vertical="top" wrapText="1"/>
      <protection locked="0"/>
    </xf>
    <xf numFmtId="0" fontId="18" fillId="0" borderId="27" xfId="3" applyFont="1" applyBorder="1" applyAlignment="1" applyProtection="1">
      <alignment horizontal="left" vertical="top" wrapText="1"/>
      <protection locked="0"/>
    </xf>
    <xf numFmtId="0" fontId="18" fillId="0" borderId="46" xfId="0" applyFont="1" applyBorder="1" applyAlignment="1" applyProtection="1">
      <alignment vertical="top"/>
      <protection locked="0"/>
    </xf>
    <xf numFmtId="0" fontId="18" fillId="0" borderId="10" xfId="3" applyFont="1" applyBorder="1" applyAlignment="1" applyProtection="1">
      <alignment horizontal="center" vertical="center" shrinkToFit="1"/>
      <protection locked="0"/>
    </xf>
    <xf numFmtId="0" fontId="18" fillId="0" borderId="88" xfId="3" applyFont="1" applyBorder="1" applyAlignment="1" applyProtection="1">
      <alignment horizontal="center" vertical="center" shrinkToFit="1"/>
      <protection locked="0"/>
    </xf>
    <xf numFmtId="0" fontId="18" fillId="0" borderId="112" xfId="3" applyFont="1" applyBorder="1" applyAlignment="1" applyProtection="1">
      <alignment horizontal="center" vertical="center" shrinkToFit="1"/>
      <protection locked="0"/>
    </xf>
    <xf numFmtId="0" fontId="9" fillId="6" borderId="14" xfId="3" applyFill="1" applyBorder="1" applyAlignment="1">
      <alignment horizontal="left" vertical="center" shrinkToFit="1"/>
    </xf>
    <xf numFmtId="0" fontId="18" fillId="0" borderId="9" xfId="3" applyFont="1" applyBorder="1" applyAlignment="1" applyProtection="1">
      <alignment horizontal="center" vertical="center" shrinkToFit="1"/>
      <protection locked="0"/>
    </xf>
    <xf numFmtId="0" fontId="18" fillId="0" borderId="44" xfId="3" applyFont="1" applyBorder="1" applyAlignment="1" applyProtection="1">
      <alignment horizontal="center" vertical="center" shrinkToFit="1"/>
      <protection locked="0"/>
    </xf>
    <xf numFmtId="0" fontId="18" fillId="0" borderId="65" xfId="3" applyFont="1" applyBorder="1" applyAlignment="1" applyProtection="1">
      <alignment horizontal="center" vertical="center" shrinkToFit="1"/>
      <protection locked="0"/>
    </xf>
    <xf numFmtId="0" fontId="33" fillId="0" borderId="74" xfId="0" applyFont="1" applyBorder="1" applyAlignment="1" applyProtection="1">
      <alignment horizontal="left" vertical="center" shrinkToFit="1"/>
      <protection locked="0"/>
    </xf>
    <xf numFmtId="0" fontId="33" fillId="0" borderId="137" xfId="0" applyFont="1" applyBorder="1" applyAlignment="1" applyProtection="1">
      <alignment horizontal="left" vertical="center" shrinkToFit="1"/>
      <protection locked="0"/>
    </xf>
    <xf numFmtId="0" fontId="9" fillId="0" borderId="0" xfId="3" applyAlignment="1">
      <alignment horizontal="left" vertical="top" wrapText="1"/>
    </xf>
    <xf numFmtId="0" fontId="9" fillId="0" borderId="0" xfId="3" applyAlignment="1">
      <alignment horizontal="left" vertical="top"/>
    </xf>
    <xf numFmtId="0" fontId="18" fillId="0" borderId="106" xfId="3" applyFont="1" applyBorder="1" applyAlignment="1" applyProtection="1">
      <alignment horizontal="center" vertical="center" shrinkToFit="1"/>
      <protection locked="0"/>
    </xf>
    <xf numFmtId="0" fontId="18" fillId="0" borderId="71" xfId="3" applyFont="1" applyBorder="1" applyAlignment="1" applyProtection="1">
      <alignment horizontal="center" vertical="center" shrinkToFit="1"/>
      <protection locked="0"/>
    </xf>
    <xf numFmtId="0" fontId="18" fillId="0" borderId="118" xfId="3" applyFont="1" applyBorder="1" applyAlignment="1" applyProtection="1">
      <alignment horizontal="center" vertical="center" shrinkToFit="1"/>
      <protection locked="0"/>
    </xf>
    <xf numFmtId="0" fontId="18" fillId="0" borderId="3" xfId="3" applyFont="1" applyBorder="1" applyAlignment="1" applyProtection="1">
      <alignment horizontal="center" vertical="center" shrinkToFit="1"/>
      <protection locked="0"/>
    </xf>
    <xf numFmtId="178" fontId="18" fillId="6" borderId="89" xfId="3" applyNumberFormat="1" applyFont="1" applyFill="1" applyBorder="1" applyAlignment="1">
      <alignment horizontal="right" vertical="top"/>
    </xf>
    <xf numFmtId="0" fontId="9" fillId="3" borderId="28" xfId="3" applyFill="1" applyBorder="1" applyAlignment="1">
      <alignment horizontal="center" vertical="center"/>
    </xf>
    <xf numFmtId="0" fontId="20" fillId="4" borderId="26" xfId="3" applyFont="1" applyFill="1" applyBorder="1" applyAlignment="1">
      <alignment horizontal="center" vertical="top" textRotation="255"/>
    </xf>
    <xf numFmtId="0" fontId="15" fillId="3" borderId="30" xfId="3" applyFont="1" applyFill="1" applyBorder="1" applyAlignment="1">
      <alignment horizontal="left" vertical="center"/>
    </xf>
    <xf numFmtId="0" fontId="15" fillId="3" borderId="31" xfId="3" applyFont="1" applyFill="1" applyBorder="1" applyAlignment="1">
      <alignment horizontal="left" vertical="center"/>
    </xf>
    <xf numFmtId="0" fontId="33" fillId="8" borderId="74" xfId="0" applyFont="1" applyFill="1" applyBorder="1" applyAlignment="1">
      <alignment horizontal="left" vertical="center" shrinkToFit="1"/>
    </xf>
    <xf numFmtId="0" fontId="33" fillId="8" borderId="137" xfId="0" applyFont="1" applyFill="1" applyBorder="1" applyAlignment="1">
      <alignment horizontal="left" vertical="center" shrinkToFit="1"/>
    </xf>
    <xf numFmtId="0" fontId="33" fillId="6" borderId="74" xfId="0" applyFont="1" applyFill="1" applyBorder="1" applyAlignment="1">
      <alignment horizontal="left" vertical="center" wrapText="1" shrinkToFit="1"/>
    </xf>
    <xf numFmtId="0" fontId="33" fillId="6" borderId="137" xfId="0" applyFont="1" applyFill="1" applyBorder="1" applyAlignment="1">
      <alignment horizontal="left" vertical="center" wrapText="1" shrinkToFit="1"/>
    </xf>
    <xf numFmtId="0" fontId="9" fillId="4" borderId="103" xfId="3" applyFill="1" applyBorder="1" applyAlignment="1">
      <alignment horizontal="center" vertical="center" shrinkToFit="1"/>
    </xf>
    <xf numFmtId="0" fontId="9" fillId="4" borderId="95" xfId="3" applyFill="1" applyBorder="1" applyAlignment="1">
      <alignment horizontal="center" vertical="center" shrinkToFit="1"/>
    </xf>
    <xf numFmtId="0" fontId="9" fillId="4" borderId="100" xfId="3" applyFill="1" applyBorder="1" applyAlignment="1">
      <alignment horizontal="center" vertical="center" shrinkToFit="1"/>
    </xf>
    <xf numFmtId="0" fontId="18" fillId="0" borderId="34" xfId="3" applyFont="1" applyBorder="1" applyAlignment="1" applyProtection="1">
      <alignment horizontal="left" vertical="top" wrapText="1"/>
      <protection locked="0"/>
    </xf>
    <xf numFmtId="0" fontId="18" fillId="0" borderId="35" xfId="3" applyFont="1" applyBorder="1" applyAlignment="1" applyProtection="1">
      <alignment horizontal="left" vertical="top" wrapText="1"/>
      <protection locked="0"/>
    </xf>
    <xf numFmtId="0" fontId="18" fillId="0" borderId="116" xfId="3" applyFont="1" applyBorder="1" applyAlignment="1" applyProtection="1">
      <alignment horizontal="left" vertical="top" wrapText="1"/>
      <protection locked="0"/>
    </xf>
    <xf numFmtId="0" fontId="18" fillId="0" borderId="181" xfId="3" applyFont="1" applyBorder="1" applyAlignment="1" applyProtection="1">
      <alignment horizontal="left" vertical="top" wrapText="1"/>
      <protection locked="0"/>
    </xf>
    <xf numFmtId="0" fontId="18" fillId="0" borderId="154" xfId="3" applyFont="1" applyBorder="1" applyAlignment="1" applyProtection="1">
      <alignment horizontal="left" vertical="top" wrapText="1"/>
      <protection locked="0"/>
    </xf>
    <xf numFmtId="0" fontId="18" fillId="0" borderId="46" xfId="3" applyFont="1" applyBorder="1" applyAlignment="1" applyProtection="1">
      <alignment horizontal="left" vertical="top" wrapText="1"/>
      <protection locked="0"/>
    </xf>
    <xf numFmtId="0" fontId="77" fillId="0" borderId="0" xfId="0" applyFont="1" applyAlignment="1">
      <alignment horizontal="right" vertical="center" shrinkToFit="1"/>
    </xf>
    <xf numFmtId="0" fontId="77" fillId="0" borderId="0" xfId="0" applyFont="1" applyAlignment="1">
      <alignment horizontal="left" vertical="center" shrinkToFit="1"/>
    </xf>
    <xf numFmtId="0" fontId="0" fillId="6" borderId="41" xfId="3" applyFont="1" applyFill="1" applyBorder="1" applyAlignment="1">
      <alignment horizontal="center"/>
    </xf>
    <xf numFmtId="0" fontId="0" fillId="6" borderId="69" xfId="3" applyFont="1" applyFill="1" applyBorder="1" applyAlignment="1">
      <alignment horizontal="center"/>
    </xf>
    <xf numFmtId="178" fontId="28" fillId="3" borderId="31" xfId="4" applyNumberFormat="1" applyFont="1" applyFill="1" applyBorder="1" applyAlignment="1" applyProtection="1">
      <alignment horizontal="right" vertical="center"/>
    </xf>
    <xf numFmtId="178" fontId="28" fillId="3" borderId="108" xfId="4" applyNumberFormat="1" applyFont="1" applyFill="1" applyBorder="1" applyAlignment="1" applyProtection="1">
      <alignment horizontal="right" vertical="center"/>
    </xf>
    <xf numFmtId="0" fontId="18" fillId="4" borderId="56" xfId="3" applyFont="1" applyFill="1" applyBorder="1" applyAlignment="1">
      <alignment horizontal="left" vertical="center"/>
    </xf>
    <xf numFmtId="0" fontId="18" fillId="4" borderId="49" xfId="3" applyFont="1" applyFill="1" applyBorder="1" applyAlignment="1">
      <alignment horizontal="left" vertical="center"/>
    </xf>
    <xf numFmtId="178" fontId="18" fillId="4" borderId="0" xfId="4" applyNumberFormat="1" applyFont="1" applyFill="1" applyBorder="1" applyAlignment="1" applyProtection="1">
      <alignment horizontal="right" vertical="center"/>
    </xf>
    <xf numFmtId="178" fontId="18" fillId="4" borderId="35" xfId="4" applyNumberFormat="1" applyFont="1" applyFill="1" applyBorder="1" applyAlignment="1" applyProtection="1">
      <alignment horizontal="right" vertical="center"/>
    </xf>
    <xf numFmtId="178" fontId="18" fillId="3" borderId="39" xfId="4" applyNumberFormat="1" applyFont="1" applyFill="1" applyBorder="1" applyAlignment="1" applyProtection="1">
      <alignment horizontal="right" vertical="center"/>
    </xf>
    <xf numFmtId="178" fontId="18" fillId="3" borderId="28" xfId="4" applyNumberFormat="1" applyFont="1" applyFill="1" applyBorder="1" applyAlignment="1" applyProtection="1">
      <alignment horizontal="right" vertical="center"/>
    </xf>
    <xf numFmtId="178" fontId="18" fillId="3" borderId="29" xfId="4" applyNumberFormat="1" applyFont="1" applyFill="1" applyBorder="1" applyAlignment="1" applyProtection="1">
      <alignment horizontal="right" vertical="center"/>
    </xf>
    <xf numFmtId="178" fontId="18" fillId="3" borderId="11" xfId="4" applyNumberFormat="1" applyFont="1" applyFill="1" applyBorder="1" applyAlignment="1" applyProtection="1">
      <alignment horizontal="right" vertical="center"/>
    </xf>
    <xf numFmtId="178" fontId="18" fillId="3" borderId="20" xfId="4" applyNumberFormat="1" applyFont="1" applyFill="1" applyBorder="1" applyAlignment="1" applyProtection="1">
      <alignment horizontal="right" vertical="center"/>
    </xf>
    <xf numFmtId="178" fontId="18" fillId="3" borderId="12" xfId="4" applyNumberFormat="1" applyFont="1" applyFill="1" applyBorder="1" applyAlignment="1" applyProtection="1">
      <alignment horizontal="right" vertical="center"/>
    </xf>
    <xf numFmtId="178" fontId="18" fillId="3" borderId="21" xfId="4" applyNumberFormat="1" applyFont="1" applyFill="1" applyBorder="1" applyAlignment="1" applyProtection="1">
      <alignment horizontal="right" vertical="center"/>
    </xf>
    <xf numFmtId="178" fontId="18" fillId="3" borderId="86" xfId="4" applyNumberFormat="1" applyFont="1" applyFill="1" applyBorder="1" applyAlignment="1" applyProtection="1">
      <alignment horizontal="right" vertical="center"/>
    </xf>
    <xf numFmtId="178" fontId="18" fillId="3" borderId="109" xfId="4" applyNumberFormat="1" applyFont="1" applyFill="1" applyBorder="1" applyAlignment="1" applyProtection="1">
      <alignment horizontal="right" vertical="center"/>
    </xf>
    <xf numFmtId="178" fontId="18" fillId="4" borderId="90" xfId="4" applyNumberFormat="1" applyFont="1" applyFill="1" applyBorder="1" applyAlignment="1" applyProtection="1">
      <alignment horizontal="right" vertical="center"/>
    </xf>
    <xf numFmtId="178" fontId="18" fillId="4" borderId="63" xfId="4" applyNumberFormat="1" applyFont="1" applyFill="1" applyBorder="1" applyAlignment="1" applyProtection="1">
      <alignment horizontal="right" vertical="center"/>
    </xf>
    <xf numFmtId="178" fontId="18" fillId="4" borderId="64" xfId="4" applyNumberFormat="1" applyFont="1" applyFill="1" applyBorder="1" applyAlignment="1" applyProtection="1">
      <alignment horizontal="right" vertical="center"/>
    </xf>
    <xf numFmtId="0" fontId="16" fillId="0" borderId="0" xfId="0" applyFont="1" applyAlignment="1">
      <alignment horizontal="left" vertical="top" wrapText="1"/>
    </xf>
    <xf numFmtId="0" fontId="16" fillId="0" borderId="0" xfId="0" applyFont="1" applyAlignment="1">
      <alignment horizontal="left" vertical="center" wrapText="1"/>
    </xf>
    <xf numFmtId="0" fontId="63" fillId="0" borderId="0" xfId="0" applyFont="1" applyAlignment="1">
      <alignment horizontal="left" vertical="center" wrapText="1"/>
    </xf>
    <xf numFmtId="182" fontId="38" fillId="14" borderId="0" xfId="0" applyNumberFormat="1" applyFont="1" applyFill="1" applyAlignment="1">
      <alignment horizontal="center" vertical="center" shrinkToFit="1"/>
    </xf>
    <xf numFmtId="0" fontId="85" fillId="0" borderId="0" xfId="0" applyFont="1" applyAlignment="1">
      <alignment horizontal="right" vertical="center" shrinkToFit="1"/>
    </xf>
    <xf numFmtId="0" fontId="85" fillId="0" borderId="0" xfId="0" applyFont="1" applyAlignment="1">
      <alignment horizontal="left" vertical="center" shrinkToFit="1"/>
    </xf>
    <xf numFmtId="178" fontId="11" fillId="6" borderId="9" xfId="0" applyNumberFormat="1" applyFont="1" applyFill="1" applyBorder="1" applyAlignment="1">
      <alignment horizontal="right" vertical="center" shrinkToFit="1"/>
    </xf>
    <xf numFmtId="178" fontId="11" fillId="6" borderId="45" xfId="0" applyNumberFormat="1" applyFont="1" applyFill="1" applyBorder="1" applyAlignment="1">
      <alignment horizontal="right" vertical="center" shrinkToFit="1"/>
    </xf>
    <xf numFmtId="178" fontId="11" fillId="6" borderId="106" xfId="0" applyNumberFormat="1" applyFont="1" applyFill="1" applyBorder="1" applyAlignment="1">
      <alignment horizontal="right" vertical="center" shrinkToFit="1"/>
    </xf>
    <xf numFmtId="178" fontId="11" fillId="6" borderId="72" xfId="0" applyNumberFormat="1" applyFont="1" applyFill="1" applyBorder="1" applyAlignment="1">
      <alignment horizontal="right" vertical="center" shrinkToFit="1"/>
    </xf>
    <xf numFmtId="176" fontId="18" fillId="0" borderId="0" xfId="3" applyNumberFormat="1" applyFont="1" applyAlignment="1">
      <alignment horizontal="right" vertical="center"/>
    </xf>
    <xf numFmtId="178" fontId="38" fillId="12" borderId="31" xfId="3" applyNumberFormat="1" applyFont="1" applyFill="1" applyBorder="1" applyAlignment="1">
      <alignment horizontal="right" vertical="center"/>
    </xf>
    <xf numFmtId="178" fontId="38" fillId="12" borderId="108" xfId="3" applyNumberFormat="1" applyFont="1" applyFill="1" applyBorder="1" applyAlignment="1">
      <alignment horizontal="right" vertical="center"/>
    </xf>
    <xf numFmtId="178" fontId="38" fillId="11" borderId="14" xfId="4" applyNumberFormat="1" applyFont="1" applyFill="1" applyBorder="1" applyAlignment="1" applyProtection="1">
      <alignment horizontal="right" vertical="center"/>
    </xf>
    <xf numFmtId="178" fontId="38" fillId="11" borderId="34" xfId="4" applyNumberFormat="1" applyFont="1" applyFill="1" applyBorder="1" applyAlignment="1" applyProtection="1">
      <alignment horizontal="right" vertical="center"/>
    </xf>
    <xf numFmtId="178" fontId="11" fillId="3" borderId="49" xfId="3" applyNumberFormat="1" applyFont="1" applyFill="1" applyBorder="1" applyAlignment="1">
      <alignment horizontal="center" vertical="center"/>
    </xf>
    <xf numFmtId="178" fontId="11" fillId="3" borderId="59" xfId="3" applyNumberFormat="1" applyFont="1" applyFill="1" applyBorder="1" applyAlignment="1">
      <alignment horizontal="center" vertical="center"/>
    </xf>
    <xf numFmtId="178" fontId="11" fillId="6" borderId="69" xfId="0" applyNumberFormat="1" applyFont="1" applyFill="1" applyBorder="1" applyAlignment="1">
      <alignment horizontal="right" vertical="center" shrinkToFit="1"/>
    </xf>
    <xf numFmtId="178" fontId="11" fillId="6" borderId="42" xfId="0" applyNumberFormat="1" applyFont="1" applyFill="1" applyBorder="1" applyAlignment="1">
      <alignment horizontal="right" vertical="center" shrinkToFit="1"/>
    </xf>
    <xf numFmtId="0" fontId="11" fillId="6" borderId="96" xfId="3" applyFont="1" applyFill="1" applyBorder="1" applyAlignment="1">
      <alignment horizontal="center" vertical="center" wrapText="1"/>
    </xf>
    <xf numFmtId="0" fontId="11" fillId="6" borderId="75" xfId="3" applyFont="1" applyFill="1" applyBorder="1" applyAlignment="1">
      <alignment horizontal="center" vertical="center" wrapText="1"/>
    </xf>
    <xf numFmtId="0" fontId="11" fillId="6" borderId="84" xfId="3" applyFont="1" applyFill="1" applyBorder="1" applyAlignment="1">
      <alignment horizontal="center" vertical="center" wrapText="1"/>
    </xf>
    <xf numFmtId="0" fontId="11" fillId="6" borderId="27" xfId="3" applyFont="1" applyFill="1" applyBorder="1" applyAlignment="1">
      <alignment horizontal="center" vertical="center" wrapText="1"/>
    </xf>
    <xf numFmtId="0" fontId="11" fillId="9" borderId="17" xfId="3" applyFont="1" applyFill="1" applyBorder="1" applyAlignment="1">
      <alignment horizontal="left" vertical="center" wrapText="1"/>
    </xf>
    <xf numFmtId="0" fontId="11" fillId="9" borderId="75" xfId="3" applyFont="1" applyFill="1" applyBorder="1" applyAlignment="1">
      <alignment horizontal="left" vertical="center" wrapText="1"/>
    </xf>
    <xf numFmtId="0" fontId="11" fillId="9" borderId="98" xfId="3" applyFont="1" applyFill="1" applyBorder="1" applyAlignment="1">
      <alignment horizontal="left" vertical="center" wrapText="1"/>
    </xf>
    <xf numFmtId="0" fontId="11" fillId="9" borderId="100" xfId="3" applyFont="1" applyFill="1" applyBorder="1" applyAlignment="1">
      <alignment horizontal="left" vertical="center" wrapText="1"/>
    </xf>
    <xf numFmtId="0" fontId="11" fillId="9" borderId="27" xfId="3" applyFont="1" applyFill="1" applyBorder="1" applyAlignment="1">
      <alignment horizontal="left" vertical="center" wrapText="1"/>
    </xf>
    <xf numFmtId="0" fontId="11" fillId="9" borderId="85" xfId="3" applyFont="1" applyFill="1" applyBorder="1" applyAlignment="1">
      <alignment horizontal="left" vertical="center" wrapText="1"/>
    </xf>
    <xf numFmtId="0" fontId="11" fillId="6" borderId="50" xfId="3" applyFont="1" applyFill="1" applyBorder="1" applyAlignment="1">
      <alignment horizontal="center" vertical="center" wrapText="1"/>
    </xf>
    <xf numFmtId="0" fontId="11" fillId="6" borderId="51" xfId="3" applyFont="1" applyFill="1" applyBorder="1" applyAlignment="1">
      <alignment horizontal="center" vertical="center" wrapText="1"/>
    </xf>
    <xf numFmtId="49" fontId="36" fillId="0" borderId="99" xfId="3" applyNumberFormat="1" applyFont="1" applyBorder="1" applyAlignment="1" applyProtection="1">
      <alignment horizontal="left" vertical="center" wrapText="1"/>
      <protection locked="0"/>
    </xf>
    <xf numFmtId="49" fontId="36" fillId="0" borderId="51" xfId="3" applyNumberFormat="1" applyFont="1" applyBorder="1" applyAlignment="1" applyProtection="1">
      <alignment horizontal="left" vertical="center" wrapText="1"/>
      <protection locked="0"/>
    </xf>
    <xf numFmtId="49" fontId="36" fillId="0" borderId="23" xfId="3" applyNumberFormat="1" applyFont="1" applyBorder="1" applyAlignment="1" applyProtection="1">
      <alignment horizontal="left" vertical="center" wrapText="1"/>
      <protection locked="0"/>
    </xf>
    <xf numFmtId="0" fontId="36" fillId="6" borderId="73" xfId="3" applyFont="1" applyFill="1" applyBorder="1" applyAlignment="1">
      <alignment horizontal="center" vertical="center" wrapText="1"/>
    </xf>
    <xf numFmtId="0" fontId="36" fillId="6" borderId="49" xfId="3" applyFont="1" applyFill="1" applyBorder="1" applyAlignment="1">
      <alignment horizontal="center" vertical="center" wrapText="1"/>
    </xf>
    <xf numFmtId="0" fontId="36" fillId="6" borderId="59" xfId="3" applyFont="1" applyFill="1" applyBorder="1" applyAlignment="1">
      <alignment horizontal="center" vertical="center" wrapText="1"/>
    </xf>
    <xf numFmtId="0" fontId="11" fillId="6" borderId="30" xfId="3" applyFont="1" applyFill="1" applyBorder="1" applyAlignment="1">
      <alignment horizontal="center" vertical="center" wrapText="1"/>
    </xf>
    <xf numFmtId="0" fontId="11" fillId="6" borderId="31" xfId="3" applyFont="1" applyFill="1" applyBorder="1" applyAlignment="1">
      <alignment horizontal="center" vertical="center" wrapText="1"/>
    </xf>
    <xf numFmtId="0" fontId="11" fillId="9" borderId="198" xfId="3" applyFont="1" applyFill="1" applyBorder="1" applyAlignment="1">
      <alignment horizontal="left" vertical="center" wrapText="1"/>
    </xf>
    <xf numFmtId="0" fontId="11" fillId="9" borderId="128" xfId="3" applyFont="1" applyFill="1" applyBorder="1" applyAlignment="1">
      <alignment horizontal="left" vertical="center" wrapText="1"/>
    </xf>
    <xf numFmtId="0" fontId="11" fillId="9" borderId="197" xfId="3" applyFont="1" applyFill="1" applyBorder="1" applyAlignment="1">
      <alignment horizontal="left" vertical="center" wrapText="1"/>
    </xf>
    <xf numFmtId="0" fontId="11" fillId="9" borderId="1" xfId="3" applyFont="1" applyFill="1" applyBorder="1" applyAlignment="1">
      <alignment horizontal="left" vertical="center" wrapText="1"/>
    </xf>
    <xf numFmtId="0" fontId="11" fillId="6" borderId="24" xfId="3" applyFont="1" applyFill="1" applyBorder="1" applyAlignment="1">
      <alignment horizontal="center" vertical="center" wrapText="1"/>
    </xf>
    <xf numFmtId="0" fontId="11" fillId="6" borderId="136" xfId="3" applyFont="1" applyFill="1" applyBorder="1" applyAlignment="1">
      <alignment horizontal="center" vertical="center" wrapText="1"/>
    </xf>
    <xf numFmtId="0" fontId="11" fillId="9" borderId="76" xfId="3" applyFont="1" applyFill="1" applyBorder="1" applyAlignment="1">
      <alignment horizontal="left" vertical="center" wrapText="1"/>
    </xf>
    <xf numFmtId="0" fontId="11" fillId="6" borderId="97" xfId="3" applyFont="1" applyFill="1" applyBorder="1" applyAlignment="1">
      <alignment horizontal="center" vertical="center" wrapText="1"/>
    </xf>
    <xf numFmtId="0" fontId="11" fillId="6" borderId="8" xfId="3" applyFont="1" applyFill="1" applyBorder="1" applyAlignment="1">
      <alignment horizontal="center" vertical="center" wrapText="1"/>
    </xf>
    <xf numFmtId="0" fontId="11" fillId="6" borderId="117" xfId="3" applyFont="1" applyFill="1" applyBorder="1" applyAlignment="1">
      <alignment horizontal="center" vertical="center" wrapText="1"/>
    </xf>
    <xf numFmtId="0" fontId="11" fillId="6" borderId="121" xfId="3" applyFont="1" applyFill="1" applyBorder="1" applyAlignment="1">
      <alignment horizontal="center" vertical="center" wrapText="1"/>
    </xf>
    <xf numFmtId="0" fontId="11" fillId="6" borderId="83" xfId="3" applyFont="1" applyFill="1" applyBorder="1" applyAlignment="1">
      <alignment horizontal="center" vertical="center" wrapText="1" shrinkToFit="1"/>
    </xf>
    <xf numFmtId="0" fontId="11" fillId="6" borderId="14" xfId="3" applyFont="1" applyFill="1" applyBorder="1" applyAlignment="1">
      <alignment horizontal="center" vertical="center" shrinkToFit="1"/>
    </xf>
    <xf numFmtId="0" fontId="11" fillId="6" borderId="32" xfId="3" applyFont="1" applyFill="1" applyBorder="1" applyAlignment="1">
      <alignment horizontal="center" vertical="center" shrinkToFit="1"/>
    </xf>
    <xf numFmtId="0" fontId="11" fillId="6" borderId="0" xfId="3" applyFont="1" applyFill="1" applyAlignment="1">
      <alignment horizontal="center" vertical="center" shrinkToFit="1"/>
    </xf>
    <xf numFmtId="0" fontId="11" fillId="6" borderId="84" xfId="3" applyFont="1" applyFill="1" applyBorder="1" applyAlignment="1">
      <alignment horizontal="center" vertical="center" shrinkToFit="1"/>
    </xf>
    <xf numFmtId="0" fontId="11" fillId="6" borderId="27" xfId="3" applyFont="1" applyFill="1" applyBorder="1" applyAlignment="1">
      <alignment horizontal="center" vertical="center" shrinkToFit="1"/>
    </xf>
    <xf numFmtId="0" fontId="11" fillId="0" borderId="160" xfId="3" applyFont="1" applyBorder="1" applyAlignment="1" applyProtection="1">
      <alignment horizontal="left" vertical="top" wrapText="1"/>
      <protection locked="0"/>
    </xf>
    <xf numFmtId="0" fontId="11" fillId="0" borderId="14" xfId="3" applyFont="1" applyBorder="1" applyAlignment="1" applyProtection="1">
      <alignment horizontal="left" vertical="top" wrapText="1"/>
      <protection locked="0"/>
    </xf>
    <xf numFmtId="0" fontId="11" fillId="0" borderId="34" xfId="3" applyFont="1" applyBorder="1" applyAlignment="1" applyProtection="1">
      <alignment horizontal="left" vertical="top" wrapText="1"/>
      <protection locked="0"/>
    </xf>
    <xf numFmtId="0" fontId="11" fillId="0" borderId="194" xfId="3" applyFont="1" applyBorder="1" applyAlignment="1" applyProtection="1">
      <alignment horizontal="left" vertical="top" wrapText="1"/>
      <protection locked="0"/>
    </xf>
    <xf numFmtId="0" fontId="11" fillId="0" borderId="0" xfId="3" applyFont="1" applyAlignment="1" applyProtection="1">
      <alignment horizontal="left" vertical="top" wrapText="1"/>
      <protection locked="0"/>
    </xf>
    <xf numFmtId="0" fontId="11" fillId="0" borderId="35" xfId="3" applyFont="1" applyBorder="1" applyAlignment="1" applyProtection="1">
      <alignment horizontal="left" vertical="top" wrapText="1"/>
      <protection locked="0"/>
    </xf>
    <xf numFmtId="0" fontId="11" fillId="0" borderId="100" xfId="3" applyFont="1" applyBorder="1" applyAlignment="1" applyProtection="1">
      <alignment horizontal="left" vertical="top" wrapText="1"/>
      <protection locked="0"/>
    </xf>
    <xf numFmtId="0" fontId="11" fillId="0" borderId="27" xfId="3" applyFont="1" applyBorder="1" applyAlignment="1" applyProtection="1">
      <alignment horizontal="left" vertical="top" wrapText="1"/>
      <protection locked="0"/>
    </xf>
    <xf numFmtId="0" fontId="11" fillId="0" borderId="46" xfId="3" applyFont="1" applyBorder="1" applyAlignment="1" applyProtection="1">
      <alignment horizontal="left" vertical="top" wrapText="1"/>
      <protection locked="0"/>
    </xf>
    <xf numFmtId="0" fontId="11" fillId="0" borderId="73" xfId="3" applyFont="1" applyBorder="1" applyAlignment="1" applyProtection="1">
      <alignment horizontal="left" vertical="center" wrapText="1"/>
      <protection locked="0"/>
    </xf>
    <xf numFmtId="0" fontId="11" fillId="0" borderId="49" xfId="3" applyFont="1" applyBorder="1" applyAlignment="1" applyProtection="1">
      <alignment horizontal="left" vertical="center" wrapText="1"/>
      <protection locked="0"/>
    </xf>
    <xf numFmtId="0" fontId="11" fillId="0" borderId="59" xfId="3" applyFont="1" applyBorder="1" applyAlignment="1" applyProtection="1">
      <alignment horizontal="left" vertical="center" wrapText="1"/>
      <protection locked="0"/>
    </xf>
    <xf numFmtId="0" fontId="11" fillId="6" borderId="155" xfId="3" applyFont="1" applyFill="1" applyBorder="1" applyAlignment="1">
      <alignment horizontal="center" vertical="center" wrapText="1"/>
    </xf>
    <xf numFmtId="0" fontId="11" fillId="6" borderId="49" xfId="3" applyFont="1" applyFill="1" applyBorder="1" applyAlignment="1">
      <alignment horizontal="center" vertical="center" wrapText="1"/>
    </xf>
    <xf numFmtId="0" fontId="11" fillId="6" borderId="83" xfId="3" applyFont="1" applyFill="1" applyBorder="1" applyAlignment="1">
      <alignment horizontal="center" vertical="center" textRotation="255" wrapText="1"/>
    </xf>
    <xf numFmtId="0" fontId="11" fillId="6" borderId="47" xfId="3" applyFont="1" applyFill="1" applyBorder="1" applyAlignment="1">
      <alignment horizontal="center" vertical="center" textRotation="255" wrapText="1"/>
    </xf>
    <xf numFmtId="0" fontId="11" fillId="6" borderId="32" xfId="3" applyFont="1" applyFill="1" applyBorder="1" applyAlignment="1">
      <alignment horizontal="center" vertical="center" textRotation="255" wrapText="1"/>
    </xf>
    <xf numFmtId="0" fontId="11" fillId="6" borderId="48" xfId="3" applyFont="1" applyFill="1" applyBorder="1" applyAlignment="1">
      <alignment horizontal="center" vertical="center" textRotation="255" wrapText="1"/>
    </xf>
    <xf numFmtId="0" fontId="11" fillId="6" borderId="84" xfId="3" applyFont="1" applyFill="1" applyBorder="1" applyAlignment="1">
      <alignment horizontal="center" vertical="center" textRotation="255" wrapText="1"/>
    </xf>
    <xf numFmtId="0" fontId="11" fillId="6" borderId="85" xfId="3" applyFont="1" applyFill="1" applyBorder="1" applyAlignment="1">
      <alignment horizontal="center" vertical="center" textRotation="255" wrapText="1"/>
    </xf>
    <xf numFmtId="0" fontId="11" fillId="6" borderId="0" xfId="3" applyFont="1" applyFill="1" applyAlignment="1">
      <alignment horizontal="center" vertical="center" wrapText="1"/>
    </xf>
    <xf numFmtId="0" fontId="11" fillId="6" borderId="48" xfId="3" applyFont="1" applyFill="1" applyBorder="1" applyAlignment="1">
      <alignment horizontal="center" vertical="center" wrapText="1"/>
    </xf>
    <xf numFmtId="0" fontId="11" fillId="6" borderId="16" xfId="3" applyFont="1" applyFill="1" applyBorder="1" applyAlignment="1">
      <alignment horizontal="center" vertical="center" wrapText="1"/>
    </xf>
    <xf numFmtId="0" fontId="11" fillId="6" borderId="46" xfId="3" applyFont="1" applyFill="1" applyBorder="1" applyAlignment="1">
      <alignment horizontal="center" vertical="center" wrapText="1"/>
    </xf>
    <xf numFmtId="0" fontId="11" fillId="0" borderId="75" xfId="3" applyFont="1" applyBorder="1" applyAlignment="1" applyProtection="1">
      <alignment horizontal="left" vertical="top" wrapText="1"/>
      <protection locked="0"/>
    </xf>
    <xf numFmtId="0" fontId="11" fillId="0" borderId="98" xfId="3" applyFont="1" applyBorder="1" applyAlignment="1" applyProtection="1">
      <alignment horizontal="left" vertical="top" wrapText="1"/>
      <protection locked="0"/>
    </xf>
    <xf numFmtId="0" fontId="11" fillId="0" borderId="48" xfId="3" applyFont="1" applyBorder="1" applyAlignment="1" applyProtection="1">
      <alignment horizontal="left" vertical="top" wrapText="1"/>
      <protection locked="0"/>
    </xf>
    <xf numFmtId="0" fontId="11" fillId="0" borderId="85" xfId="3" applyFont="1" applyBorder="1" applyAlignment="1" applyProtection="1">
      <alignment horizontal="left" vertical="top" wrapText="1"/>
      <protection locked="0"/>
    </xf>
    <xf numFmtId="0" fontId="11" fillId="6" borderId="41" xfId="3" applyFont="1" applyFill="1" applyBorder="1" applyAlignment="1">
      <alignment horizontal="left" vertical="center"/>
    </xf>
    <xf numFmtId="0" fontId="11" fillId="6" borderId="69" xfId="3" applyFont="1" applyFill="1" applyBorder="1" applyAlignment="1">
      <alignment horizontal="left" vertical="center"/>
    </xf>
    <xf numFmtId="0" fontId="11" fillId="6" borderId="42" xfId="3" applyFont="1" applyFill="1" applyBorder="1" applyAlignment="1">
      <alignment horizontal="left" vertical="center"/>
    </xf>
    <xf numFmtId="187" fontId="11" fillId="0" borderId="75" xfId="3" applyNumberFormat="1" applyFont="1" applyBorder="1" applyAlignment="1" applyProtection="1">
      <alignment horizontal="center" vertical="center"/>
      <protection locked="0"/>
    </xf>
    <xf numFmtId="188" fontId="11" fillId="0" borderId="27" xfId="3" applyNumberFormat="1" applyFont="1" applyBorder="1" applyAlignment="1" applyProtection="1">
      <alignment horizontal="center" vertical="center"/>
      <protection locked="0"/>
    </xf>
    <xf numFmtId="0" fontId="11" fillId="0" borderId="74" xfId="3" applyFont="1" applyBorder="1" applyAlignment="1" applyProtection="1">
      <alignment horizontal="left" vertical="top" wrapText="1"/>
      <protection locked="0"/>
    </xf>
    <xf numFmtId="0" fontId="11" fillId="0" borderId="76" xfId="3" applyFont="1" applyBorder="1" applyAlignment="1" applyProtection="1">
      <alignment horizontal="left" vertical="top" wrapText="1"/>
      <protection locked="0"/>
    </xf>
    <xf numFmtId="0" fontId="11" fillId="0" borderId="15" xfId="3" applyFont="1" applyBorder="1" applyAlignment="1" applyProtection="1">
      <alignment horizontal="left" vertical="top" wrapText="1"/>
      <protection locked="0"/>
    </xf>
    <xf numFmtId="0" fontId="11" fillId="6" borderId="196" xfId="3" applyFont="1" applyFill="1" applyBorder="1" applyAlignment="1">
      <alignment horizontal="center" vertical="center" shrinkToFit="1"/>
    </xf>
    <xf numFmtId="0" fontId="11" fillId="6" borderId="119" xfId="3" applyFont="1" applyFill="1" applyBorder="1" applyAlignment="1">
      <alignment horizontal="center" vertical="center" shrinkToFit="1"/>
    </xf>
    <xf numFmtId="0" fontId="11" fillId="6" borderId="103" xfId="3" applyFont="1" applyFill="1" applyBorder="1" applyAlignment="1">
      <alignment horizontal="center" vertical="center" shrinkToFit="1"/>
    </xf>
    <xf numFmtId="0" fontId="11" fillId="0" borderId="57" xfId="3" applyFont="1" applyBorder="1" applyAlignment="1" applyProtection="1">
      <alignment horizontal="left" vertical="center" wrapText="1"/>
      <protection locked="0"/>
    </xf>
    <xf numFmtId="0" fontId="11" fillId="6" borderId="83" xfId="3" applyFont="1" applyFill="1" applyBorder="1" applyAlignment="1">
      <alignment horizontal="center" vertical="center" wrapText="1"/>
    </xf>
    <xf numFmtId="0" fontId="11" fillId="6" borderId="14" xfId="3" applyFont="1" applyFill="1" applyBorder="1" applyAlignment="1">
      <alignment horizontal="center" vertical="center" wrapText="1"/>
    </xf>
    <xf numFmtId="0" fontId="11" fillId="6" borderId="32" xfId="3" applyFont="1" applyFill="1" applyBorder="1" applyAlignment="1">
      <alignment horizontal="center" vertical="center" wrapText="1"/>
    </xf>
    <xf numFmtId="0" fontId="60" fillId="6" borderId="160" xfId="3" applyFont="1" applyFill="1" applyBorder="1" applyAlignment="1">
      <alignment horizontal="center" vertical="center" wrapText="1"/>
    </xf>
    <xf numFmtId="0" fontId="60" fillId="6" borderId="14" xfId="3" applyFont="1" applyFill="1" applyBorder="1" applyAlignment="1">
      <alignment horizontal="center" vertical="center" wrapText="1"/>
    </xf>
    <xf numFmtId="0" fontId="60" fillId="6" borderId="41" xfId="3" applyFont="1" applyFill="1" applyBorder="1" applyAlignment="1">
      <alignment horizontal="center" vertical="center" wrapText="1"/>
    </xf>
    <xf numFmtId="0" fontId="60" fillId="6" borderId="69" xfId="3" applyFont="1" applyFill="1" applyBorder="1" applyAlignment="1">
      <alignment horizontal="center" vertical="center" wrapText="1"/>
    </xf>
    <xf numFmtId="0" fontId="60" fillId="6" borderId="70" xfId="3" applyFont="1" applyFill="1" applyBorder="1" applyAlignment="1">
      <alignment horizontal="center" vertical="center" wrapText="1"/>
    </xf>
    <xf numFmtId="176" fontId="11" fillId="2" borderId="9" xfId="2" applyNumberFormat="1" applyFont="1" applyFill="1" applyBorder="1" applyAlignment="1" applyProtection="1">
      <alignment horizontal="right" vertical="center" shrinkToFit="1"/>
      <protection locked="0"/>
    </xf>
    <xf numFmtId="176" fontId="11" fillId="2" borderId="65" xfId="2" applyNumberFormat="1" applyFont="1" applyFill="1" applyBorder="1" applyAlignment="1" applyProtection="1">
      <alignment horizontal="right" vertical="center" shrinkToFit="1"/>
      <protection locked="0"/>
    </xf>
    <xf numFmtId="176" fontId="11" fillId="6" borderId="9" xfId="2" applyNumberFormat="1" applyFont="1" applyFill="1" applyBorder="1" applyAlignment="1" applyProtection="1">
      <alignment horizontal="right" vertical="center" shrinkToFit="1"/>
    </xf>
    <xf numFmtId="176" fontId="11" fillId="6" borderId="124" xfId="2" applyNumberFormat="1" applyFont="1" applyFill="1" applyBorder="1" applyAlignment="1" applyProtection="1">
      <alignment horizontal="right" vertical="center" shrinkToFit="1"/>
    </xf>
    <xf numFmtId="0" fontId="11" fillId="2" borderId="43" xfId="3" applyFont="1" applyFill="1" applyBorder="1" applyAlignment="1" applyProtection="1">
      <alignment horizontal="left" vertical="center" wrapText="1"/>
      <protection locked="0"/>
    </xf>
    <xf numFmtId="0" fontId="11" fillId="2" borderId="44" xfId="3" applyFont="1" applyFill="1" applyBorder="1" applyAlignment="1" applyProtection="1">
      <alignment horizontal="left" vertical="center" wrapText="1"/>
      <protection locked="0"/>
    </xf>
    <xf numFmtId="0" fontId="11" fillId="2" borderId="65" xfId="3" applyFont="1" applyFill="1" applyBorder="1" applyAlignment="1" applyProtection="1">
      <alignment horizontal="left" vertical="center" wrapText="1"/>
      <protection locked="0"/>
    </xf>
    <xf numFmtId="0" fontId="14" fillId="0" borderId="0" xfId="3" applyFont="1" applyAlignment="1">
      <alignment horizontal="left" vertical="center" wrapText="1"/>
    </xf>
    <xf numFmtId="176" fontId="11" fillId="2" borderId="194" xfId="2" applyNumberFormat="1" applyFont="1" applyFill="1" applyBorder="1" applyAlignment="1" applyProtection="1">
      <alignment horizontal="right" vertical="center" shrinkToFit="1"/>
      <protection locked="0"/>
    </xf>
    <xf numFmtId="176" fontId="11" fillId="2" borderId="119" xfId="2" applyNumberFormat="1" applyFont="1" applyFill="1" applyBorder="1" applyAlignment="1" applyProtection="1">
      <alignment horizontal="right" vertical="center" shrinkToFit="1"/>
      <protection locked="0"/>
    </xf>
    <xf numFmtId="176" fontId="11" fillId="6" borderId="194" xfId="2" applyNumberFormat="1" applyFont="1" applyFill="1" applyBorder="1" applyAlignment="1" applyProtection="1">
      <alignment horizontal="right" vertical="center" shrinkToFit="1"/>
    </xf>
    <xf numFmtId="176" fontId="11" fillId="6" borderId="0" xfId="2" applyNumberFormat="1" applyFont="1" applyFill="1" applyBorder="1" applyAlignment="1" applyProtection="1">
      <alignment horizontal="right" vertical="center" shrinkToFit="1"/>
    </xf>
    <xf numFmtId="0" fontId="11" fillId="2" borderId="15" xfId="3" applyFont="1" applyFill="1" applyBorder="1" applyAlignment="1" applyProtection="1">
      <alignment horizontal="left" vertical="center" wrapText="1"/>
      <protection locked="0"/>
    </xf>
    <xf numFmtId="0" fontId="11" fillId="2" borderId="0" xfId="3" applyFont="1" applyFill="1" applyAlignment="1" applyProtection="1">
      <alignment horizontal="left" vertical="center" wrapText="1"/>
      <protection locked="0"/>
    </xf>
    <xf numFmtId="0" fontId="11" fillId="2" borderId="119" xfId="3" applyFont="1" applyFill="1" applyBorder="1" applyAlignment="1" applyProtection="1">
      <alignment horizontal="left" vertical="center" wrapText="1"/>
      <protection locked="0"/>
    </xf>
    <xf numFmtId="176" fontId="11" fillId="2" borderId="106" xfId="2" applyNumberFormat="1" applyFont="1" applyFill="1" applyBorder="1" applyAlignment="1" applyProtection="1">
      <alignment horizontal="right" vertical="center" shrinkToFit="1"/>
      <protection locked="0"/>
    </xf>
    <xf numFmtId="176" fontId="11" fillId="2" borderId="118" xfId="2" applyNumberFormat="1" applyFont="1" applyFill="1" applyBorder="1" applyAlignment="1" applyProtection="1">
      <alignment horizontal="right" vertical="center" shrinkToFit="1"/>
      <protection locked="0"/>
    </xf>
    <xf numFmtId="176" fontId="11" fillId="6" borderId="106" xfId="2" applyNumberFormat="1" applyFont="1" applyFill="1" applyBorder="1" applyAlignment="1" applyProtection="1">
      <alignment horizontal="right" vertical="center" shrinkToFit="1"/>
    </xf>
    <xf numFmtId="176" fontId="11" fillId="6" borderId="71" xfId="2" applyNumberFormat="1" applyFont="1" applyFill="1" applyBorder="1" applyAlignment="1" applyProtection="1">
      <alignment horizontal="right" vertical="center" shrinkToFit="1"/>
    </xf>
    <xf numFmtId="0" fontId="11" fillId="2" borderId="206" xfId="3" applyFont="1" applyFill="1" applyBorder="1" applyAlignment="1" applyProtection="1">
      <alignment horizontal="left" vertical="center" wrapText="1"/>
      <protection locked="0"/>
    </xf>
    <xf numFmtId="0" fontId="11" fillId="2" borderId="71" xfId="3" applyFont="1" applyFill="1" applyBorder="1" applyAlignment="1" applyProtection="1">
      <alignment horizontal="left" vertical="center" wrapText="1"/>
      <protection locked="0"/>
    </xf>
    <xf numFmtId="0" fontId="11" fillId="2" borderId="118" xfId="3" applyFont="1" applyFill="1" applyBorder="1" applyAlignment="1" applyProtection="1">
      <alignment horizontal="left" vertical="center" wrapText="1"/>
      <protection locked="0"/>
    </xf>
    <xf numFmtId="0" fontId="60" fillId="6" borderId="97" xfId="3" applyFont="1" applyFill="1" applyBorder="1" applyAlignment="1">
      <alignment horizontal="center" vertical="center" textRotation="255"/>
    </xf>
    <xf numFmtId="0" fontId="60" fillId="6" borderId="4" xfId="3" applyFont="1" applyFill="1" applyBorder="1" applyAlignment="1">
      <alignment horizontal="center" vertical="center" textRotation="255"/>
    </xf>
    <xf numFmtId="0" fontId="60" fillId="6" borderId="104" xfId="3" applyFont="1" applyFill="1" applyBorder="1" applyAlignment="1">
      <alignment horizontal="center" vertical="center" textRotation="255"/>
    </xf>
    <xf numFmtId="0" fontId="60" fillId="6" borderId="5" xfId="3" applyFont="1" applyFill="1" applyBorder="1" applyAlignment="1">
      <alignment horizontal="center" vertical="center" textRotation="255"/>
    </xf>
    <xf numFmtId="0" fontId="60" fillId="6" borderId="105" xfId="3" applyFont="1" applyFill="1" applyBorder="1" applyAlignment="1">
      <alignment horizontal="center" vertical="center" textRotation="255"/>
    </xf>
    <xf numFmtId="0" fontId="60" fillId="6" borderId="38" xfId="3" applyFont="1" applyFill="1" applyBorder="1" applyAlignment="1">
      <alignment horizontal="center" vertical="center" textRotation="255"/>
    </xf>
    <xf numFmtId="0" fontId="60" fillId="6" borderId="196" xfId="3" applyFont="1" applyFill="1" applyBorder="1" applyAlignment="1">
      <alignment horizontal="center" vertical="center" wrapText="1"/>
    </xf>
    <xf numFmtId="0" fontId="11" fillId="0" borderId="16" xfId="3" applyFont="1" applyBorder="1" applyAlignment="1" applyProtection="1">
      <alignment horizontal="left" vertical="top" wrapText="1"/>
      <protection locked="0"/>
    </xf>
    <xf numFmtId="0" fontId="16" fillId="0" borderId="108" xfId="3" applyFont="1" applyBorder="1" applyAlignment="1">
      <alignment horizontal="left" vertical="center" wrapText="1"/>
    </xf>
    <xf numFmtId="0" fontId="16" fillId="0" borderId="35" xfId="3" applyFont="1" applyBorder="1" applyAlignment="1">
      <alignment horizontal="left" vertical="center" wrapText="1"/>
    </xf>
    <xf numFmtId="0" fontId="16" fillId="0" borderId="164" xfId="3" applyFont="1" applyBorder="1" applyAlignment="1">
      <alignment horizontal="left" vertical="center" wrapText="1"/>
    </xf>
    <xf numFmtId="0" fontId="11" fillId="0" borderId="0" xfId="3" applyFont="1" applyAlignment="1">
      <alignment horizontal="right" vertical="center"/>
    </xf>
    <xf numFmtId="0" fontId="11" fillId="9" borderId="199" xfId="3" applyFont="1" applyFill="1" applyBorder="1" applyAlignment="1">
      <alignment horizontal="left" vertical="center" wrapText="1"/>
    </xf>
    <xf numFmtId="0" fontId="11" fillId="9" borderId="125" xfId="3" applyFont="1" applyFill="1" applyBorder="1" applyAlignment="1">
      <alignment horizontal="left" vertical="center" wrapText="1"/>
    </xf>
    <xf numFmtId="0" fontId="11" fillId="9" borderId="58" xfId="3" applyFont="1" applyFill="1" applyBorder="1" applyAlignment="1">
      <alignment horizontal="left" vertical="center" wrapText="1"/>
    </xf>
    <xf numFmtId="0" fontId="56" fillId="0" borderId="0" xfId="3" applyFont="1" applyAlignment="1">
      <alignment horizontal="left" vertical="center" wrapText="1"/>
    </xf>
    <xf numFmtId="0" fontId="37" fillId="0" borderId="0" xfId="3" applyFont="1" applyAlignment="1">
      <alignment horizontal="left" vertical="center" wrapText="1"/>
    </xf>
    <xf numFmtId="0" fontId="37" fillId="0" borderId="0" xfId="3" applyFont="1" applyAlignment="1">
      <alignment horizontal="left" vertical="center"/>
    </xf>
    <xf numFmtId="0" fontId="52" fillId="0" borderId="0" xfId="3" applyFont="1" applyAlignment="1">
      <alignment horizontal="left" vertical="center" wrapText="1"/>
    </xf>
    <xf numFmtId="0" fontId="11" fillId="6" borderId="135" xfId="3" applyFont="1" applyFill="1" applyBorder="1" applyAlignment="1">
      <alignment horizontal="center" vertical="center" wrapText="1"/>
    </xf>
    <xf numFmtId="0" fontId="11" fillId="6" borderId="199" xfId="3" applyFont="1" applyFill="1" applyBorder="1" applyAlignment="1">
      <alignment horizontal="center" vertical="center" wrapText="1"/>
    </xf>
    <xf numFmtId="0" fontId="11" fillId="0" borderId="0" xfId="3" applyFont="1" applyAlignment="1">
      <alignment horizontal="left" vertical="center" wrapText="1"/>
    </xf>
    <xf numFmtId="0" fontId="16" fillId="0" borderId="0" xfId="3" applyFont="1">
      <alignment vertical="center"/>
    </xf>
    <xf numFmtId="0" fontId="9" fillId="0" borderId="0" xfId="0" applyFont="1">
      <alignment vertical="center"/>
    </xf>
    <xf numFmtId="0" fontId="65" fillId="0" borderId="0" xfId="3" applyFont="1" applyAlignment="1">
      <alignment vertical="top" wrapText="1"/>
    </xf>
    <xf numFmtId="0" fontId="65" fillId="0" borderId="0" xfId="0" applyFont="1" applyAlignment="1">
      <alignment vertical="top" wrapText="1"/>
    </xf>
    <xf numFmtId="0" fontId="9" fillId="0" borderId="0" xfId="3" applyAlignment="1">
      <alignment horizontal="right" vertical="center"/>
    </xf>
    <xf numFmtId="0" fontId="59" fillId="5" borderId="90" xfId="3" applyFont="1" applyFill="1" applyBorder="1" applyAlignment="1" applyProtection="1">
      <alignment horizontal="center" vertical="center"/>
      <protection locked="0"/>
    </xf>
    <xf numFmtId="0" fontId="59" fillId="5" borderId="63" xfId="3" applyFont="1" applyFill="1" applyBorder="1" applyAlignment="1" applyProtection="1">
      <alignment horizontal="center" vertical="center"/>
      <protection locked="0"/>
    </xf>
    <xf numFmtId="0" fontId="59" fillId="5" borderId="64" xfId="3" applyFont="1" applyFill="1" applyBorder="1" applyAlignment="1" applyProtection="1">
      <alignment horizontal="center" vertical="center"/>
      <protection locked="0"/>
    </xf>
    <xf numFmtId="49" fontId="15" fillId="0" borderId="44" xfId="3" applyNumberFormat="1" applyFont="1" applyBorder="1" applyAlignment="1" applyProtection="1">
      <alignment horizontal="left" vertical="center" wrapText="1" shrinkToFit="1"/>
      <protection locked="0"/>
    </xf>
    <xf numFmtId="49" fontId="15" fillId="0" borderId="45" xfId="3" applyNumberFormat="1" applyFont="1" applyBorder="1" applyAlignment="1" applyProtection="1">
      <alignment horizontal="left" vertical="center" wrapText="1" shrinkToFit="1"/>
      <protection locked="0"/>
    </xf>
    <xf numFmtId="49" fontId="15" fillId="0" borderId="10" xfId="3" applyNumberFormat="1" applyFont="1" applyBorder="1" applyAlignment="1" applyProtection="1">
      <alignment horizontal="left" vertical="center" wrapText="1" shrinkToFit="1"/>
      <protection locked="0"/>
    </xf>
    <xf numFmtId="49" fontId="15" fillId="0" borderId="88" xfId="3" applyNumberFormat="1" applyFont="1" applyBorder="1" applyAlignment="1" applyProtection="1">
      <alignment horizontal="left" vertical="center" wrapText="1" shrinkToFit="1"/>
      <protection locked="0"/>
    </xf>
    <xf numFmtId="49" fontId="15" fillId="0" borderId="163" xfId="3" applyNumberFormat="1" applyFont="1" applyBorder="1" applyAlignment="1" applyProtection="1">
      <alignment horizontal="left" vertical="center" wrapText="1" shrinkToFit="1"/>
      <protection locked="0"/>
    </xf>
    <xf numFmtId="49" fontId="15" fillId="0" borderId="69" xfId="3" applyNumberFormat="1" applyFont="1" applyBorder="1" applyAlignment="1" applyProtection="1">
      <alignment horizontal="left" vertical="center" wrapText="1" shrinkToFit="1"/>
      <protection locked="0"/>
    </xf>
    <xf numFmtId="49" fontId="15" fillId="0" borderId="42" xfId="3" applyNumberFormat="1" applyFont="1" applyBorder="1" applyAlignment="1" applyProtection="1">
      <alignment horizontal="left" vertical="center" wrapText="1" shrinkToFit="1"/>
      <protection locked="0"/>
    </xf>
    <xf numFmtId="0" fontId="80" fillId="6" borderId="49" xfId="3" applyFont="1" applyFill="1" applyBorder="1" applyAlignment="1">
      <alignment horizontal="center" vertical="center" wrapText="1"/>
    </xf>
    <xf numFmtId="0" fontId="80" fillId="6" borderId="59" xfId="3" applyFont="1" applyFill="1" applyBorder="1" applyAlignment="1">
      <alignment horizontal="center" vertical="center" wrapText="1"/>
    </xf>
    <xf numFmtId="0" fontId="80" fillId="0" borderId="40" xfId="3" applyFont="1" applyBorder="1" applyAlignment="1" applyProtection="1">
      <alignment horizontal="left" vertical="center"/>
      <protection locked="0"/>
    </xf>
    <xf numFmtId="0" fontId="80" fillId="0" borderId="14" xfId="3" applyFont="1" applyBorder="1" applyAlignment="1" applyProtection="1">
      <alignment horizontal="left" vertical="center"/>
      <protection locked="0"/>
    </xf>
    <xf numFmtId="0" fontId="80" fillId="0" borderId="34" xfId="3" applyFont="1" applyBorder="1" applyAlignment="1" applyProtection="1">
      <alignment horizontal="left" vertical="center"/>
      <protection locked="0"/>
    </xf>
    <xf numFmtId="0" fontId="80" fillId="0" borderId="16" xfId="3" applyFont="1" applyBorder="1" applyAlignment="1" applyProtection="1">
      <alignment horizontal="left" vertical="center"/>
      <protection locked="0"/>
    </xf>
    <xf numFmtId="0" fontId="80" fillId="0" borderId="27" xfId="3" applyFont="1" applyBorder="1" applyAlignment="1" applyProtection="1">
      <alignment horizontal="left" vertical="center"/>
      <protection locked="0"/>
    </xf>
    <xf numFmtId="0" fontId="80" fillId="0" borderId="46" xfId="3" applyFont="1" applyBorder="1" applyAlignment="1" applyProtection="1">
      <alignment horizontal="left" vertical="center"/>
      <protection locked="0"/>
    </xf>
    <xf numFmtId="0" fontId="80" fillId="6" borderId="40" xfId="3" applyFont="1" applyFill="1" applyBorder="1" applyAlignment="1">
      <alignment horizontal="center" vertical="center"/>
    </xf>
    <xf numFmtId="0" fontId="80" fillId="6" borderId="47" xfId="3" applyFont="1" applyFill="1" applyBorder="1" applyAlignment="1">
      <alignment horizontal="center" vertical="center"/>
    </xf>
    <xf numFmtId="0" fontId="80" fillId="6" borderId="16" xfId="3" applyFont="1" applyFill="1" applyBorder="1" applyAlignment="1">
      <alignment horizontal="center" vertical="center"/>
    </xf>
    <xf numFmtId="0" fontId="80" fillId="6" borderId="85" xfId="3" applyFont="1" applyFill="1" applyBorder="1" applyAlignment="1">
      <alignment horizontal="center" vertical="center"/>
    </xf>
    <xf numFmtId="0" fontId="80" fillId="0" borderId="15" xfId="3" applyFont="1" applyBorder="1" applyAlignment="1" applyProtection="1">
      <alignment horizontal="left" vertical="center" wrapText="1"/>
      <protection locked="0"/>
    </xf>
    <xf numFmtId="0" fontId="80" fillId="0" borderId="0" xfId="3" applyFont="1" applyAlignment="1" applyProtection="1">
      <alignment horizontal="left" vertical="center" wrapText="1"/>
      <protection locked="0"/>
    </xf>
    <xf numFmtId="0" fontId="80" fillId="0" borderId="48" xfId="3" applyFont="1" applyBorder="1" applyAlignment="1" applyProtection="1">
      <alignment horizontal="left" vertical="center" wrapText="1"/>
      <protection locked="0"/>
    </xf>
    <xf numFmtId="0" fontId="80" fillId="0" borderId="16" xfId="3" applyFont="1" applyBorder="1" applyAlignment="1" applyProtection="1">
      <alignment horizontal="left" vertical="center" wrapText="1"/>
      <protection locked="0"/>
    </xf>
    <xf numFmtId="0" fontId="80" fillId="0" borderId="27" xfId="3" applyFont="1" applyBorder="1" applyAlignment="1" applyProtection="1">
      <alignment horizontal="left" vertical="center" wrapText="1"/>
      <protection locked="0"/>
    </xf>
    <xf numFmtId="0" fontId="80" fillId="0" borderId="85" xfId="3" applyFont="1" applyBorder="1" applyAlignment="1" applyProtection="1">
      <alignment horizontal="left" vertical="center" wrapText="1"/>
      <protection locked="0"/>
    </xf>
    <xf numFmtId="0" fontId="80" fillId="6" borderId="56" xfId="3" applyFont="1" applyFill="1" applyBorder="1" applyAlignment="1">
      <alignment horizontal="center" vertical="center"/>
    </xf>
    <xf numFmtId="0" fontId="15" fillId="0" borderId="57" xfId="0" applyFont="1" applyBorder="1" applyAlignment="1">
      <alignment horizontal="center" vertical="center"/>
    </xf>
    <xf numFmtId="0" fontId="80" fillId="0" borderId="56" xfId="3" applyFont="1" applyBorder="1" applyAlignment="1" applyProtection="1">
      <alignment horizontal="left" vertical="center" wrapText="1"/>
      <protection locked="0"/>
    </xf>
    <xf numFmtId="0" fontId="15" fillId="0" borderId="49" xfId="0" applyFont="1" applyBorder="1" applyAlignment="1" applyProtection="1">
      <alignment horizontal="left" vertical="center" wrapText="1"/>
      <protection locked="0"/>
    </xf>
    <xf numFmtId="0" fontId="15" fillId="0" borderId="59" xfId="0" applyFont="1" applyBorder="1" applyAlignment="1" applyProtection="1">
      <alignment horizontal="left" vertical="center" wrapText="1"/>
      <protection locked="0"/>
    </xf>
    <xf numFmtId="0" fontId="57" fillId="0" borderId="0" xfId="3" applyFont="1" applyAlignment="1">
      <alignment horizontal="left" vertical="top" wrapText="1"/>
    </xf>
    <xf numFmtId="0" fontId="80" fillId="0" borderId="27" xfId="3" applyFont="1" applyBorder="1" applyAlignment="1">
      <alignment horizontal="right" vertical="center"/>
    </xf>
    <xf numFmtId="0" fontId="80" fillId="6" borderId="30" xfId="3" applyFont="1" applyFill="1" applyBorder="1" applyAlignment="1">
      <alignment horizontal="center" vertical="center" wrapText="1"/>
    </xf>
    <xf numFmtId="0" fontId="80" fillId="0" borderId="84" xfId="0" applyFont="1" applyBorder="1" applyAlignment="1">
      <alignment horizontal="center" vertical="center" wrapText="1"/>
    </xf>
    <xf numFmtId="0" fontId="80" fillId="0" borderId="133" xfId="3" applyFont="1" applyBorder="1" applyAlignment="1" applyProtection="1">
      <alignment horizontal="left" vertical="center" wrapText="1" indent="1"/>
      <protection locked="0"/>
    </xf>
    <xf numFmtId="0" fontId="80" fillId="0" borderId="91" xfId="3" applyFont="1" applyBorder="1" applyAlignment="1" applyProtection="1">
      <alignment horizontal="left" vertical="center" wrapText="1" indent="1"/>
      <protection locked="0"/>
    </xf>
    <xf numFmtId="0" fontId="80" fillId="0" borderId="91" xfId="0" applyFont="1" applyBorder="1" applyAlignment="1" applyProtection="1">
      <alignment horizontal="left" vertical="center" wrapText="1" indent="1"/>
      <protection locked="0"/>
    </xf>
    <xf numFmtId="0" fontId="80" fillId="0" borderId="159" xfId="0" applyFont="1" applyBorder="1" applyAlignment="1" applyProtection="1">
      <alignment horizontal="left" vertical="center" wrapText="1" indent="1"/>
      <protection locked="0"/>
    </xf>
    <xf numFmtId="0" fontId="80" fillId="0" borderId="133" xfId="0" applyFont="1" applyBorder="1" applyAlignment="1" applyProtection="1">
      <alignment horizontal="left" vertical="center" wrapText="1" indent="1"/>
      <protection locked="0"/>
    </xf>
    <xf numFmtId="0" fontId="80" fillId="6" borderId="111" xfId="3" applyFont="1" applyFill="1" applyBorder="1" applyAlignment="1">
      <alignment horizontal="center" vertical="center" wrapText="1"/>
    </xf>
    <xf numFmtId="0" fontId="80" fillId="0" borderId="78" xfId="0" applyFont="1" applyBorder="1" applyAlignment="1">
      <alignment horizontal="center" vertical="center" wrapText="1"/>
    </xf>
    <xf numFmtId="195" fontId="80" fillId="0" borderId="108" xfId="3" applyNumberFormat="1" applyFont="1" applyBorder="1" applyAlignment="1" applyProtection="1">
      <alignment horizontal="left" vertical="center" wrapText="1"/>
      <protection locked="0"/>
    </xf>
    <xf numFmtId="195" fontId="80" fillId="0" borderId="46" xfId="0" applyNumberFormat="1" applyFont="1" applyBorder="1" applyAlignment="1" applyProtection="1">
      <alignment horizontal="left" vertical="center" wrapText="1"/>
      <protection locked="0"/>
    </xf>
    <xf numFmtId="0" fontId="80" fillId="0" borderId="87" xfId="3" applyFont="1" applyBorder="1" applyAlignment="1" applyProtection="1">
      <alignment horizontal="left" vertical="center" wrapText="1" indent="1"/>
      <protection locked="0"/>
    </xf>
    <xf numFmtId="0" fontId="80" fillId="0" borderId="88" xfId="3" applyFont="1" applyBorder="1" applyAlignment="1" applyProtection="1">
      <alignment horizontal="left" vertical="center" wrapText="1" indent="1"/>
      <protection locked="0"/>
    </xf>
    <xf numFmtId="0" fontId="80" fillId="0" borderId="88" xfId="0" applyFont="1" applyBorder="1" applyAlignment="1" applyProtection="1">
      <alignment horizontal="left" vertical="center" wrapText="1" indent="1"/>
      <protection locked="0"/>
    </xf>
    <xf numFmtId="0" fontId="80" fillId="0" borderId="101" xfId="0" applyFont="1" applyBorder="1" applyAlignment="1" applyProtection="1">
      <alignment horizontal="left" vertical="center" wrapText="1" indent="1"/>
      <protection locked="0"/>
    </xf>
    <xf numFmtId="0" fontId="80" fillId="0" borderId="87" xfId="0" applyFont="1" applyBorder="1" applyAlignment="1" applyProtection="1">
      <alignment horizontal="left" vertical="center" wrapText="1" indent="1"/>
      <protection locked="0"/>
    </xf>
    <xf numFmtId="194" fontId="80" fillId="0" borderId="115" xfId="3" applyNumberFormat="1" applyFont="1" applyBorder="1" applyAlignment="1" applyProtection="1">
      <alignment horizontal="right" vertical="center" wrapText="1"/>
      <protection locked="0"/>
    </xf>
    <xf numFmtId="194" fontId="80" fillId="0" borderId="16" xfId="3" applyNumberFormat="1" applyFont="1" applyBorder="1" applyAlignment="1" applyProtection="1">
      <alignment horizontal="right" vertical="center" wrapText="1"/>
      <protection locked="0"/>
    </xf>
    <xf numFmtId="0" fontId="80" fillId="6" borderId="83" xfId="0" applyFont="1" applyFill="1" applyBorder="1" applyAlignment="1">
      <alignment horizontal="center" vertical="center" wrapText="1"/>
    </xf>
    <xf numFmtId="0" fontId="80" fillId="6" borderId="47" xfId="0" applyFont="1" applyFill="1" applyBorder="1" applyAlignment="1">
      <alignment horizontal="center" vertical="center" wrapText="1"/>
    </xf>
    <xf numFmtId="0" fontId="80" fillId="6" borderId="32" xfId="0" applyFont="1" applyFill="1" applyBorder="1" applyAlignment="1">
      <alignment horizontal="center" vertical="center" wrapText="1"/>
    </xf>
    <xf numFmtId="0" fontId="80" fillId="6" borderId="48" xfId="0" applyFont="1" applyFill="1" applyBorder="1" applyAlignment="1">
      <alignment horizontal="center" vertical="center" wrapText="1"/>
    </xf>
    <xf numFmtId="0" fontId="80" fillId="6" borderId="84" xfId="0" applyFont="1" applyFill="1" applyBorder="1" applyAlignment="1">
      <alignment horizontal="center" vertical="center" wrapText="1"/>
    </xf>
    <xf numFmtId="0" fontId="80" fillId="6" borderId="85" xfId="0" applyFont="1" applyFill="1" applyBorder="1" applyAlignment="1">
      <alignment horizontal="center" vertical="center" wrapText="1"/>
    </xf>
    <xf numFmtId="0" fontId="80" fillId="0" borderId="41" xfId="3" applyFont="1" applyBorder="1" applyAlignment="1">
      <alignment horizontal="left" vertical="center"/>
    </xf>
    <xf numFmtId="0" fontId="80" fillId="0" borderId="69" xfId="3" applyFont="1" applyBorder="1" applyAlignment="1">
      <alignment horizontal="left" vertical="center"/>
    </xf>
    <xf numFmtId="0" fontId="80" fillId="0" borderId="69" xfId="0" applyFont="1" applyBorder="1" applyAlignment="1">
      <alignment horizontal="left" vertical="center"/>
    </xf>
    <xf numFmtId="0" fontId="80" fillId="5" borderId="8" xfId="3" applyFont="1" applyFill="1" applyBorder="1" applyAlignment="1" applyProtection="1">
      <alignment horizontal="center" vertical="center" wrapText="1"/>
      <protection locked="0"/>
    </xf>
    <xf numFmtId="0" fontId="80" fillId="5" borderId="102" xfId="0" applyFont="1" applyFill="1" applyBorder="1" applyAlignment="1" applyProtection="1">
      <alignment horizontal="center" vertical="center" wrapText="1"/>
      <protection locked="0"/>
    </xf>
    <xf numFmtId="0" fontId="80" fillId="6" borderId="40" xfId="3" applyFont="1" applyFill="1" applyBorder="1" applyAlignment="1">
      <alignment horizontal="center" vertical="center" wrapText="1"/>
    </xf>
    <xf numFmtId="0" fontId="80" fillId="0" borderId="14" xfId="0" applyFont="1" applyBorder="1" applyAlignment="1">
      <alignment vertical="center" wrapText="1"/>
    </xf>
    <xf numFmtId="0" fontId="80" fillId="0" borderId="34" xfId="0" applyFont="1" applyBorder="1" applyAlignment="1">
      <alignment vertical="center" wrapText="1"/>
    </xf>
    <xf numFmtId="0" fontId="80" fillId="0" borderId="15" xfId="0" applyFont="1" applyBorder="1" applyAlignment="1">
      <alignment vertical="center" wrapText="1"/>
    </xf>
    <xf numFmtId="0" fontId="80" fillId="0" borderId="0" xfId="0" applyFont="1" applyAlignment="1">
      <alignment vertical="center" wrapText="1"/>
    </xf>
    <xf numFmtId="0" fontId="80" fillId="0" borderId="35" xfId="0" applyFont="1" applyBorder="1" applyAlignment="1">
      <alignment vertical="center" wrapText="1"/>
    </xf>
    <xf numFmtId="0" fontId="80" fillId="0" borderId="16" xfId="0" applyFont="1" applyBorder="1" applyAlignment="1">
      <alignment vertical="center" wrapText="1"/>
    </xf>
    <xf numFmtId="0" fontId="80" fillId="0" borderId="27" xfId="0" applyFont="1" applyBorder="1" applyAlignment="1">
      <alignment vertical="center" wrapText="1"/>
    </xf>
    <xf numFmtId="0" fontId="80" fillId="0" borderId="46" xfId="0" applyFont="1" applyBorder="1" applyAlignment="1">
      <alignment vertical="center" wrapText="1"/>
    </xf>
    <xf numFmtId="0" fontId="80" fillId="0" borderId="43" xfId="3" applyFont="1" applyBorder="1" applyAlignment="1">
      <alignment horizontal="left" vertical="center"/>
    </xf>
    <xf numFmtId="0" fontId="80" fillId="0" borderId="44" xfId="3" applyFont="1" applyBorder="1" applyAlignment="1">
      <alignment horizontal="left" vertical="center"/>
    </xf>
    <xf numFmtId="0" fontId="80" fillId="0" borderId="44" xfId="0" applyFont="1" applyBorder="1" applyAlignment="1">
      <alignment horizontal="left" vertical="center"/>
    </xf>
    <xf numFmtId="0" fontId="80" fillId="5" borderId="9" xfId="3" applyFont="1" applyFill="1" applyBorder="1" applyAlignment="1" applyProtection="1">
      <alignment horizontal="center" vertical="center" wrapText="1"/>
      <protection locked="0"/>
    </xf>
    <xf numFmtId="0" fontId="80" fillId="5" borderId="124" xfId="0" applyFont="1" applyFill="1" applyBorder="1" applyAlignment="1" applyProtection="1">
      <alignment horizontal="center" vertical="center" wrapText="1"/>
      <protection locked="0"/>
    </xf>
    <xf numFmtId="0" fontId="80" fillId="0" borderId="87" xfId="3" applyFont="1" applyBorder="1" applyAlignment="1">
      <alignment horizontal="left" vertical="center"/>
    </xf>
    <xf numFmtId="0" fontId="80" fillId="0" borderId="88" xfId="3" applyFont="1" applyBorder="1" applyAlignment="1">
      <alignment horizontal="left" vertical="center"/>
    </xf>
    <xf numFmtId="0" fontId="80" fillId="0" borderId="88" xfId="0" applyFont="1" applyBorder="1" applyAlignment="1">
      <alignment horizontal="left" vertical="center"/>
    </xf>
    <xf numFmtId="0" fontId="80" fillId="5" borderId="10" xfId="3" applyFont="1" applyFill="1" applyBorder="1" applyAlignment="1" applyProtection="1">
      <alignment horizontal="center" vertical="center" wrapText="1"/>
      <protection locked="0"/>
    </xf>
    <xf numFmtId="0" fontId="80" fillId="5" borderId="101" xfId="0" applyFont="1" applyFill="1" applyBorder="1" applyAlignment="1" applyProtection="1">
      <alignment horizontal="center" vertical="center" wrapText="1"/>
      <protection locked="0"/>
    </xf>
    <xf numFmtId="49" fontId="15" fillId="0" borderId="43" xfId="3" applyNumberFormat="1" applyFont="1" applyBorder="1" applyAlignment="1" applyProtection="1">
      <alignment horizontal="left" vertical="center" wrapText="1" shrinkToFit="1"/>
      <protection locked="0"/>
    </xf>
    <xf numFmtId="49" fontId="15" fillId="0" borderId="65" xfId="3" applyNumberFormat="1" applyFont="1" applyBorder="1" applyAlignment="1" applyProtection="1">
      <alignment horizontal="left" vertical="center" wrapText="1" shrinkToFit="1"/>
      <protection locked="0"/>
    </xf>
    <xf numFmtId="0" fontId="80" fillId="6" borderId="77" xfId="3" applyFont="1" applyFill="1" applyBorder="1" applyAlignment="1">
      <alignment horizontal="center" vertical="center" wrapText="1"/>
    </xf>
    <xf numFmtId="0" fontId="80" fillId="6" borderId="26" xfId="3" applyFont="1" applyFill="1" applyBorder="1" applyAlignment="1">
      <alignment horizontal="center" vertical="center" wrapText="1"/>
    </xf>
    <xf numFmtId="0" fontId="80" fillId="6" borderId="78" xfId="3" applyFont="1" applyFill="1" applyBorder="1" applyAlignment="1">
      <alignment horizontal="center" vertical="center" wrapText="1"/>
    </xf>
    <xf numFmtId="0" fontId="80" fillId="6" borderId="83" xfId="3" applyFont="1" applyFill="1" applyBorder="1" applyAlignment="1">
      <alignment horizontal="center" vertical="center" textRotation="255" wrapText="1"/>
    </xf>
    <xf numFmtId="0" fontId="80" fillId="6" borderId="32" xfId="3" applyFont="1" applyFill="1" applyBorder="1" applyAlignment="1">
      <alignment horizontal="center" vertical="center" textRotation="255" wrapText="1"/>
    </xf>
    <xf numFmtId="0" fontId="80" fillId="6" borderId="84" xfId="3" applyFont="1" applyFill="1" applyBorder="1" applyAlignment="1">
      <alignment horizontal="center" vertical="center" textRotation="255" wrapText="1"/>
    </xf>
    <xf numFmtId="0" fontId="80" fillId="6" borderId="8" xfId="0" applyFont="1" applyFill="1" applyBorder="1" applyAlignment="1">
      <alignment horizontal="center" vertical="center"/>
    </xf>
    <xf numFmtId="0" fontId="80" fillId="6" borderId="102" xfId="0" applyFont="1" applyFill="1" applyBorder="1" applyAlignment="1">
      <alignment horizontal="center" vertical="center"/>
    </xf>
    <xf numFmtId="0" fontId="80" fillId="6" borderId="155" xfId="3" applyFont="1" applyFill="1" applyBorder="1" applyAlignment="1">
      <alignment horizontal="center" vertical="center" wrapText="1"/>
    </xf>
    <xf numFmtId="0" fontId="80" fillId="0" borderId="57" xfId="0" applyFont="1" applyBorder="1" applyAlignment="1">
      <alignment horizontal="center" vertical="center" wrapText="1"/>
    </xf>
    <xf numFmtId="0" fontId="80" fillId="0" borderId="49" xfId="3" applyFont="1" applyBorder="1" applyAlignment="1" applyProtection="1">
      <alignment horizontal="left" vertical="center" wrapText="1"/>
      <protection locked="0"/>
    </xf>
    <xf numFmtId="0" fontId="80" fillId="6" borderId="66" xfId="3" applyFont="1" applyFill="1" applyBorder="1" applyAlignment="1">
      <alignment horizontal="center" vertical="center" textRotation="255" shrinkToFit="1"/>
    </xf>
    <xf numFmtId="0" fontId="80" fillId="6" borderId="56" xfId="3" applyFont="1" applyFill="1" applyBorder="1" applyAlignment="1">
      <alignment horizontal="center" vertical="center" textRotation="255" shrinkToFit="1"/>
    </xf>
    <xf numFmtId="49" fontId="15" fillId="6" borderId="56" xfId="3" applyNumberFormat="1" applyFont="1" applyFill="1" applyBorder="1" applyAlignment="1">
      <alignment horizontal="center" vertical="center" wrapText="1" shrinkToFit="1"/>
    </xf>
    <xf numFmtId="49" fontId="15" fillId="6" borderId="99" xfId="3" applyNumberFormat="1" applyFont="1" applyFill="1" applyBorder="1" applyAlignment="1">
      <alignment horizontal="center" vertical="center" wrapText="1" shrinkToFit="1"/>
    </xf>
    <xf numFmtId="49" fontId="15" fillId="0" borderId="41" xfId="3" applyNumberFormat="1" applyFont="1" applyBorder="1" applyAlignment="1" applyProtection="1">
      <alignment horizontal="left" vertical="center" wrapText="1" shrinkToFit="1"/>
      <protection locked="0"/>
    </xf>
    <xf numFmtId="49" fontId="15" fillId="0" borderId="70" xfId="3" applyNumberFormat="1" applyFont="1" applyBorder="1" applyAlignment="1" applyProtection="1">
      <alignment horizontal="left" vertical="center" wrapText="1" shrinkToFit="1"/>
      <protection locked="0"/>
    </xf>
    <xf numFmtId="49" fontId="15" fillId="0" borderId="71" xfId="3" applyNumberFormat="1" applyFont="1" applyBorder="1" applyAlignment="1" applyProtection="1">
      <alignment horizontal="left" vertical="center" wrapText="1" shrinkToFit="1"/>
      <protection locked="0"/>
    </xf>
    <xf numFmtId="49" fontId="15" fillId="0" borderId="72" xfId="3" applyNumberFormat="1" applyFont="1" applyBorder="1" applyAlignment="1" applyProtection="1">
      <alignment horizontal="left" vertical="center" wrapText="1" shrinkToFit="1"/>
      <protection locked="0"/>
    </xf>
    <xf numFmtId="49" fontId="15" fillId="0" borderId="87" xfId="3" applyNumberFormat="1" applyFont="1" applyBorder="1" applyAlignment="1" applyProtection="1">
      <alignment horizontal="left" vertical="center" wrapText="1" shrinkToFit="1"/>
      <protection locked="0"/>
    </xf>
    <xf numFmtId="49" fontId="15" fillId="0" borderId="112" xfId="3" applyNumberFormat="1" applyFont="1" applyBorder="1" applyAlignment="1" applyProtection="1">
      <alignment horizontal="left" vertical="center" wrapText="1" shrinkToFit="1"/>
      <protection locked="0"/>
    </xf>
    <xf numFmtId="0" fontId="36" fillId="0" borderId="0" xfId="3" applyFont="1" applyAlignment="1">
      <alignment horizontal="left" vertical="center" wrapText="1"/>
    </xf>
    <xf numFmtId="49" fontId="15" fillId="0" borderId="43" xfId="3" applyNumberFormat="1" applyFont="1" applyBorder="1" applyAlignment="1" applyProtection="1">
      <alignment vertical="center" wrapText="1" shrinkToFit="1"/>
      <protection locked="0"/>
    </xf>
    <xf numFmtId="49" fontId="15" fillId="0" borderId="65" xfId="3" applyNumberFormat="1" applyFont="1" applyBorder="1" applyAlignment="1" applyProtection="1">
      <alignment vertical="center" wrapText="1" shrinkToFit="1"/>
      <protection locked="0"/>
    </xf>
    <xf numFmtId="49" fontId="15" fillId="0" borderId="206" xfId="3" applyNumberFormat="1" applyFont="1" applyBorder="1" applyAlignment="1" applyProtection="1">
      <alignment horizontal="left" vertical="center" wrapText="1" shrinkToFit="1"/>
      <protection locked="0"/>
    </xf>
    <xf numFmtId="49" fontId="15" fillId="0" borderId="118" xfId="3" applyNumberFormat="1" applyFont="1" applyBorder="1" applyAlignment="1" applyProtection="1">
      <alignment horizontal="left" vertical="center" wrapText="1" shrinkToFit="1"/>
      <protection locked="0"/>
    </xf>
    <xf numFmtId="0" fontId="80" fillId="6" borderId="161" xfId="3" applyFont="1" applyFill="1" applyBorder="1" applyAlignment="1">
      <alignment horizontal="center" vertical="center" textRotation="255" shrinkToFit="1"/>
    </xf>
    <xf numFmtId="0" fontId="80" fillId="6" borderId="81" xfId="3" applyFont="1" applyFill="1" applyBorder="1" applyAlignment="1">
      <alignment horizontal="center" vertical="center" textRotation="255" shrinkToFit="1"/>
    </xf>
    <xf numFmtId="49" fontId="15" fillId="0" borderId="41" xfId="3" applyNumberFormat="1" applyFont="1" applyBorder="1" applyAlignment="1" applyProtection="1">
      <alignment vertical="center" wrapText="1" shrinkToFit="1"/>
      <protection locked="0"/>
    </xf>
    <xf numFmtId="49" fontId="15" fillId="0" borderId="70" xfId="3" applyNumberFormat="1" applyFont="1" applyBorder="1" applyAlignment="1" applyProtection="1">
      <alignment vertical="center" wrapText="1" shrinkToFit="1"/>
      <protection locked="0"/>
    </xf>
    <xf numFmtId="0" fontId="92" fillId="14" borderId="15" xfId="16" applyFont="1" applyFill="1" applyBorder="1" applyAlignment="1">
      <alignment horizontal="left" vertical="center" wrapText="1"/>
    </xf>
    <xf numFmtId="0" fontId="94" fillId="9" borderId="16" xfId="16" applyFont="1" applyFill="1" applyBorder="1" applyAlignment="1">
      <alignment horizontal="left" vertical="center" wrapText="1"/>
    </xf>
    <xf numFmtId="0" fontId="94" fillId="9" borderId="27" xfId="16" applyFont="1" applyFill="1" applyBorder="1" applyAlignment="1">
      <alignment horizontal="left" vertical="center" wrapText="1"/>
    </xf>
    <xf numFmtId="0" fontId="94" fillId="9" borderId="85" xfId="16" applyFont="1" applyFill="1" applyBorder="1" applyAlignment="1">
      <alignment horizontal="left" vertical="center" wrapText="1"/>
    </xf>
    <xf numFmtId="0" fontId="96" fillId="0" borderId="0" xfId="16" applyFont="1" applyAlignment="1">
      <alignment horizontal="left" vertical="center" wrapText="1"/>
    </xf>
    <xf numFmtId="0" fontId="94" fillId="0" borderId="0" xfId="16" applyFont="1" applyAlignment="1">
      <alignment horizontal="left" vertical="center" wrapText="1"/>
    </xf>
    <xf numFmtId="0" fontId="92" fillId="14" borderId="0" xfId="16" applyFont="1" applyFill="1" applyAlignment="1">
      <alignment horizontal="left" vertical="center" wrapText="1"/>
    </xf>
    <xf numFmtId="0" fontId="94" fillId="8" borderId="56" xfId="16" applyFont="1" applyFill="1" applyBorder="1" applyAlignment="1">
      <alignment horizontal="left" vertical="center" wrapText="1"/>
    </xf>
    <xf numFmtId="0" fontId="94" fillId="8" borderId="49" xfId="16" applyFont="1" applyFill="1" applyBorder="1" applyAlignment="1">
      <alignment horizontal="left" vertical="center" wrapText="1"/>
    </xf>
    <xf numFmtId="0" fontId="94" fillId="8" borderId="57" xfId="16" applyFont="1" applyFill="1" applyBorder="1" applyAlignment="1">
      <alignment horizontal="left" vertical="center" wrapText="1"/>
    </xf>
    <xf numFmtId="0" fontId="94" fillId="8" borderId="56" xfId="17" applyFont="1" applyFill="1" applyBorder="1" applyAlignment="1">
      <alignment horizontal="left" vertical="center" wrapText="1"/>
    </xf>
    <xf numFmtId="0" fontId="94" fillId="8" borderId="49" xfId="17" applyFont="1" applyFill="1" applyBorder="1" applyAlignment="1">
      <alignment horizontal="left" vertical="center" wrapText="1"/>
    </xf>
    <xf numFmtId="0" fontId="94" fillId="8" borderId="14" xfId="17" applyFont="1" applyFill="1" applyBorder="1" applyAlignment="1">
      <alignment horizontal="center" vertical="center" wrapText="1"/>
    </xf>
    <xf numFmtId="0" fontId="94" fillId="8" borderId="47" xfId="17" applyFont="1" applyFill="1" applyBorder="1" applyAlignment="1">
      <alignment horizontal="center" vertical="center" wrapText="1"/>
    </xf>
    <xf numFmtId="0" fontId="94" fillId="14" borderId="56" xfId="16" applyFont="1" applyFill="1" applyBorder="1" applyAlignment="1" applyProtection="1">
      <alignment horizontal="left" vertical="top" wrapText="1"/>
      <protection locked="0"/>
    </xf>
    <xf numFmtId="0" fontId="94" fillId="14" borderId="49" xfId="16" applyFont="1" applyFill="1" applyBorder="1" applyAlignment="1" applyProtection="1">
      <alignment horizontal="left" vertical="top" wrapText="1"/>
      <protection locked="0"/>
    </xf>
    <xf numFmtId="0" fontId="94" fillId="9" borderId="40" xfId="16" applyFont="1" applyFill="1" applyBorder="1" applyAlignment="1">
      <alignment horizontal="left" vertical="center" wrapText="1"/>
    </xf>
    <xf numFmtId="0" fontId="94" fillId="9" borderId="14" xfId="16" applyFont="1" applyFill="1" applyBorder="1" applyAlignment="1">
      <alignment horizontal="left" vertical="center" wrapText="1"/>
    </xf>
    <xf numFmtId="0" fontId="94" fillId="9" borderId="47" xfId="16" applyFont="1" applyFill="1" applyBorder="1" applyAlignment="1">
      <alignment horizontal="left" vertical="center" wrapText="1"/>
    </xf>
    <xf numFmtId="0" fontId="94" fillId="8" borderId="40" xfId="18" applyFont="1" applyFill="1" applyBorder="1" applyAlignment="1">
      <alignment horizontal="left" vertical="center" wrapText="1"/>
    </xf>
    <xf numFmtId="0" fontId="94" fillId="8" borderId="14" xfId="18" applyFont="1" applyFill="1" applyBorder="1" applyAlignment="1">
      <alignment horizontal="left" vertical="center" wrapText="1"/>
    </xf>
    <xf numFmtId="0" fontId="94" fillId="8" borderId="47" xfId="16" applyFont="1" applyFill="1" applyBorder="1" applyAlignment="1">
      <alignment horizontal="center" vertical="center" wrapText="1"/>
    </xf>
    <xf numFmtId="0" fontId="94" fillId="8" borderId="48" xfId="16" applyFont="1" applyFill="1" applyBorder="1" applyAlignment="1">
      <alignment horizontal="center" vertical="center" wrapText="1"/>
    </xf>
    <xf numFmtId="0" fontId="94" fillId="8" borderId="85" xfId="16" applyFont="1" applyFill="1" applyBorder="1" applyAlignment="1">
      <alignment horizontal="center" vertical="center" wrapText="1"/>
    </xf>
    <xf numFmtId="0" fontId="94" fillId="0" borderId="77" xfId="18" applyFont="1" applyBorder="1" applyAlignment="1" applyProtection="1">
      <alignment horizontal="center" vertical="center"/>
      <protection locked="0"/>
    </xf>
    <xf numFmtId="0" fontId="94" fillId="0" borderId="26" xfId="18" applyFont="1" applyBorder="1" applyAlignment="1" applyProtection="1">
      <alignment horizontal="center" vertical="center"/>
      <protection locked="0"/>
    </xf>
    <xf numFmtId="0" fontId="94" fillId="0" borderId="78" xfId="18" applyFont="1" applyBorder="1" applyAlignment="1" applyProtection="1">
      <alignment horizontal="center" vertical="center"/>
      <protection locked="0"/>
    </xf>
    <xf numFmtId="0" fontId="97" fillId="8" borderId="26" xfId="18" applyFont="1" applyFill="1" applyBorder="1" applyAlignment="1">
      <alignment vertical="center" wrapText="1"/>
    </xf>
    <xf numFmtId="0" fontId="94" fillId="8" borderId="26" xfId="18" applyFont="1" applyFill="1" applyBorder="1" applyAlignment="1">
      <alignment vertical="center" wrapText="1"/>
    </xf>
    <xf numFmtId="0" fontId="94" fillId="8" borderId="15" xfId="18" applyFont="1" applyFill="1" applyBorder="1" applyAlignment="1">
      <alignment vertical="center" wrapText="1"/>
    </xf>
    <xf numFmtId="0" fontId="92" fillId="14" borderId="56" xfId="18" applyFont="1" applyFill="1" applyBorder="1" applyAlignment="1" applyProtection="1">
      <alignment horizontal="left" vertical="center" wrapText="1"/>
      <protection locked="0"/>
    </xf>
    <xf numFmtId="0" fontId="92" fillId="14" borderId="49" xfId="18" applyFont="1" applyFill="1" applyBorder="1" applyAlignment="1" applyProtection="1">
      <alignment horizontal="left" vertical="center" wrapText="1"/>
      <protection locked="0"/>
    </xf>
    <xf numFmtId="0" fontId="92" fillId="14" borderId="57" xfId="18" applyFont="1" applyFill="1" applyBorder="1" applyAlignment="1" applyProtection="1">
      <alignment horizontal="left" vertical="center" wrapText="1"/>
      <protection locked="0"/>
    </xf>
    <xf numFmtId="0" fontId="94" fillId="8" borderId="27" xfId="18" applyFont="1" applyFill="1" applyBorder="1" applyAlignment="1">
      <alignment horizontal="left" vertical="center" wrapText="1"/>
    </xf>
    <xf numFmtId="0" fontId="94" fillId="0" borderId="0" xfId="17" applyFont="1" applyAlignment="1">
      <alignment horizontal="left" vertical="center" wrapText="1"/>
    </xf>
    <xf numFmtId="0" fontId="94" fillId="8" borderId="40" xfId="17" applyFont="1" applyFill="1" applyBorder="1" applyAlignment="1">
      <alignment horizontal="left" vertical="center" wrapText="1"/>
    </xf>
    <xf numFmtId="0" fontId="94" fillId="8" borderId="14" xfId="17" applyFont="1" applyFill="1" applyBorder="1" applyAlignment="1">
      <alignment horizontal="left" vertical="center" wrapText="1"/>
    </xf>
    <xf numFmtId="0" fontId="94" fillId="0" borderId="77" xfId="17" applyFont="1" applyBorder="1" applyAlignment="1" applyProtection="1">
      <alignment horizontal="center" vertical="center"/>
      <protection locked="0"/>
    </xf>
    <xf numFmtId="0" fontId="94" fillId="0" borderId="26" xfId="17" applyFont="1" applyBorder="1" applyAlignment="1" applyProtection="1">
      <alignment horizontal="center" vertical="center"/>
      <protection locked="0"/>
    </xf>
    <xf numFmtId="0" fontId="94" fillId="0" borderId="78" xfId="17" applyFont="1" applyBorder="1" applyAlignment="1" applyProtection="1">
      <alignment horizontal="center" vertical="center"/>
      <protection locked="0"/>
    </xf>
    <xf numFmtId="0" fontId="97" fillId="8" borderId="26" xfId="17" applyFont="1" applyFill="1" applyBorder="1" applyAlignment="1">
      <alignment vertical="center" wrapText="1"/>
    </xf>
    <xf numFmtId="0" fontId="94" fillId="8" borderId="26" xfId="17" applyFont="1" applyFill="1" applyBorder="1" applyAlignment="1">
      <alignment vertical="center" wrapText="1"/>
    </xf>
    <xf numFmtId="0" fontId="94" fillId="8" borderId="15" xfId="17" applyFont="1" applyFill="1" applyBorder="1" applyAlignment="1">
      <alignment vertical="center" wrapText="1"/>
    </xf>
    <xf numFmtId="0" fontId="94" fillId="8" borderId="57" xfId="17" applyFont="1" applyFill="1" applyBorder="1" applyAlignment="1">
      <alignment horizontal="left" vertical="center" wrapText="1"/>
    </xf>
    <xf numFmtId="0" fontId="94" fillId="14" borderId="49" xfId="17" applyFont="1" applyFill="1" applyBorder="1" applyAlignment="1" applyProtection="1">
      <alignment horizontal="left" vertical="center" wrapText="1"/>
      <protection locked="0"/>
    </xf>
    <xf numFmtId="0" fontId="94" fillId="14" borderId="57" xfId="17" applyFont="1" applyFill="1" applyBorder="1" applyAlignment="1" applyProtection="1">
      <alignment horizontal="left" vertical="center" wrapText="1"/>
      <protection locked="0"/>
    </xf>
    <xf numFmtId="0" fontId="94" fillId="8" borderId="27" xfId="17" applyFont="1" applyFill="1" applyBorder="1" applyAlignment="1">
      <alignment horizontal="left" vertical="center" wrapText="1"/>
    </xf>
    <xf numFmtId="0" fontId="94" fillId="8" borderId="77" xfId="16" applyFont="1" applyFill="1" applyBorder="1" applyAlignment="1">
      <alignment vertical="center" wrapText="1"/>
    </xf>
    <xf numFmtId="0" fontId="94" fillId="0" borderId="77" xfId="16" applyFont="1" applyBorder="1" applyAlignment="1" applyProtection="1">
      <alignment horizontal="center" vertical="center"/>
      <protection locked="0"/>
    </xf>
    <xf numFmtId="0" fontId="94" fillId="0" borderId="78" xfId="16" applyFont="1" applyBorder="1" applyAlignment="1" applyProtection="1">
      <alignment horizontal="center" vertical="center"/>
      <protection locked="0"/>
    </xf>
    <xf numFmtId="0" fontId="97" fillId="8" borderId="16" xfId="16" applyFont="1" applyFill="1" applyBorder="1" applyAlignment="1">
      <alignment horizontal="left" vertical="center" wrapText="1"/>
    </xf>
    <xf numFmtId="0" fontId="97" fillId="8" borderId="27" xfId="16" applyFont="1" applyFill="1" applyBorder="1" applyAlignment="1">
      <alignment horizontal="left" vertical="center" wrapText="1"/>
    </xf>
    <xf numFmtId="0" fontId="97" fillId="8" borderId="85" xfId="16" applyFont="1" applyFill="1" applyBorder="1" applyAlignment="1">
      <alignment horizontal="left" vertical="center" wrapText="1"/>
    </xf>
    <xf numFmtId="0" fontId="94" fillId="8" borderId="40" xfId="16" applyFont="1" applyFill="1" applyBorder="1" applyAlignment="1">
      <alignment horizontal="left" vertical="center" wrapText="1"/>
    </xf>
    <xf numFmtId="0" fontId="94" fillId="8" borderId="14" xfId="16" applyFont="1" applyFill="1" applyBorder="1" applyAlignment="1">
      <alignment horizontal="left" vertical="center" wrapText="1"/>
    </xf>
    <xf numFmtId="0" fontId="94" fillId="8" borderId="47" xfId="16" applyFont="1" applyFill="1" applyBorder="1" applyAlignment="1">
      <alignment horizontal="left" vertical="center" wrapText="1"/>
    </xf>
    <xf numFmtId="0" fontId="94" fillId="0" borderId="26" xfId="16" applyFont="1" applyBorder="1" applyAlignment="1" applyProtection="1">
      <alignment horizontal="center" vertical="center"/>
      <protection locked="0"/>
    </xf>
    <xf numFmtId="0" fontId="92" fillId="14" borderId="15" xfId="16" applyFont="1" applyFill="1" applyBorder="1" applyAlignment="1">
      <alignment horizontal="left" vertical="top" wrapText="1"/>
    </xf>
    <xf numFmtId="0" fontId="97" fillId="8" borderId="49" xfId="16" applyFont="1" applyFill="1" applyBorder="1" applyAlignment="1">
      <alignment horizontal="center" vertical="center" wrapText="1"/>
    </xf>
    <xf numFmtId="0" fontId="94" fillId="8" borderId="27" xfId="16" applyFont="1" applyFill="1" applyBorder="1" applyAlignment="1">
      <alignment horizontal="left" vertical="top" wrapText="1"/>
    </xf>
    <xf numFmtId="0" fontId="94" fillId="8" borderId="85" xfId="16" applyFont="1" applyFill="1" applyBorder="1" applyAlignment="1">
      <alignment horizontal="left" vertical="top" wrapText="1"/>
    </xf>
    <xf numFmtId="0" fontId="94" fillId="9" borderId="15" xfId="16" applyFont="1" applyFill="1" applyBorder="1" applyAlignment="1">
      <alignment horizontal="left" vertical="top" wrapText="1"/>
    </xf>
    <xf numFmtId="0" fontId="94" fillId="9" borderId="0" xfId="16" applyFont="1" applyFill="1" applyAlignment="1">
      <alignment horizontal="left" vertical="top" wrapText="1"/>
    </xf>
    <xf numFmtId="0" fontId="94" fillId="9" borderId="48" xfId="16" applyFont="1" applyFill="1" applyBorder="1" applyAlignment="1">
      <alignment horizontal="left" vertical="top" wrapText="1"/>
    </xf>
    <xf numFmtId="0" fontId="94" fillId="9" borderId="16" xfId="16" applyFont="1" applyFill="1" applyBorder="1" applyAlignment="1">
      <alignment horizontal="left" vertical="top" wrapText="1"/>
    </xf>
    <xf numFmtId="0" fontId="94" fillId="9" borderId="27" xfId="16" applyFont="1" applyFill="1" applyBorder="1" applyAlignment="1">
      <alignment horizontal="left" vertical="top" wrapText="1"/>
    </xf>
    <xf numFmtId="0" fontId="94" fillId="9" borderId="85" xfId="16" applyFont="1" applyFill="1" applyBorder="1" applyAlignment="1">
      <alignment horizontal="left" vertical="top" wrapText="1"/>
    </xf>
    <xf numFmtId="0" fontId="96" fillId="0" borderId="27" xfId="16" applyFont="1" applyBorder="1" applyAlignment="1">
      <alignment horizontal="left" vertical="center" wrapText="1"/>
    </xf>
    <xf numFmtId="0" fontId="94" fillId="0" borderId="27" xfId="16" applyFont="1" applyBorder="1" applyAlignment="1">
      <alignment horizontal="left" vertical="center" wrapText="1"/>
    </xf>
    <xf numFmtId="0" fontId="94" fillId="9" borderId="40" xfId="16" applyFont="1" applyFill="1" applyBorder="1" applyAlignment="1">
      <alignment horizontal="left" vertical="top" wrapText="1"/>
    </xf>
    <xf numFmtId="0" fontId="94" fillId="9" borderId="14" xfId="16" applyFont="1" applyFill="1" applyBorder="1" applyAlignment="1">
      <alignment horizontal="left" vertical="top" wrapText="1"/>
    </xf>
    <xf numFmtId="0" fontId="94" fillId="9" borderId="47" xfId="16" applyFont="1" applyFill="1" applyBorder="1" applyAlignment="1">
      <alignment horizontal="left" vertical="top" wrapText="1"/>
    </xf>
    <xf numFmtId="0" fontId="97" fillId="8" borderId="15" xfId="16" applyFont="1" applyFill="1" applyBorder="1" applyAlignment="1">
      <alignment horizontal="left" vertical="center" wrapText="1"/>
    </xf>
    <xf numFmtId="0" fontId="97" fillId="8" borderId="0" xfId="16" applyFont="1" applyFill="1" applyAlignment="1">
      <alignment horizontal="left" vertical="center" wrapText="1"/>
    </xf>
    <xf numFmtId="0" fontId="97" fillId="8" borderId="48" xfId="16" applyFont="1" applyFill="1" applyBorder="1" applyAlignment="1">
      <alignment horizontal="left" vertical="center" wrapText="1"/>
    </xf>
    <xf numFmtId="0" fontId="94" fillId="8" borderId="26" xfId="16" applyFont="1" applyFill="1" applyBorder="1" applyAlignment="1">
      <alignment horizontal="center" vertical="center" wrapText="1"/>
    </xf>
    <xf numFmtId="0" fontId="94" fillId="8" borderId="0" xfId="16" applyFont="1" applyFill="1" applyAlignment="1">
      <alignment horizontal="left" vertical="center" wrapText="1"/>
    </xf>
    <xf numFmtId="0" fontId="94" fillId="8" borderId="48" xfId="16" applyFont="1" applyFill="1" applyBorder="1" applyAlignment="1">
      <alignment horizontal="left" vertical="center" wrapText="1"/>
    </xf>
    <xf numFmtId="0" fontId="94" fillId="8" borderId="1" xfId="16" applyFont="1" applyFill="1" applyBorder="1" applyAlignment="1">
      <alignment vertical="center" wrapText="1"/>
    </xf>
    <xf numFmtId="0" fontId="94" fillId="8" borderId="1" xfId="16" applyFont="1" applyFill="1" applyBorder="1" applyAlignment="1">
      <alignment horizontal="left" vertical="center" wrapText="1"/>
    </xf>
    <xf numFmtId="0" fontId="94" fillId="14" borderId="1" xfId="16" applyFont="1" applyFill="1" applyBorder="1" applyAlignment="1" applyProtection="1">
      <alignment horizontal="center" vertical="center" wrapText="1"/>
      <protection locked="0"/>
    </xf>
    <xf numFmtId="0" fontId="97" fillId="8" borderId="26" xfId="16" applyFont="1" applyFill="1" applyBorder="1" applyAlignment="1">
      <alignment vertical="center" wrapText="1"/>
    </xf>
    <xf numFmtId="0" fontId="94" fillId="8" borderId="26" xfId="16" applyFont="1" applyFill="1" applyBorder="1" applyAlignment="1">
      <alignment vertical="center" wrapText="1"/>
    </xf>
    <xf numFmtId="0" fontId="94" fillId="14" borderId="0" xfId="16" applyFont="1" applyFill="1" applyAlignment="1" applyProtection="1">
      <alignment horizontal="left" wrapText="1"/>
      <protection locked="0"/>
    </xf>
    <xf numFmtId="0" fontId="94" fillId="14" borderId="48" xfId="16" applyFont="1" applyFill="1" applyBorder="1" applyAlignment="1" applyProtection="1">
      <alignment horizontal="left" wrapText="1"/>
      <protection locked="0"/>
    </xf>
    <xf numFmtId="0" fontId="94" fillId="14" borderId="0" xfId="16" applyFont="1" applyFill="1" applyAlignment="1" applyProtection="1">
      <alignment horizontal="left" vertical="center" wrapText="1"/>
      <protection locked="0"/>
    </xf>
    <xf numFmtId="0" fontId="94" fillId="14" borderId="48" xfId="16" applyFont="1" applyFill="1" applyBorder="1" applyAlignment="1" applyProtection="1">
      <alignment horizontal="left" vertical="center" wrapText="1"/>
      <protection locked="0"/>
    </xf>
    <xf numFmtId="0" fontId="1" fillId="0" borderId="0" xfId="16" applyAlignment="1">
      <alignment vertical="center" wrapText="1"/>
    </xf>
    <xf numFmtId="0" fontId="94" fillId="8" borderId="56" xfId="16" applyFont="1" applyFill="1" applyBorder="1" applyAlignment="1">
      <alignment vertical="center" wrapText="1"/>
    </xf>
    <xf numFmtId="0" fontId="94" fillId="8" borderId="49" xfId="16" applyFont="1" applyFill="1" applyBorder="1" applyAlignment="1">
      <alignment vertical="center" wrapText="1"/>
    </xf>
    <xf numFmtId="0" fontId="94" fillId="8" borderId="57" xfId="16" applyFont="1" applyFill="1" applyBorder="1" applyAlignment="1">
      <alignment vertical="center" wrapText="1"/>
    </xf>
    <xf numFmtId="0" fontId="94" fillId="8" borderId="56" xfId="13" applyFont="1" applyFill="1" applyBorder="1" applyAlignment="1">
      <alignment horizontal="left" vertical="center" wrapText="1"/>
    </xf>
    <xf numFmtId="0" fontId="94" fillId="8" borderId="49" xfId="13" applyFont="1" applyFill="1" applyBorder="1" applyAlignment="1">
      <alignment horizontal="left" vertical="center" wrapText="1"/>
    </xf>
    <xf numFmtId="0" fontId="94" fillId="8" borderId="57" xfId="13" applyFont="1" applyFill="1" applyBorder="1" applyAlignment="1">
      <alignment horizontal="left" vertical="center" wrapText="1"/>
    </xf>
    <xf numFmtId="0" fontId="95" fillId="0" borderId="0" xfId="16" applyFont="1" applyAlignment="1">
      <alignment vertical="center" wrapText="1"/>
    </xf>
    <xf numFmtId="0" fontId="95" fillId="0" borderId="0" xfId="16" applyFont="1">
      <alignment vertical="center"/>
    </xf>
    <xf numFmtId="0" fontId="94" fillId="8" borderId="40" xfId="13" applyFont="1" applyFill="1" applyBorder="1" applyAlignment="1">
      <alignment horizontal="left" vertical="center" wrapText="1"/>
    </xf>
    <xf numFmtId="0" fontId="94" fillId="8" borderId="14" xfId="13" applyFont="1" applyFill="1" applyBorder="1" applyAlignment="1">
      <alignment horizontal="left" vertical="center" wrapText="1"/>
    </xf>
    <xf numFmtId="0" fontId="94" fillId="8" borderId="47" xfId="13" applyFont="1" applyFill="1" applyBorder="1" applyAlignment="1">
      <alignment horizontal="left" vertical="center" wrapText="1"/>
    </xf>
    <xf numFmtId="0" fontId="93" fillId="0" borderId="0" xfId="16" applyFont="1" applyAlignment="1">
      <alignment horizontal="center" vertical="center" wrapText="1"/>
    </xf>
    <xf numFmtId="0" fontId="93" fillId="0" borderId="0" xfId="16" applyFont="1" applyAlignment="1">
      <alignment horizontal="center" vertical="center"/>
    </xf>
    <xf numFmtId="0" fontId="94" fillId="0" borderId="27" xfId="16" applyFont="1" applyBorder="1" applyAlignment="1">
      <alignment horizontal="right" vertical="center"/>
    </xf>
    <xf numFmtId="0" fontId="94" fillId="5" borderId="27" xfId="16" applyFont="1" applyFill="1" applyBorder="1" applyAlignment="1">
      <alignment horizontal="left" vertical="center" shrinkToFit="1"/>
    </xf>
    <xf numFmtId="0" fontId="94" fillId="0" borderId="49" xfId="16" applyFont="1" applyBorder="1" applyAlignment="1">
      <alignment horizontal="right" vertical="center"/>
    </xf>
    <xf numFmtId="0" fontId="94" fillId="5" borderId="49" xfId="16" applyFont="1" applyFill="1" applyBorder="1" applyAlignment="1">
      <alignment horizontal="left" vertical="center" shrinkToFit="1"/>
    </xf>
    <xf numFmtId="0" fontId="94" fillId="0" borderId="14" xfId="17" applyFont="1" applyBorder="1">
      <alignment vertical="center"/>
    </xf>
  </cellXfs>
  <cellStyles count="19">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3" xfId="5" xr:uid="{00000000-0005-0000-0000-000005000000}"/>
    <cellStyle name="標準 3 2" xfId="11" xr:uid="{444CCA28-8F38-42AD-B501-50028A69F33C}"/>
    <cellStyle name="標準 3 2 2" xfId="13" xr:uid="{80DDEEC4-4309-4211-AD39-1129A97718CF}"/>
    <cellStyle name="標準 3 3" xfId="6" xr:uid="{00000000-0005-0000-0000-000006000000}"/>
    <cellStyle name="標準 3 3 2" xfId="7" xr:uid="{00000000-0005-0000-0000-000007000000}"/>
    <cellStyle name="標準 3 3 2 2" xfId="9" xr:uid="{98B5D454-DCD3-45B6-9580-DB483E063062}"/>
    <cellStyle name="標準 3 3 2 3" xfId="15" xr:uid="{4768EBA6-FCB0-4724-9645-28345EF537C9}"/>
    <cellStyle name="標準 3 3 3" xfId="8" xr:uid="{2CAFE286-9BE6-4B9C-A552-6D290F18E382}"/>
    <cellStyle name="標準 3 3 4" xfId="14" xr:uid="{7603A404-B3E8-4D32-B580-6491707ABA54}"/>
    <cellStyle name="標準 3 4" xfId="12" xr:uid="{C1926ABD-4B60-40B6-B45A-438069DA48BC}"/>
    <cellStyle name="標準 3 5" xfId="10" xr:uid="{2EC46E87-9E3B-45C8-9770-28462DE1DAE5}"/>
    <cellStyle name="標準 4 2" xfId="16" xr:uid="{4C1734BF-7CD6-4D9B-97AE-2E09644B1A1B}"/>
    <cellStyle name="標準 4 2 2 2" xfId="18" xr:uid="{A2EDA562-947B-4620-9B35-E861A60338C3}"/>
    <cellStyle name="標準 4 2 3" xfId="17" xr:uid="{8A411EB3-2D81-47B5-9BF9-52F925A0EA61}"/>
  </cellStyles>
  <dxfs count="8">
    <dxf>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7"/>
    </tableStyle>
    <tableStyle name="ピボットテーブル スタイル 1" table="0" count="2" xr9:uid="{00000000-0011-0000-FFFF-FFFF01000000}">
      <tableStyleElement type="wholeTable" dxfId="6"/>
      <tableStyleElement type="headerRow" dxfId="5"/>
    </tableStyle>
  </tableStyles>
  <colors>
    <mruColors>
      <color rgb="FFCCFFFF"/>
      <color rgb="FFEAEAEA"/>
      <color rgb="FFC0C0C0"/>
      <color rgb="FFF8F8F8"/>
      <color rgb="FFFFFFFF"/>
      <color rgb="FFDDDDDD"/>
      <color rgb="FFF7C1D4"/>
      <color rgb="FFFF66FF"/>
      <color rgb="FFC7F7C1"/>
      <color rgb="FFE8C1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22</xdr:row>
      <xdr:rowOff>14411</xdr:rowOff>
    </xdr:from>
    <xdr:to>
      <xdr:col>4</xdr:col>
      <xdr:colOff>69756</xdr:colOff>
      <xdr:row>22</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25</xdr:row>
      <xdr:rowOff>63744</xdr:rowOff>
    </xdr:from>
    <xdr:to>
      <xdr:col>4</xdr:col>
      <xdr:colOff>380057</xdr:colOff>
      <xdr:row>30</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28</xdr:row>
      <xdr:rowOff>78283</xdr:rowOff>
    </xdr:from>
    <xdr:to>
      <xdr:col>4</xdr:col>
      <xdr:colOff>380229</xdr:colOff>
      <xdr:row>29</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28</xdr:row>
      <xdr:rowOff>28151</xdr:rowOff>
    </xdr:from>
    <xdr:to>
      <xdr:col>2</xdr:col>
      <xdr:colOff>673306</xdr:colOff>
      <xdr:row>29</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25</xdr:row>
      <xdr:rowOff>73269</xdr:rowOff>
    </xdr:from>
    <xdr:to>
      <xdr:col>8</xdr:col>
      <xdr:colOff>7327</xdr:colOff>
      <xdr:row>30</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29</xdr:row>
      <xdr:rowOff>176762</xdr:rowOff>
    </xdr:from>
    <xdr:to>
      <xdr:col>6</xdr:col>
      <xdr:colOff>310020</xdr:colOff>
      <xdr:row>30</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273050</xdr:colOff>
      <xdr:row>27</xdr:row>
      <xdr:rowOff>198742</xdr:rowOff>
    </xdr:from>
    <xdr:to>
      <xdr:col>8</xdr:col>
      <xdr:colOff>641350</xdr:colOff>
      <xdr:row>30</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273550" y="5901042"/>
          <a:ext cx="1701800" cy="634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直接、文字の入力が可能です</a:t>
          </a:r>
        </a:p>
      </xdr:txBody>
    </xdr:sp>
    <xdr:clientData/>
  </xdr:twoCellAnchor>
  <xdr:twoCellAnchor>
    <xdr:from>
      <xdr:col>6</xdr:col>
      <xdr:colOff>251312</xdr:colOff>
      <xdr:row>29</xdr:row>
      <xdr:rowOff>168887</xdr:rowOff>
    </xdr:from>
    <xdr:to>
      <xdr:col>8</xdr:col>
      <xdr:colOff>190500</xdr:colOff>
      <xdr:row>30</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219075</xdr:colOff>
      <xdr:row>9</xdr:row>
      <xdr:rowOff>67234</xdr:rowOff>
    </xdr:from>
    <xdr:to>
      <xdr:col>12</xdr:col>
      <xdr:colOff>292100</xdr:colOff>
      <xdr:row>12</xdr:row>
      <xdr:rowOff>219075</xdr:rowOff>
    </xdr:to>
    <xdr:sp macro="" textlink="">
      <xdr:nvSpPr>
        <xdr:cNvPr id="2" name="左大かっこ 1">
          <a:extLst>
            <a:ext uri="{FF2B5EF4-FFF2-40B4-BE49-F238E27FC236}">
              <a16:creationId xmlns:a16="http://schemas.microsoft.com/office/drawing/2014/main" id="{42E3FB6F-8641-47E7-A570-13521FCC4C97}"/>
            </a:ext>
          </a:extLst>
        </xdr:cNvPr>
        <xdr:cNvSpPr/>
      </xdr:nvSpPr>
      <xdr:spPr>
        <a:xfrm>
          <a:off x="5267325" y="2277034"/>
          <a:ext cx="73025" cy="866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E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E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E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E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E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E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E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E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E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E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E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E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E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E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011HDPNS001\UserData\Users\ai-727\AppData\Local\Temp\(1002)&#35201;&#26395;&#26360;&#27096;&#24335;&#65288;&#26696;&#65289;pw-r3+&#20250;&#3920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s0012\&#22522;&#37329;&#37096;\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011HDPNS001\UserData\&#22522;&#37329;&#37096;\&#22320;&#22495;&#25991;&#21270;&#21161;&#25104;&#35506;\11&#65294;&#21215;&#38598;&#26696;&#20869;\R4&#24180;&#24230;&#21215;&#38598;\&#24540;&#21215;&#27096;&#24335;&#65288;&#26696;&#65289;\&#12304;&#30010;&#20006;&#12305;&#65288;0818&#65289;r4-machi-youbou.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as0012\&#22522;&#37329;&#37096;\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011HDPNS001\UserData\&#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as0012\&#22522;&#37329;&#37096;\N011HDPNS001\UserData\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 val="《非表示》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109"/>
  <sheetViews>
    <sheetView zoomScale="90" zoomScaleNormal="90" workbookViewId="0">
      <selection sqref="A1:I1"/>
    </sheetView>
  </sheetViews>
  <sheetFormatPr defaultRowHeight="18.75"/>
  <cols>
    <col min="1" max="1" width="52.25" bestFit="1" customWidth="1"/>
    <col min="2" max="2" width="5" customWidth="1"/>
    <col min="3" max="3" width="11.25" bestFit="1" customWidth="1"/>
    <col min="4" max="4" width="63.5" bestFit="1" customWidth="1"/>
    <col min="5" max="5" width="4.75" customWidth="1"/>
    <col min="6" max="7" width="5" customWidth="1"/>
  </cols>
  <sheetData>
    <row r="1" spans="1:6">
      <c r="A1" s="6" t="s">
        <v>53</v>
      </c>
      <c r="B1" s="6"/>
      <c r="C1" s="6"/>
      <c r="F1" s="6"/>
    </row>
    <row r="2" spans="1:6" ht="19.5" thickBot="1">
      <c r="A2" s="109" t="s">
        <v>54</v>
      </c>
      <c r="B2" s="109" t="s">
        <v>55</v>
      </c>
      <c r="C2" s="110" t="s">
        <v>56</v>
      </c>
      <c r="D2" s="109" t="s">
        <v>57</v>
      </c>
      <c r="E2" s="111"/>
      <c r="F2" s="6"/>
    </row>
    <row r="3" spans="1:6" ht="19.5" thickBot="1">
      <c r="A3" s="112" t="s">
        <v>58</v>
      </c>
      <c r="B3" s="113"/>
      <c r="C3" s="113"/>
      <c r="D3" s="114" t="s">
        <v>484</v>
      </c>
      <c r="F3" s="115"/>
    </row>
    <row r="4" spans="1:6">
      <c r="A4" s="116" t="s">
        <v>59</v>
      </c>
      <c r="B4" s="117"/>
      <c r="C4" s="118" t="s">
        <v>159</v>
      </c>
      <c r="D4" s="119" t="str">
        <f t="array" aca="1" ref="D4" ca="1">IF($C4="-","",IF(ISBLANK(INDIRECT($C4)),"",INDIRECT($C4)))</f>
        <v/>
      </c>
      <c r="F4" s="115"/>
    </row>
    <row r="5" spans="1:6">
      <c r="A5" s="120" t="s">
        <v>60</v>
      </c>
      <c r="B5" s="121"/>
      <c r="C5" s="122" t="s">
        <v>346</v>
      </c>
      <c r="D5" s="123">
        <f t="array" aca="1" ref="D5" ca="1">IF($C5="-","",IF(ISBLANK(INDIRECT($C5)),"",INDIRECT($C5)))</f>
        <v>0</v>
      </c>
      <c r="F5" s="115"/>
    </row>
    <row r="6" spans="1:6">
      <c r="A6" s="120" t="s">
        <v>61</v>
      </c>
      <c r="B6" s="121"/>
      <c r="C6" s="122" t="s">
        <v>347</v>
      </c>
      <c r="D6" s="123">
        <f t="array" aca="1" ref="D6" ca="1">IF($C6="-","",IF(ISBLANK(INDIRECT($C6)),"",INDIRECT($C6)))</f>
        <v>0</v>
      </c>
      <c r="F6" s="115"/>
    </row>
    <row r="7" spans="1:6">
      <c r="A7" s="120" t="s">
        <v>107</v>
      </c>
      <c r="B7" s="121"/>
      <c r="C7" s="124" t="s">
        <v>66</v>
      </c>
      <c r="D7" s="123" t="str">
        <f t="array" aca="1" ref="D7" ca="1">IF($C7="-","",IF(ISBLANK(INDIRECT($C7)),"",INDIRECT($C7)))</f>
        <v/>
      </c>
    </row>
    <row r="8" spans="1:6">
      <c r="A8" s="120" t="s">
        <v>62</v>
      </c>
      <c r="B8" s="121"/>
      <c r="C8" s="122" t="s">
        <v>348</v>
      </c>
      <c r="D8" s="123">
        <f t="array" aca="1" ref="D8" ca="1">IF($C8="-","",IF(ISBLANK(INDIRECT($C8)),"",INDIRECT($C8)))</f>
        <v>0</v>
      </c>
    </row>
    <row r="9" spans="1:6">
      <c r="A9" s="120" t="s">
        <v>63</v>
      </c>
      <c r="B9" s="121"/>
      <c r="C9" s="122" t="s">
        <v>349</v>
      </c>
      <c r="D9" s="123">
        <f t="array" aca="1" ref="D9" ca="1">IF($C9="-","",IF(ISBLANK(INDIRECT($C9)),"",INDIRECT($C9)))</f>
        <v>0</v>
      </c>
    </row>
    <row r="10" spans="1:6">
      <c r="A10" s="120" t="s">
        <v>236</v>
      </c>
      <c r="B10" s="121"/>
      <c r="C10" s="122" t="s">
        <v>350</v>
      </c>
      <c r="D10" s="123">
        <f t="array" aca="1" ref="D10" ca="1">IF($C10="-","",IF(ISBLANK(INDIRECT($C10)),"",INDIRECT($C10)))</f>
        <v>0</v>
      </c>
    </row>
    <row r="11" spans="1:6">
      <c r="A11" s="120" t="s">
        <v>64</v>
      </c>
      <c r="B11" s="121"/>
      <c r="C11" s="122" t="s">
        <v>351</v>
      </c>
      <c r="D11" s="123" t="str">
        <f t="array" aca="1" ref="D11" ca="1">IF($C11="-","",IF(ISBLANK(INDIRECT($C11)),"",INDIRECT($C11)))</f>
        <v>選択してください。</v>
      </c>
      <c r="F11" s="115"/>
    </row>
    <row r="12" spans="1:6">
      <c r="A12" s="120" t="s">
        <v>108</v>
      </c>
      <c r="B12" s="121"/>
      <c r="C12" s="261" t="s">
        <v>352</v>
      </c>
      <c r="D12" s="123" t="str">
        <f ca="1">IF($C12="-","","助成金算定基礎経費：1:"&amp;INDIRECT($C12)&amp;" / 2:"&amp;(OFFSET(INDIRECT($C12),1,0)&amp;" / 3:"&amp;(OFFSET(INDIRECT($C12),2,0))))</f>
        <v>助成金算定基礎経費：1: / 2: / 3:</v>
      </c>
    </row>
    <row r="13" spans="1:6">
      <c r="A13" s="125" t="s">
        <v>65</v>
      </c>
      <c r="B13" s="126"/>
      <c r="C13" s="124" t="s">
        <v>66</v>
      </c>
      <c r="D13" s="127" t="str">
        <f t="array" aca="1" ref="D13" ca="1">IF($C13="-","",IF(AND(ISBLANK(INDIRECT($C13))=FALSE,OFFSET(INDIRECT($C13),0,-3)="あり"),INDIRECT($C13),""))</f>
        <v/>
      </c>
      <c r="F13" s="115"/>
    </row>
    <row r="14" spans="1:6">
      <c r="A14" s="128" t="s">
        <v>67</v>
      </c>
      <c r="B14" s="129"/>
      <c r="C14" s="130" t="s">
        <v>66</v>
      </c>
      <c r="D14" s="128" t="str">
        <f t="array" aca="1" ref="D14" ca="1">IF($C14="-","",IF(ISBLANK(INDIRECT($C14)),"",INDIRECT($C14)))</f>
        <v/>
      </c>
    </row>
    <row r="15" spans="1:6">
      <c r="A15" s="123" t="s">
        <v>68</v>
      </c>
      <c r="B15" s="131"/>
      <c r="C15" s="124" t="s">
        <v>66</v>
      </c>
      <c r="D15" s="132" t="str">
        <f t="array" aca="1" ref="D15" ca="1">IF($C15="-","",IF(ISBLANK(INDIRECT($C15)),"",INDIRECT($C15)))</f>
        <v/>
      </c>
      <c r="F15" s="133"/>
    </row>
    <row r="16" spans="1:6">
      <c r="A16" s="123" t="s">
        <v>69</v>
      </c>
      <c r="B16" s="131"/>
      <c r="C16" s="124" t="s">
        <v>66</v>
      </c>
      <c r="D16" s="132" t="str">
        <f t="array" aca="1" ref="D16" ca="1">IF($C16="-","",IF(ISBLANK(INDIRECT($C16)),"",INDIRECT($C16)))</f>
        <v/>
      </c>
    </row>
    <row r="17" spans="1:4">
      <c r="A17" s="123" t="s">
        <v>70</v>
      </c>
      <c r="B17" s="131"/>
      <c r="C17" s="124" t="s">
        <v>66</v>
      </c>
      <c r="D17" s="123" t="str">
        <f t="array" aca="1" ref="D17" ca="1">IF($C17="-","",IF(ISBLANK(INDIRECT($C17)),"",INDIRECT($C17)))</f>
        <v/>
      </c>
    </row>
    <row r="18" spans="1:4">
      <c r="A18" s="123" t="s">
        <v>71</v>
      </c>
      <c r="B18" s="131"/>
      <c r="C18" s="124" t="s">
        <v>66</v>
      </c>
      <c r="D18" s="123" t="str">
        <f t="array" aca="1" ref="D18" ca="1">IF($C18="-","",IF(ISBLANK(INDIRECT($C18)),"",INDIRECT($C18)))</f>
        <v/>
      </c>
    </row>
    <row r="19" spans="1:4">
      <c r="A19" s="123" t="s">
        <v>72</v>
      </c>
      <c r="B19" s="131"/>
      <c r="C19" s="124" t="s">
        <v>66</v>
      </c>
      <c r="D19" s="123" t="str">
        <f t="array" aca="1" ref="D19" ca="1">IF($C19="-","",IF(ISBLANK(INDIRECT($C19)),"",INDIRECT($C19)))</f>
        <v/>
      </c>
    </row>
    <row r="20" spans="1:4">
      <c r="A20" s="123" t="s">
        <v>73</v>
      </c>
      <c r="B20" s="131"/>
      <c r="C20" s="124" t="s">
        <v>66</v>
      </c>
      <c r="D20" s="123" t="str">
        <f t="array" aca="1" ref="D20" ca="1">IF($C20="-","",IF(ISBLANK(INDIRECT($C20)),"",INDIRECT($C20)))</f>
        <v/>
      </c>
    </row>
    <row r="21" spans="1:4">
      <c r="A21" s="123" t="s">
        <v>74</v>
      </c>
      <c r="B21" s="131"/>
      <c r="C21" s="124" t="s">
        <v>66</v>
      </c>
      <c r="D21" s="123" t="str">
        <f t="array" aca="1" ref="D21" ca="1">IF($C21="-","",IF(ISBLANK(INDIRECT($C21)),"",INDIRECT($C21)))</f>
        <v/>
      </c>
    </row>
    <row r="22" spans="1:4">
      <c r="A22" s="123" t="s">
        <v>75</v>
      </c>
      <c r="B22" s="131"/>
      <c r="C22" s="124" t="s">
        <v>66</v>
      </c>
      <c r="D22" s="123" t="str">
        <f t="array" aca="1" ref="D22" ca="1">IF($C22="-","",IF(ISBLANK(INDIRECT($C22)),"",INDIRECT($C22)))</f>
        <v/>
      </c>
    </row>
    <row r="23" spans="1:4">
      <c r="A23" s="123" t="s">
        <v>76</v>
      </c>
      <c r="B23" s="131"/>
      <c r="C23" s="124" t="s">
        <v>66</v>
      </c>
      <c r="D23" s="132" t="str">
        <f t="array" aca="1" ref="D23" ca="1">IF($C23="-","",IF(ISBLANK(INDIRECT($C23)),"",INDIRECT($C23)))</f>
        <v/>
      </c>
    </row>
    <row r="24" spans="1:4">
      <c r="A24" s="134" t="s">
        <v>77</v>
      </c>
      <c r="B24" s="135"/>
      <c r="C24" s="124" t="s">
        <v>66</v>
      </c>
      <c r="D24" s="136" t="str">
        <f t="array" aca="1" ref="D24" ca="1">IF($C24="-","",IF(ISBLANK(INDIRECT($C24)),"",INDIRECT($C24)))</f>
        <v/>
      </c>
    </row>
    <row r="25" spans="1:4">
      <c r="A25" s="128" t="s">
        <v>78</v>
      </c>
      <c r="B25" s="129"/>
      <c r="C25" s="130" t="s">
        <v>66</v>
      </c>
      <c r="D25" s="128" t="str">
        <f t="array" aca="1" ref="D25" ca="1">IF($C25="-","",IF(ISBLANK(INDIRECT($C25)),"",INDIRECT($C25)))</f>
        <v/>
      </c>
    </row>
    <row r="26" spans="1:4">
      <c r="A26" s="123" t="s">
        <v>79</v>
      </c>
      <c r="B26" s="131"/>
      <c r="C26" s="124" t="s">
        <v>66</v>
      </c>
      <c r="D26" s="123" t="str">
        <f t="array" aca="1" ref="D26" ca="1">IF($C26="-","",IF(ISBLANK(INDIRECT($C26)),"",INDIRECT($C26)))</f>
        <v/>
      </c>
    </row>
    <row r="27" spans="1:4">
      <c r="A27" s="123" t="s">
        <v>80</v>
      </c>
      <c r="B27" s="131"/>
      <c r="C27" s="124" t="s">
        <v>66</v>
      </c>
      <c r="D27" s="123" t="str">
        <f t="array" aca="1" ref="D27" ca="1">IF($C27="-","",IF(ISBLANK(INDIRECT($C27)),"",INDIRECT($C27)))</f>
        <v/>
      </c>
    </row>
    <row r="28" spans="1:4" ht="37.5">
      <c r="A28" s="137" t="s">
        <v>81</v>
      </c>
      <c r="B28" s="131"/>
      <c r="C28" s="138" t="s">
        <v>308</v>
      </c>
      <c r="D28" s="123" t="str">
        <f t="array" aca="1" ref="D28" ca="1">IF($C28="-","",IF(ISBLANK(INDIRECT($C28)),"",INDIRECT($C28)))</f>
        <v>美術・メディア芸術等の創造普及活動</v>
      </c>
    </row>
    <row r="29" spans="1:4" ht="37.5">
      <c r="A29" s="137" t="s">
        <v>82</v>
      </c>
      <c r="B29" s="131"/>
      <c r="C29" s="138" t="s">
        <v>308</v>
      </c>
      <c r="D29" s="123" t="str">
        <f t="array" aca="1" ref="D29" ca="1">IF($C29="-","",IF(ISBLANK(INDIRECT($C29)),"",INDIRECT($C29)))</f>
        <v>美術・メディア芸術等の創造普及活動</v>
      </c>
    </row>
    <row r="30" spans="1:4" ht="37.5">
      <c r="A30" s="139" t="s">
        <v>83</v>
      </c>
      <c r="B30" s="131"/>
      <c r="C30" s="138" t="s">
        <v>308</v>
      </c>
      <c r="D30" s="123" t="str">
        <f t="array" aca="1" ref="D30" ca="1">IF($C30="-","",IF(ISBLANK(INDIRECT($C30)),"",INDIRECT($C30)))</f>
        <v>美術・メディア芸術等の創造普及活動</v>
      </c>
    </row>
    <row r="31" spans="1:4" ht="37.5">
      <c r="A31" s="140" t="s">
        <v>84</v>
      </c>
      <c r="B31" s="121"/>
      <c r="C31" s="124" t="s">
        <v>66</v>
      </c>
      <c r="D31" s="132" t="str">
        <f t="array" aca="1" ref="D31" ca="1">IF($C31="-","",IF(ISBLANK(INDIRECT($C31)),"",INDIRECT($C31)))</f>
        <v/>
      </c>
    </row>
    <row r="32" spans="1:4" ht="37.5">
      <c r="A32" s="141" t="s">
        <v>85</v>
      </c>
      <c r="B32" s="126"/>
      <c r="C32" s="124" t="s">
        <v>66</v>
      </c>
      <c r="D32" s="134" t="str">
        <f t="array" aca="1" ref="D32" ca="1">IF($C32="-","",IF(ISBLANK(INDIRECT($C32)),"",INDIRECT($C32)))</f>
        <v/>
      </c>
    </row>
    <row r="33" spans="1:4">
      <c r="A33" s="142" t="s">
        <v>86</v>
      </c>
      <c r="B33" s="142">
        <v>1</v>
      </c>
      <c r="C33" s="239" t="s">
        <v>353</v>
      </c>
      <c r="D33" s="143" t="str">
        <f t="array" aca="1" ref="D33" ca="1">IF($C33="-","",IF(ISBLANK(INDIRECT($C33)),"",INDIRECT($C33)))</f>
        <v/>
      </c>
    </row>
    <row r="34" spans="1:4">
      <c r="A34" s="120" t="s">
        <v>87</v>
      </c>
      <c r="B34" s="120">
        <v>1</v>
      </c>
      <c r="C34" s="238" t="s">
        <v>354</v>
      </c>
      <c r="D34" s="132" t="str">
        <f t="array" aca="1" ref="D34" ca="1">IF($C34="-","",IF(ISBLANK(INDIRECT($C34)),"",INDIRECT($C34)))</f>
        <v/>
      </c>
    </row>
    <row r="35" spans="1:4">
      <c r="A35" s="120" t="s">
        <v>88</v>
      </c>
      <c r="B35" s="120">
        <v>1</v>
      </c>
      <c r="C35" s="138" t="s">
        <v>355</v>
      </c>
      <c r="D35" s="144" t="str">
        <f t="array" aca="1" ref="D35" ca="1">IF($C35="-","",IF(ISBLANK(INDIRECT($C35)),"",INDIRECT($C35))&amp;IF(OFFSET(INDIRECT($C35),0,2)&amp;OFFSET(INDIRECT($C35),0,3)="","","("&amp;OFFSET(INDIRECT($C35),0,2)&amp;OFFSET(INDIRECT($C35),0,3)&amp;")"))</f>
        <v/>
      </c>
    </row>
    <row r="36" spans="1:4">
      <c r="A36" s="120" t="s">
        <v>86</v>
      </c>
      <c r="B36" s="120">
        <v>2</v>
      </c>
      <c r="C36" s="240" t="s">
        <v>356</v>
      </c>
      <c r="D36" s="132" t="str">
        <f t="array" aca="1" ref="D36" ca="1">IF($C36="-","",IF(ISBLANK(INDIRECT($C36)),"",INDIRECT($C36)))</f>
        <v/>
      </c>
    </row>
    <row r="37" spans="1:4">
      <c r="A37" s="120" t="s">
        <v>87</v>
      </c>
      <c r="B37" s="120">
        <v>2</v>
      </c>
      <c r="C37" s="240" t="s">
        <v>357</v>
      </c>
      <c r="D37" s="132" t="str">
        <f t="array" aca="1" ref="D37" ca="1">IF($C37="-","",IF(ISBLANK(INDIRECT($C37)),"",INDIRECT($C37)))</f>
        <v/>
      </c>
    </row>
    <row r="38" spans="1:4">
      <c r="A38" s="120" t="s">
        <v>88</v>
      </c>
      <c r="B38" s="120">
        <v>2</v>
      </c>
      <c r="C38" s="124" t="s">
        <v>358</v>
      </c>
      <c r="D38" s="144" t="str">
        <f t="array" aca="1" ref="D38" ca="1">IF($C38="-","",IF(ISBLANK(INDIRECT($C38)),"",INDIRECT($C38))&amp;IF(OFFSET(INDIRECT($C38),0,2)&amp;OFFSET(INDIRECT($C38),0,3)="","","("&amp;OFFSET(INDIRECT($C38),0,2)&amp;OFFSET(INDIRECT($C38),0,3)&amp;")"))</f>
        <v/>
      </c>
    </row>
    <row r="39" spans="1:4">
      <c r="A39" s="120" t="s">
        <v>86</v>
      </c>
      <c r="B39" s="120">
        <v>3</v>
      </c>
      <c r="C39" s="240" t="s">
        <v>359</v>
      </c>
      <c r="D39" s="132" t="str">
        <f t="array" aca="1" ref="D39" ca="1">IF($C39="-","",IF(ISBLANK(INDIRECT($C39)),"",INDIRECT($C39)))</f>
        <v/>
      </c>
    </row>
    <row r="40" spans="1:4">
      <c r="A40" s="120" t="s">
        <v>87</v>
      </c>
      <c r="B40" s="120">
        <v>3</v>
      </c>
      <c r="C40" s="240" t="s">
        <v>360</v>
      </c>
      <c r="D40" s="132" t="str">
        <f t="array" aca="1" ref="D40" ca="1">IF($C40="-","",IF(ISBLANK(INDIRECT($C40)),"",INDIRECT($C40)))</f>
        <v/>
      </c>
    </row>
    <row r="41" spans="1:4">
      <c r="A41" s="120" t="s">
        <v>88</v>
      </c>
      <c r="B41" s="120">
        <v>3</v>
      </c>
      <c r="C41" s="124" t="s">
        <v>361</v>
      </c>
      <c r="D41" s="144" t="str">
        <f t="array" aca="1" ref="D41" ca="1">IF($C41="-","",IF(ISBLANK(INDIRECT($C41)),"",INDIRECT($C41))&amp;IF(OFFSET(INDIRECT($C41),0,2)&amp;OFFSET(INDIRECT($C41),0,3)="","","("&amp;OFFSET(INDIRECT($C41),0,2)&amp;OFFSET(INDIRECT($C41),0,3)&amp;")"))</f>
        <v/>
      </c>
    </row>
    <row r="42" spans="1:4">
      <c r="A42" s="120" t="s">
        <v>86</v>
      </c>
      <c r="B42" s="120">
        <v>4</v>
      </c>
      <c r="C42" s="240" t="s">
        <v>362</v>
      </c>
      <c r="D42" s="132" t="str">
        <f t="array" aca="1" ref="D42" ca="1">IF($C42="-","",IF(ISBLANK(INDIRECT($C42)),"",INDIRECT($C42)))</f>
        <v/>
      </c>
    </row>
    <row r="43" spans="1:4">
      <c r="A43" s="120" t="s">
        <v>87</v>
      </c>
      <c r="B43" s="120">
        <v>4</v>
      </c>
      <c r="C43" s="240" t="s">
        <v>363</v>
      </c>
      <c r="D43" s="132" t="str">
        <f t="array" aca="1" ref="D43" ca="1">IF($C43="-","",IF(ISBLANK(INDIRECT($C43)),"",INDIRECT($C43)))</f>
        <v/>
      </c>
    </row>
    <row r="44" spans="1:4">
      <c r="A44" s="120" t="s">
        <v>88</v>
      </c>
      <c r="B44" s="120">
        <v>4</v>
      </c>
      <c r="C44" s="124" t="s">
        <v>364</v>
      </c>
      <c r="D44" s="144" t="str">
        <f t="array" aca="1" ref="D44" ca="1">IF($C44="-","",IF(ISBLANK(INDIRECT($C44)),"",INDIRECT($C44))&amp;IF(OFFSET(INDIRECT($C44),0,2)&amp;OFFSET(INDIRECT($C44),0,3)="","","("&amp;OFFSET(INDIRECT($C44),0,2)&amp;OFFSET(INDIRECT($C44),0,3)&amp;")"))</f>
        <v/>
      </c>
    </row>
    <row r="45" spans="1:4">
      <c r="A45" s="120" t="s">
        <v>86</v>
      </c>
      <c r="B45" s="120">
        <v>5</v>
      </c>
      <c r="C45" s="240" t="s">
        <v>365</v>
      </c>
      <c r="D45" s="132" t="str">
        <f t="array" aca="1" ref="D45" ca="1">IF($C45="-","",IF(ISBLANK(INDIRECT($C45)),"",INDIRECT($C45)))</f>
        <v/>
      </c>
    </row>
    <row r="46" spans="1:4">
      <c r="A46" s="120" t="s">
        <v>87</v>
      </c>
      <c r="B46" s="120">
        <v>5</v>
      </c>
      <c r="C46" s="240" t="s">
        <v>366</v>
      </c>
      <c r="D46" s="132" t="str">
        <f t="array" aca="1" ref="D46" ca="1">IF($C46="-","",IF(ISBLANK(INDIRECT($C46)),"",INDIRECT($C46)))</f>
        <v/>
      </c>
    </row>
    <row r="47" spans="1:4">
      <c r="A47" s="120" t="s">
        <v>88</v>
      </c>
      <c r="B47" s="120">
        <v>5</v>
      </c>
      <c r="C47" s="124" t="s">
        <v>367</v>
      </c>
      <c r="D47" s="144" t="str">
        <f t="array" aca="1" ref="D47" ca="1">IF($C47="-","",IF(ISBLANK(INDIRECT($C47)),"",INDIRECT($C47))&amp;IF(OFFSET(INDIRECT($C47),0,2)&amp;OFFSET(INDIRECT($C47),0,3)="","","("&amp;OFFSET(INDIRECT($C47),0,2)&amp;OFFSET(INDIRECT($C47),0,3)&amp;")"))</f>
        <v/>
      </c>
    </row>
    <row r="48" spans="1:4">
      <c r="A48" s="120" t="s">
        <v>86</v>
      </c>
      <c r="B48" s="120">
        <v>6</v>
      </c>
      <c r="C48" s="240" t="s">
        <v>368</v>
      </c>
      <c r="D48" s="132" t="str">
        <f t="array" aca="1" ref="D48" ca="1">IF($C48="-","",IF(ISBLANK(INDIRECT($C48)),"",INDIRECT($C48)))</f>
        <v/>
      </c>
    </row>
    <row r="49" spans="1:4">
      <c r="A49" s="120" t="s">
        <v>87</v>
      </c>
      <c r="B49" s="120">
        <v>6</v>
      </c>
      <c r="C49" s="240" t="s">
        <v>369</v>
      </c>
      <c r="D49" s="132" t="str">
        <f t="array" aca="1" ref="D49" ca="1">IF($C49="-","",IF(ISBLANK(INDIRECT($C49)),"",INDIRECT($C49)))</f>
        <v/>
      </c>
    </row>
    <row r="50" spans="1:4">
      <c r="A50" s="120" t="s">
        <v>88</v>
      </c>
      <c r="B50" s="120">
        <v>6</v>
      </c>
      <c r="C50" s="124" t="s">
        <v>370</v>
      </c>
      <c r="D50" s="144" t="str">
        <f t="array" aca="1" ref="D50" ca="1">IF($C50="-","",IF(ISBLANK(INDIRECT($C50)),"",INDIRECT($C50))&amp;IF(OFFSET(INDIRECT($C50),0,2)&amp;OFFSET(INDIRECT($C50),0,3)="","","("&amp;OFFSET(INDIRECT($C50),0,2)&amp;OFFSET(INDIRECT($C50),0,3)&amp;")"))</f>
        <v/>
      </c>
    </row>
    <row r="51" spans="1:4">
      <c r="A51" s="120" t="s">
        <v>86</v>
      </c>
      <c r="B51" s="120">
        <v>7</v>
      </c>
      <c r="C51" s="124" t="s">
        <v>66</v>
      </c>
      <c r="D51" s="132" t="str">
        <f t="array" aca="1" ref="D51" ca="1">IF($C51="-","",IF(ISBLANK(INDIRECT($C51)),"",INDIRECT($C51)))</f>
        <v/>
      </c>
    </row>
    <row r="52" spans="1:4">
      <c r="A52" s="120" t="s">
        <v>87</v>
      </c>
      <c r="B52" s="120">
        <v>7</v>
      </c>
      <c r="C52" s="124" t="s">
        <v>66</v>
      </c>
      <c r="D52" s="132" t="str">
        <f t="array" aca="1" ref="D52" ca="1">IF($C52="-","",IF(ISBLANK(INDIRECT($C52)),"",INDIRECT($C52)))</f>
        <v/>
      </c>
    </row>
    <row r="53" spans="1:4">
      <c r="A53" s="120" t="s">
        <v>88</v>
      </c>
      <c r="B53" s="120">
        <v>7</v>
      </c>
      <c r="C53" s="124" t="s">
        <v>66</v>
      </c>
      <c r="D53" s="144" t="str">
        <f t="array" aca="1" ref="D53" ca="1">IF($C53="-","",IF(ISBLANK(INDIRECT($C53)),"",INDIRECT($C53))&amp;IF(OFFSET(INDIRECT($C53),0,2)&amp;OFFSET(INDIRECT($C53),0,3)="","","("&amp;OFFSET(INDIRECT($C53),0,2)&amp;OFFSET(INDIRECT($C53),0,3)&amp;")"))</f>
        <v/>
      </c>
    </row>
    <row r="54" spans="1:4">
      <c r="A54" s="120" t="s">
        <v>86</v>
      </c>
      <c r="B54" s="120">
        <v>8</v>
      </c>
      <c r="C54" s="124" t="s">
        <v>66</v>
      </c>
      <c r="D54" s="132" t="str">
        <f t="array" aca="1" ref="D54" ca="1">IF($C54="-","",IF(ISBLANK(INDIRECT($C54)),"",INDIRECT($C54)))</f>
        <v/>
      </c>
    </row>
    <row r="55" spans="1:4">
      <c r="A55" s="120" t="s">
        <v>87</v>
      </c>
      <c r="B55" s="120">
        <v>8</v>
      </c>
      <c r="C55" s="124" t="s">
        <v>66</v>
      </c>
      <c r="D55" s="132" t="str">
        <f t="array" aca="1" ref="D55" ca="1">IF($C55="-","",IF(ISBLANK(INDIRECT($C55)),"",INDIRECT($C55)))</f>
        <v/>
      </c>
    </row>
    <row r="56" spans="1:4">
      <c r="A56" s="120" t="s">
        <v>88</v>
      </c>
      <c r="B56" s="120">
        <v>8</v>
      </c>
      <c r="C56" s="124" t="s">
        <v>66</v>
      </c>
      <c r="D56" s="144" t="str">
        <f t="array" aca="1" ref="D56" ca="1">IF($C56="-","",IF(ISBLANK(INDIRECT($C56)),"",INDIRECT($C56))&amp;IF(OFFSET(INDIRECT($C56),0,2)&amp;OFFSET(INDIRECT($C56),0,3)="","","("&amp;OFFSET(INDIRECT($C56),0,2)&amp;OFFSET(INDIRECT($C56),0,3)&amp;")"))</f>
        <v/>
      </c>
    </row>
    <row r="57" spans="1:4">
      <c r="A57" s="120" t="s">
        <v>86</v>
      </c>
      <c r="B57" s="120">
        <v>9</v>
      </c>
      <c r="C57" s="124" t="s">
        <v>66</v>
      </c>
      <c r="D57" s="132" t="str">
        <f t="array" aca="1" ref="D57" ca="1">IF($C57="-","",IF(ISBLANK(INDIRECT($C57)),"",INDIRECT($C57)))</f>
        <v/>
      </c>
    </row>
    <row r="58" spans="1:4">
      <c r="A58" s="120" t="s">
        <v>87</v>
      </c>
      <c r="B58" s="120">
        <v>9</v>
      </c>
      <c r="C58" s="124" t="s">
        <v>66</v>
      </c>
      <c r="D58" s="132" t="str">
        <f t="array" aca="1" ref="D58" ca="1">IF($C58="-","",IF(ISBLANK(INDIRECT($C58)),"",INDIRECT($C58)))</f>
        <v/>
      </c>
    </row>
    <row r="59" spans="1:4">
      <c r="A59" s="120" t="s">
        <v>88</v>
      </c>
      <c r="B59" s="120">
        <v>9</v>
      </c>
      <c r="C59" s="124" t="s">
        <v>66</v>
      </c>
      <c r="D59" s="144" t="str">
        <f t="array" aca="1" ref="D59" ca="1">IF($C59="-","",IF(ISBLANK(INDIRECT($C59)),"",INDIRECT($C59))&amp;IF(OFFSET(INDIRECT($C59),0,2)&amp;OFFSET(INDIRECT($C59),0,3)="","","("&amp;OFFSET(INDIRECT($C59),0,2)&amp;OFFSET(INDIRECT($C59),0,3)&amp;")"))</f>
        <v/>
      </c>
    </row>
    <row r="60" spans="1:4">
      <c r="A60" s="120" t="s">
        <v>86</v>
      </c>
      <c r="B60" s="120">
        <v>10</v>
      </c>
      <c r="C60" s="124" t="s">
        <v>66</v>
      </c>
      <c r="D60" s="132" t="str">
        <f t="array" aca="1" ref="D60" ca="1">IF($C60="-","",IF(ISBLANK(INDIRECT($C60)),"",INDIRECT($C60)))</f>
        <v/>
      </c>
    </row>
    <row r="61" spans="1:4">
      <c r="A61" s="120" t="s">
        <v>87</v>
      </c>
      <c r="B61" s="120">
        <v>10</v>
      </c>
      <c r="C61" s="124" t="s">
        <v>66</v>
      </c>
      <c r="D61" s="132" t="str">
        <f t="array" aca="1" ref="D61" ca="1">IF($C61="-","",IF(ISBLANK(INDIRECT($C61)),"",INDIRECT($C61)))</f>
        <v/>
      </c>
    </row>
    <row r="62" spans="1:4">
      <c r="A62" s="120" t="s">
        <v>88</v>
      </c>
      <c r="B62" s="120">
        <v>10</v>
      </c>
      <c r="C62" s="124" t="s">
        <v>66</v>
      </c>
      <c r="D62" s="144" t="str">
        <f t="array" aca="1" ref="D62" ca="1">IF($C62="-","",IF(ISBLANK(INDIRECT($C62)),"",INDIRECT($C62))&amp;IF(OFFSET(INDIRECT($C62),0,2)&amp;OFFSET(INDIRECT($C62),0,3)="","","("&amp;OFFSET(INDIRECT($C62),0,2)&amp;OFFSET(INDIRECT($C62),0,3)&amp;")"))</f>
        <v/>
      </c>
    </row>
    <row r="63" spans="1:4">
      <c r="A63" s="120" t="s">
        <v>86</v>
      </c>
      <c r="B63" s="120">
        <v>11</v>
      </c>
      <c r="C63" s="124" t="s">
        <v>66</v>
      </c>
      <c r="D63" s="132" t="str">
        <f t="array" aca="1" ref="D63" ca="1">IF($C63="-","",IF(ISBLANK(INDIRECT($C63)),"",INDIRECT($C63)))</f>
        <v/>
      </c>
    </row>
    <row r="64" spans="1:4">
      <c r="A64" s="120" t="s">
        <v>87</v>
      </c>
      <c r="B64" s="120">
        <v>11</v>
      </c>
      <c r="C64" s="124" t="s">
        <v>66</v>
      </c>
      <c r="D64" s="132" t="str">
        <f t="array" aca="1" ref="D64" ca="1">IF($C64="-","",IF(ISBLANK(INDIRECT($C64)),"",INDIRECT($C64)))</f>
        <v/>
      </c>
    </row>
    <row r="65" spans="1:4">
      <c r="A65" s="120" t="s">
        <v>88</v>
      </c>
      <c r="B65" s="120">
        <v>11</v>
      </c>
      <c r="C65" s="124" t="s">
        <v>66</v>
      </c>
      <c r="D65" s="144" t="str">
        <f t="array" aca="1" ref="D65" ca="1">IF($C65="-","",IF(ISBLANK(INDIRECT($C65)),"",INDIRECT($C65))&amp;IF(OFFSET(INDIRECT($C65),0,2)&amp;OFFSET(INDIRECT($C65),0,3)="","","("&amp;OFFSET(INDIRECT($C65),0,2)&amp;OFFSET(INDIRECT($C65),0,3)&amp;")"))</f>
        <v/>
      </c>
    </row>
    <row r="66" spans="1:4">
      <c r="A66" s="120" t="s">
        <v>86</v>
      </c>
      <c r="B66" s="120">
        <v>12</v>
      </c>
      <c r="C66" s="124" t="s">
        <v>66</v>
      </c>
      <c r="D66" s="132" t="str">
        <f t="array" aca="1" ref="D66" ca="1">IF($C66="-","",IF(ISBLANK(INDIRECT($C66)),"",INDIRECT($C66)))</f>
        <v/>
      </c>
    </row>
    <row r="67" spans="1:4">
      <c r="A67" s="120" t="s">
        <v>87</v>
      </c>
      <c r="B67" s="120">
        <v>12</v>
      </c>
      <c r="C67" s="124" t="s">
        <v>66</v>
      </c>
      <c r="D67" s="132" t="str">
        <f t="array" aca="1" ref="D67" ca="1">IF($C67="-","",IF(ISBLANK(INDIRECT($C67)),"",INDIRECT($C67)))</f>
        <v/>
      </c>
    </row>
    <row r="68" spans="1:4">
      <c r="A68" s="120" t="s">
        <v>88</v>
      </c>
      <c r="B68" s="120">
        <v>12</v>
      </c>
      <c r="C68" s="124" t="s">
        <v>66</v>
      </c>
      <c r="D68" s="144" t="str">
        <f t="array" aca="1" ref="D68" ca="1">IF($C68="-","",IF(ISBLANK(INDIRECT($C68)),"",INDIRECT($C68))&amp;IF(OFFSET(INDIRECT($C68),0,2)&amp;OFFSET(INDIRECT($C68),0,3)="","","("&amp;OFFSET(INDIRECT($C68),0,2)&amp;OFFSET(INDIRECT($C68),0,3)&amp;")"))</f>
        <v/>
      </c>
    </row>
    <row r="69" spans="1:4">
      <c r="A69" s="120" t="s">
        <v>86</v>
      </c>
      <c r="B69" s="120">
        <v>13</v>
      </c>
      <c r="C69" s="124" t="s">
        <v>66</v>
      </c>
      <c r="D69" s="132" t="str">
        <f t="array" aca="1" ref="D69" ca="1">IF($C69="-","",IF(ISBLANK(INDIRECT($C69)),"",INDIRECT($C69)))</f>
        <v/>
      </c>
    </row>
    <row r="70" spans="1:4">
      <c r="A70" s="120" t="s">
        <v>87</v>
      </c>
      <c r="B70" s="120">
        <v>13</v>
      </c>
      <c r="C70" s="124" t="s">
        <v>66</v>
      </c>
      <c r="D70" s="132" t="str">
        <f t="array" aca="1" ref="D70" ca="1">IF($C70="-","",IF(ISBLANK(INDIRECT($C70)),"",INDIRECT($C70)))</f>
        <v/>
      </c>
    </row>
    <row r="71" spans="1:4">
      <c r="A71" s="120" t="s">
        <v>88</v>
      </c>
      <c r="B71" s="120">
        <v>13</v>
      </c>
      <c r="C71" s="124" t="s">
        <v>66</v>
      </c>
      <c r="D71" s="144" t="str">
        <f t="array" aca="1" ref="D71" ca="1">IF($C71="-","",IF(ISBLANK(INDIRECT($C71)),"",INDIRECT($C71))&amp;IF(OFFSET(INDIRECT($C71),0,2)&amp;OFFSET(INDIRECT($C71),0,3)="","","("&amp;OFFSET(INDIRECT($C71),0,2)&amp;OFFSET(INDIRECT($C71),0,3)&amp;")"))</f>
        <v/>
      </c>
    </row>
    <row r="72" spans="1:4">
      <c r="A72" s="120" t="s">
        <v>86</v>
      </c>
      <c r="B72" s="120">
        <v>14</v>
      </c>
      <c r="C72" s="124" t="s">
        <v>66</v>
      </c>
      <c r="D72" s="132" t="str">
        <f t="array" aca="1" ref="D72" ca="1">IF($C72="-","",IF(ISBLANK(INDIRECT($C72)),"",INDIRECT($C72)))</f>
        <v/>
      </c>
    </row>
    <row r="73" spans="1:4">
      <c r="A73" s="120" t="s">
        <v>87</v>
      </c>
      <c r="B73" s="120">
        <v>14</v>
      </c>
      <c r="C73" s="124" t="s">
        <v>66</v>
      </c>
      <c r="D73" s="132" t="str">
        <f t="array" aca="1" ref="D73" ca="1">IF($C73="-","",IF(ISBLANK(INDIRECT($C73)),"",INDIRECT($C73)))</f>
        <v/>
      </c>
    </row>
    <row r="74" spans="1:4">
      <c r="A74" s="120" t="s">
        <v>88</v>
      </c>
      <c r="B74" s="120">
        <v>14</v>
      </c>
      <c r="C74" s="124" t="s">
        <v>66</v>
      </c>
      <c r="D74" s="144" t="str">
        <f t="array" aca="1" ref="D74" ca="1">IF($C74="-","",IF(ISBLANK(INDIRECT($C74)),"",INDIRECT($C74))&amp;IF(OFFSET(INDIRECT($C74),0,2)&amp;OFFSET(INDIRECT($C74),0,3)="","","("&amp;OFFSET(INDIRECT($C74),0,2)&amp;OFFSET(INDIRECT($C74),0,3)&amp;")"))</f>
        <v/>
      </c>
    </row>
    <row r="75" spans="1:4">
      <c r="A75" s="120" t="s">
        <v>86</v>
      </c>
      <c r="B75" s="120">
        <v>15</v>
      </c>
      <c r="C75" s="124" t="s">
        <v>66</v>
      </c>
      <c r="D75" s="132" t="str">
        <f t="array" aca="1" ref="D75" ca="1">IF($C75="-","",IF(ISBLANK(INDIRECT($C75)),"",INDIRECT($C75)))</f>
        <v/>
      </c>
    </row>
    <row r="76" spans="1:4">
      <c r="A76" s="120" t="s">
        <v>87</v>
      </c>
      <c r="B76" s="120">
        <v>15</v>
      </c>
      <c r="C76" s="124" t="s">
        <v>66</v>
      </c>
      <c r="D76" s="132" t="str">
        <f t="array" aca="1" ref="D76" ca="1">IF($C76="-","",IF(ISBLANK(INDIRECT($C76)),"",INDIRECT($C76)))</f>
        <v/>
      </c>
    </row>
    <row r="77" spans="1:4">
      <c r="A77" s="125" t="s">
        <v>88</v>
      </c>
      <c r="B77" s="125">
        <v>15</v>
      </c>
      <c r="C77" s="124" t="s">
        <v>66</v>
      </c>
      <c r="D77" s="127" t="str">
        <f t="array" aca="1" ref="D77" ca="1">IF($C77="-","",IF(ISBLANK(INDIRECT($C77)),"",INDIRECT($C77))&amp;IF(OFFSET(INDIRECT($C77),0,2)&amp;OFFSET(INDIRECT($C77),0,3)="","","("&amp;OFFSET(INDIRECT($C77),0,2)&amp;OFFSET(INDIRECT($C77),0,3)&amp;")"))</f>
        <v/>
      </c>
    </row>
    <row r="78" spans="1:4">
      <c r="A78" s="142" t="s">
        <v>89</v>
      </c>
      <c r="B78" s="145"/>
      <c r="C78" s="146" t="s">
        <v>158</v>
      </c>
      <c r="D78" s="128" t="str">
        <f t="array" aca="1" ref="D78" ca="1">IF($C78="-","",IF(ISBLANK(INDIRECT($C78)),"",INDIRECT($C78)))</f>
        <v/>
      </c>
    </row>
    <row r="79" spans="1:4">
      <c r="A79" s="120" t="s">
        <v>90</v>
      </c>
      <c r="B79" s="121"/>
      <c r="C79" s="122" t="s">
        <v>156</v>
      </c>
      <c r="D79" s="123" t="str">
        <f t="array" aca="1" ref="D79" ca="1">IF($C79="-","",IF(ISBLANK(INDIRECT($C79)),"",INDIRECT($C79)))</f>
        <v/>
      </c>
    </row>
    <row r="80" spans="1:4">
      <c r="A80" s="120" t="s">
        <v>91</v>
      </c>
      <c r="B80" s="121"/>
      <c r="C80" s="122" t="s">
        <v>238</v>
      </c>
      <c r="D80" s="123" t="str">
        <f t="array" aca="1" ref="D80" ca="1">IF($C80="-","",IF(ISBLANK(INDIRECT($C80)),"",INDIRECT($C80)))</f>
        <v/>
      </c>
    </row>
    <row r="81" spans="1:4">
      <c r="A81" s="120" t="s">
        <v>92</v>
      </c>
      <c r="B81" s="121"/>
      <c r="C81" s="122" t="s">
        <v>157</v>
      </c>
      <c r="D81" s="123" t="str">
        <f t="array" aca="1" ref="D81" ca="1">IF($C81="-","",IF(ISBLANK(INDIRECT($C81)),"",INDIRECT($C81)))</f>
        <v/>
      </c>
    </row>
    <row r="82" spans="1:4">
      <c r="A82" s="120" t="s">
        <v>93</v>
      </c>
      <c r="B82" s="121"/>
      <c r="C82" s="122" t="s">
        <v>299</v>
      </c>
      <c r="D82" s="144" t="str">
        <f t="array" aca="1" ref="D82" ca="1">IF($C82="-","",IF(ISBLANK(INDIRECT($C82)),"",INDIRECT($C82)&amp;"-"&amp;OFFSET(INDIRECT($C82),0,2)))</f>
        <v/>
      </c>
    </row>
    <row r="83" spans="1:4">
      <c r="A83" s="120" t="s">
        <v>94</v>
      </c>
      <c r="B83" s="121"/>
      <c r="C83" s="122" t="s">
        <v>237</v>
      </c>
      <c r="D83" s="123" t="str">
        <f t="array" aca="1" ref="D83" ca="1">IF($C83="-","",IF(ISBLANK(INDIRECT($C83)),"",INDIRECT($C83)))</f>
        <v>選択してください。</v>
      </c>
    </row>
    <row r="84" spans="1:4">
      <c r="A84" s="120" t="s">
        <v>95</v>
      </c>
      <c r="B84" s="121"/>
      <c r="C84" s="122" t="s">
        <v>300</v>
      </c>
      <c r="D84" s="123" t="str">
        <f t="array" aca="1" ref="D84" ca="1">IF($C84="-","",IF(ISBLANK(INDIRECT($C84)),"",INDIRECT($C84)))</f>
        <v/>
      </c>
    </row>
    <row r="85" spans="1:4">
      <c r="A85" s="120" t="s">
        <v>96</v>
      </c>
      <c r="B85" s="121"/>
      <c r="C85" s="122" t="s">
        <v>301</v>
      </c>
      <c r="D85" s="123" t="str">
        <f t="array" aca="1" ref="D85" ca="1">IF($C85="-","",IF(ISBLANK(INDIRECT($C85)),"",INDIRECT($C85)))</f>
        <v/>
      </c>
    </row>
    <row r="86" spans="1:4">
      <c r="A86" s="120" t="s">
        <v>97</v>
      </c>
      <c r="B86" s="121"/>
      <c r="C86" s="122" t="s">
        <v>163</v>
      </c>
      <c r="D86" s="123" t="str">
        <f t="array" aca="1" ref="D86" ca="1">IF($C86="-","",IF(ISBLANK(INDIRECT($C86)),"",INDIRECT($C86)))</f>
        <v/>
      </c>
    </row>
    <row r="87" spans="1:4">
      <c r="A87" s="120" t="s">
        <v>98</v>
      </c>
      <c r="B87" s="121"/>
      <c r="C87" s="124" t="s">
        <v>66</v>
      </c>
      <c r="D87" s="123" t="str">
        <f t="array" aca="1" ref="D87" ca="1">IF($C87="-","",IF(ISBLANK(INDIRECT($C87)),"",INDIRECT($C87)))</f>
        <v/>
      </c>
    </row>
    <row r="88" spans="1:4">
      <c r="A88" s="123" t="s">
        <v>99</v>
      </c>
      <c r="B88" s="131"/>
      <c r="C88" s="124" t="s">
        <v>66</v>
      </c>
      <c r="D88" s="123" t="str">
        <f t="array" aca="1" ref="D88" ca="1">IF($C88="-","",IF(ISBLANK(INDIRECT($C88)),"",INDIRECT($C88)))</f>
        <v/>
      </c>
    </row>
    <row r="89" spans="1:4">
      <c r="A89" s="147" t="s">
        <v>100</v>
      </c>
      <c r="B89" s="148"/>
      <c r="C89" s="149" t="s">
        <v>66</v>
      </c>
      <c r="D89" s="150" t="str">
        <f t="array" aca="1" ref="D89" ca="1">IF($C89="-","",IF(ISBLANK(INDIRECT($C89)),"",INDIRECT($C89)))</f>
        <v/>
      </c>
    </row>
    <row r="90" spans="1:4">
      <c r="A90" s="120" t="s">
        <v>101</v>
      </c>
      <c r="B90" s="121"/>
      <c r="C90" s="122" t="s">
        <v>158</v>
      </c>
      <c r="D90" s="123" t="str">
        <f t="array" aca="1" ref="D90" ca="1">IF($C90="-","",IF(ISBLANK(INDIRECT($C90)),"",INDIRECT($C90)))</f>
        <v/>
      </c>
    </row>
    <row r="91" spans="1:4">
      <c r="A91" s="116" t="s">
        <v>496</v>
      </c>
      <c r="B91" s="117"/>
      <c r="C91" s="600" t="s">
        <v>66</v>
      </c>
      <c r="D91" s="119" t="str">
        <f t="array" aca="1" ref="D91" ca="1">IF($C91="-","",IF(ISBLANK(INDIRECT($C91)),"",INDIRECT($C91)))</f>
        <v/>
      </c>
    </row>
    <row r="92" spans="1:4">
      <c r="A92" s="142" t="s">
        <v>102</v>
      </c>
      <c r="B92" s="145"/>
      <c r="C92" s="130" t="s">
        <v>66</v>
      </c>
      <c r="D92" s="152" t="str">
        <f ca="1">IF($C92="-","",IF(ISBLANK(INDIRECT($C92)),"",(INDIRECT($C92)&amp;IF(ISBLANK(OFFSET(INDIRECT($C92),1,0)),"","("&amp;OFFSET(INDIRECT($C92),1,0)&amp;")"))))</f>
        <v/>
      </c>
    </row>
    <row r="93" spans="1:4">
      <c r="A93" s="120" t="s">
        <v>103</v>
      </c>
      <c r="B93" s="121"/>
      <c r="C93" s="124" t="s">
        <v>66</v>
      </c>
      <c r="D93" s="144" t="str">
        <f t="array" aca="1" ref="D93" ca="1">IF($C93="-","",IF(ISBLANK(INDIRECT($C93)),"",INDIRECT($C93)&amp;"-"&amp;OFFSET(INDIRECT($C93),0,2)))</f>
        <v/>
      </c>
    </row>
    <row r="94" spans="1:4">
      <c r="A94" s="120" t="s">
        <v>104</v>
      </c>
      <c r="B94" s="121"/>
      <c r="C94" s="124" t="s">
        <v>66</v>
      </c>
      <c r="D94" s="123" t="str">
        <f t="array" aca="1" ref="D94" ca="1">IF($C94="-","",IF(ISBLANK(INDIRECT($C94)),"",INDIRECT($C94)))</f>
        <v/>
      </c>
    </row>
    <row r="95" spans="1:4">
      <c r="A95" s="120" t="s">
        <v>105</v>
      </c>
      <c r="B95" s="121"/>
      <c r="C95" s="124" t="s">
        <v>66</v>
      </c>
      <c r="D95" s="123" t="str">
        <f t="array" aca="1" ref="D95" ca="1">IF($C95="-","",IF(ISBLANK(INDIRECT($C95)),"",INDIRECT($C95)))</f>
        <v/>
      </c>
    </row>
    <row r="96" spans="1:4">
      <c r="A96" s="125" t="s">
        <v>106</v>
      </c>
      <c r="B96" s="126"/>
      <c r="C96" s="151" t="s">
        <v>66</v>
      </c>
      <c r="D96" s="134" t="str">
        <f t="array" aca="1" ref="D96" ca="1">IF($C96="-","",IF(ISBLANK(INDIRECT($C96)),"",INDIRECT($C96)))</f>
        <v/>
      </c>
    </row>
    <row r="97" spans="1:4">
      <c r="A97" s="142" t="s">
        <v>239</v>
      </c>
      <c r="B97" s="145"/>
      <c r="C97" s="130" t="s">
        <v>302</v>
      </c>
      <c r="D97" s="152" t="str">
        <f t="array" aca="1" ref="D97" ca="1">IF($C97="-","",IF(ISBLANK(INDIRECT($C97)),"",INDIRECT($C97)&amp;"-"&amp;OFFSET(INDIRECT($C97),0,2)))</f>
        <v/>
      </c>
    </row>
    <row r="98" spans="1:4">
      <c r="A98" s="120" t="s">
        <v>240</v>
      </c>
      <c r="B98" s="121"/>
      <c r="C98" s="124" t="s">
        <v>162</v>
      </c>
      <c r="D98" s="144" t="str">
        <f t="array" aca="1" ref="D98" ca="1">IF($C98="-","",IF(ISBLANK(INDIRECT($C98)),"",INDIRECT($C98)&amp;OFFSET(INDIRECT($C98),0,1)))</f>
        <v>選択してください。</v>
      </c>
    </row>
    <row r="99" spans="1:4">
      <c r="A99" s="120" t="s">
        <v>241</v>
      </c>
      <c r="B99" s="121"/>
      <c r="C99" s="124" t="s">
        <v>303</v>
      </c>
      <c r="D99" s="123" t="str">
        <f t="array" aca="1" ref="D99" ca="1">IF($C99="-","",IF(ISBLANK(INDIRECT($C99)),"",INDIRECT($C99)))</f>
        <v/>
      </c>
    </row>
    <row r="100" spans="1:4">
      <c r="A100" s="120" t="s">
        <v>242</v>
      </c>
      <c r="B100" s="121"/>
      <c r="C100" s="124" t="s">
        <v>164</v>
      </c>
      <c r="D100" s="123" t="str">
        <f t="array" aca="1" ref="D100" ca="1">IF($C100="-","",IF(ISBLANK(INDIRECT($C100)),"",INDIRECT($C100)))</f>
        <v/>
      </c>
    </row>
    <row r="101" spans="1:4">
      <c r="A101" s="120" t="s">
        <v>243</v>
      </c>
      <c r="B101" s="121"/>
      <c r="C101" s="124" t="s">
        <v>66</v>
      </c>
      <c r="D101" s="123" t="str">
        <f t="array" aca="1" ref="D101" ca="1">IF($C101="-","",IF(ISBLANK(INDIRECT($C101)),"",INDIRECT($C101)))</f>
        <v/>
      </c>
    </row>
    <row r="102" spans="1:4">
      <c r="A102" s="120" t="s">
        <v>244</v>
      </c>
      <c r="B102" s="121"/>
      <c r="C102" s="124" t="s">
        <v>304</v>
      </c>
      <c r="D102" s="123" t="str">
        <f t="array" aca="1" ref="D102" ca="1">IF($C102="-","",IF(ISBLANK(INDIRECT($C102)),"",INDIRECT($C102)))</f>
        <v/>
      </c>
    </row>
    <row r="103" spans="1:4">
      <c r="A103" s="120" t="s">
        <v>245</v>
      </c>
      <c r="B103" s="121"/>
      <c r="C103" s="124" t="s">
        <v>305</v>
      </c>
      <c r="D103" s="123" t="str">
        <f t="array" aca="1" ref="D103" ca="1">IF($C103="-","",IF(ISBLANK(INDIRECT($C103)),"",INDIRECT($C103)))</f>
        <v/>
      </c>
    </row>
    <row r="104" spans="1:4">
      <c r="A104" s="120" t="s">
        <v>246</v>
      </c>
      <c r="B104" s="121"/>
      <c r="C104" s="124" t="s">
        <v>66</v>
      </c>
      <c r="D104" s="123" t="str">
        <f t="array" aca="1" ref="D104" ca="1">IF($C104="-","",IF(ISBLANK(INDIRECT($C104)),"",INDIRECT($C104)))</f>
        <v/>
      </c>
    </row>
    <row r="105" spans="1:4" ht="19.5" thickBot="1">
      <c r="A105" s="153" t="s">
        <v>247</v>
      </c>
      <c r="B105" s="154"/>
      <c r="C105" s="155" t="s">
        <v>306</v>
      </c>
      <c r="D105" s="156" t="str">
        <f t="array" aca="1" ref="D105" ca="1">IF($C105="-","",IF(ISBLANK(INDIRECT($C105)),"",INDIRECT($C105)))</f>
        <v/>
      </c>
    </row>
    <row r="106" spans="1:4">
      <c r="A106" s="157" t="s">
        <v>248</v>
      </c>
      <c r="B106" s="158"/>
      <c r="C106" s="159"/>
      <c r="D106" s="160">
        <v>1</v>
      </c>
    </row>
    <row r="107" spans="1:4">
      <c r="A107" s="161" t="s">
        <v>249</v>
      </c>
      <c r="B107" s="121"/>
      <c r="C107" s="124" t="s">
        <v>307</v>
      </c>
      <c r="D107" s="162" t="str">
        <f t="array" aca="1" ref="D107" ca="1">IF($C107="-","",IF(ISBLANK(INDIRECT($C107)),"",INDIRECT($C107)))</f>
        <v/>
      </c>
    </row>
    <row r="108" spans="1:4">
      <c r="A108" s="161" t="s">
        <v>250</v>
      </c>
      <c r="B108" s="121"/>
      <c r="C108" s="124" t="s">
        <v>66</v>
      </c>
      <c r="D108" s="162" t="str">
        <f t="array" aca="1" ref="D108" ca="1">IF($C108="-","",IF(ISBLANK(INDIRECT($C108)),"",INDIRECT($C108)))</f>
        <v/>
      </c>
    </row>
    <row r="109" spans="1:4" ht="19.5" thickBot="1">
      <c r="A109" s="163" t="s">
        <v>160</v>
      </c>
      <c r="B109" s="154"/>
      <c r="C109" s="155" t="s">
        <v>66</v>
      </c>
      <c r="D109" s="164" t="str">
        <f t="array" aca="1" ref="D109" ca="1">IF($C109="-","",IF(ISBLANK(INDIRECT($C109)),"",INDIRECT($C109)))</f>
        <v/>
      </c>
    </row>
  </sheetData>
  <sheetProtection algorithmName="SHA-512" hashValue="TNGy3Xycan2sBcxoQtOktBKW79MztDIugB45WUZSFZ7nW0u7my4iBWdDS4heN480kYOZLNKDrr4qImMiUjoomw==" saltValue="/LCE28h+InL5OzclhngL4w==" spinCount="100000" sheet="1" objects="1" scenarios="1"/>
  <phoneticPr fontId="23"/>
  <conditionalFormatting sqref="D1:D1048576">
    <cfRule type="expression" dxfId="4" priority="1">
      <formula>$C1="-"</formula>
    </cfRule>
  </conditionalFormatting>
  <conditionalFormatting sqref="E2">
    <cfRule type="expression" dxfId="3" priority="27">
      <formula>$C2="-"</formula>
    </cfRule>
  </conditionalFormatting>
  <conditionalFormatting sqref="F15">
    <cfRule type="expression" dxfId="2" priority="22">
      <formula>$C15="-"</formula>
    </cfRule>
  </conditionalFormatting>
  <conditionalFormatting sqref="G3:G4">
    <cfRule type="expression" dxfId="1" priority="21">
      <formula>$C3="-"</formula>
    </cfRule>
  </conditionalFormatting>
  <pageMargins left="0.7" right="0.7" top="0.75" bottom="0.75" header="0.3" footer="0.3"/>
  <pageSetup paperSize="9" scale="5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P47"/>
  <sheetViews>
    <sheetView view="pageBreakPreview" zoomScale="55" zoomScaleNormal="55" zoomScaleSheetLayoutView="55" workbookViewId="0">
      <selection activeCell="H22" sqref="H22:N26"/>
    </sheetView>
  </sheetViews>
  <sheetFormatPr defaultColWidth="9" defaultRowHeight="16.5"/>
  <cols>
    <col min="1" max="2" width="7.75" style="1" customWidth="1"/>
    <col min="3" max="3" width="14.25" style="1" customWidth="1"/>
    <col min="4" max="4" width="5.25" style="1" customWidth="1"/>
    <col min="5" max="5" width="13" style="1" customWidth="1"/>
    <col min="6" max="7" width="9.25" style="1" customWidth="1"/>
    <col min="8" max="9" width="9.125" style="1" customWidth="1"/>
    <col min="10" max="10" width="11.125" style="1" customWidth="1"/>
    <col min="11" max="11" width="10.125" style="1" customWidth="1"/>
    <col min="12" max="12" width="14.25" style="1" customWidth="1"/>
    <col min="13" max="13" width="11.75" style="1" customWidth="1"/>
    <col min="14" max="14" width="16.75" style="1" customWidth="1"/>
    <col min="15" max="15" width="54.125" style="1" customWidth="1"/>
    <col min="16" max="16384" width="9" style="1"/>
  </cols>
  <sheetData>
    <row r="1" spans="1:16" ht="22.15" customHeight="1">
      <c r="A1" s="413" t="s">
        <v>526</v>
      </c>
      <c r="O1" s="1308"/>
      <c r="P1" s="269"/>
    </row>
    <row r="2" spans="1:16" ht="19.149999999999999" customHeight="1" thickBot="1">
      <c r="A2" s="29"/>
      <c r="L2" s="1304"/>
      <c r="M2" s="1304"/>
      <c r="N2" s="1304"/>
      <c r="O2" s="1308"/>
      <c r="P2" s="269"/>
    </row>
    <row r="3" spans="1:16" ht="37.5" customHeight="1">
      <c r="A3" s="1204" t="s">
        <v>28</v>
      </c>
      <c r="B3" s="1205"/>
      <c r="C3" s="1206">
        <f>①総表!C11</f>
        <v>0</v>
      </c>
      <c r="D3" s="1207"/>
      <c r="E3" s="1207"/>
      <c r="F3" s="1207"/>
      <c r="G3" s="1207"/>
      <c r="H3" s="1312" t="s">
        <v>8</v>
      </c>
      <c r="I3" s="1313"/>
      <c r="J3" s="1305">
        <f>①総表!C12</f>
        <v>0</v>
      </c>
      <c r="K3" s="1306"/>
      <c r="L3" s="1306"/>
      <c r="M3" s="1306"/>
      <c r="N3" s="1307"/>
      <c r="O3" s="1309"/>
      <c r="P3" s="269"/>
    </row>
    <row r="4" spans="1:16" ht="37.9" customHeight="1">
      <c r="A4" s="1188"/>
      <c r="B4" s="1189"/>
      <c r="C4" s="1208"/>
      <c r="D4" s="1209"/>
      <c r="E4" s="1209"/>
      <c r="F4" s="1209"/>
      <c r="G4" s="1209"/>
      <c r="H4" s="1210" t="s">
        <v>9</v>
      </c>
      <c r="I4" s="1211"/>
      <c r="J4" s="1191">
        <f>①総表!C13</f>
        <v>0</v>
      </c>
      <c r="K4" s="1191"/>
      <c r="L4" s="1191"/>
      <c r="M4" s="1191"/>
      <c r="N4" s="1212"/>
      <c r="O4" s="1310"/>
      <c r="P4" s="269"/>
    </row>
    <row r="5" spans="1:16" ht="37.9" customHeight="1">
      <c r="A5" s="1213" t="s">
        <v>29</v>
      </c>
      <c r="B5" s="1214"/>
      <c r="C5" s="496">
        <f>①総表!C7</f>
        <v>0</v>
      </c>
      <c r="D5" s="497" t="s">
        <v>439</v>
      </c>
      <c r="E5" s="498">
        <f>①総表!E7</f>
        <v>0</v>
      </c>
      <c r="F5" s="1215"/>
      <c r="G5" s="1216"/>
      <c r="H5" s="1196" t="s">
        <v>167</v>
      </c>
      <c r="I5" s="1197"/>
      <c r="J5" s="519">
        <v>0</v>
      </c>
      <c r="K5" s="520">
        <v>0</v>
      </c>
      <c r="L5" s="1201"/>
      <c r="M5" s="1202"/>
      <c r="N5" s="1203"/>
    </row>
    <row r="6" spans="1:16" ht="37.9" customHeight="1">
      <c r="A6" s="1186" t="s">
        <v>463</v>
      </c>
      <c r="B6" s="1187"/>
      <c r="C6" s="1190" t="str">
        <f>①総表!C9&amp;①総表!D9&amp;①総表!F9</f>
        <v>選択してください。</v>
      </c>
      <c r="D6" s="1191"/>
      <c r="E6" s="1191"/>
      <c r="F6" s="1191"/>
      <c r="G6" s="1192"/>
      <c r="H6" s="1196" t="s">
        <v>165</v>
      </c>
      <c r="I6" s="1197"/>
      <c r="J6" s="591"/>
      <c r="K6" s="592"/>
      <c r="L6" s="1201"/>
      <c r="M6" s="1202"/>
      <c r="N6" s="1203"/>
    </row>
    <row r="7" spans="1:16" ht="37.5" customHeight="1">
      <c r="A7" s="1188"/>
      <c r="B7" s="1189"/>
      <c r="C7" s="1193"/>
      <c r="D7" s="1194"/>
      <c r="E7" s="1194"/>
      <c r="F7" s="1194"/>
      <c r="G7" s="1195"/>
      <c r="H7" s="1196" t="s">
        <v>166</v>
      </c>
      <c r="I7" s="1197"/>
      <c r="J7" s="1198"/>
      <c r="K7" s="1199"/>
      <c r="L7" s="1199"/>
      <c r="M7" s="1199"/>
      <c r="N7" s="1200"/>
      <c r="O7" s="23"/>
    </row>
    <row r="8" spans="1:16" ht="37.9" customHeight="1">
      <c r="A8" s="1235" t="s">
        <v>497</v>
      </c>
      <c r="B8" s="1236"/>
      <c r="C8" s="1232"/>
      <c r="D8" s="1233"/>
      <c r="E8" s="1233"/>
      <c r="F8" s="1233"/>
      <c r="G8" s="1233"/>
      <c r="H8" s="1233"/>
      <c r="I8" s="1233"/>
      <c r="J8" s="1233"/>
      <c r="K8" s="1233"/>
      <c r="L8" s="1233"/>
      <c r="M8" s="1233"/>
      <c r="N8" s="1234"/>
      <c r="O8" s="23"/>
    </row>
    <row r="9" spans="1:16" ht="28.5" customHeight="1">
      <c r="A9" s="1217" t="s">
        <v>469</v>
      </c>
      <c r="B9" s="1259"/>
      <c r="C9" s="1227"/>
      <c r="D9" s="1227"/>
      <c r="E9" s="1227"/>
      <c r="F9" s="1227"/>
      <c r="G9" s="1227"/>
      <c r="H9" s="1227"/>
      <c r="I9" s="1227"/>
      <c r="J9" s="1227"/>
      <c r="K9" s="1227"/>
      <c r="L9" s="1227"/>
      <c r="M9" s="1227"/>
      <c r="N9" s="1228"/>
      <c r="O9" s="1311"/>
    </row>
    <row r="10" spans="1:16" ht="28.5" customHeight="1">
      <c r="A10" s="1219"/>
      <c r="B10" s="1260"/>
      <c r="C10" s="1227"/>
      <c r="D10" s="1227"/>
      <c r="E10" s="1227"/>
      <c r="F10" s="1227"/>
      <c r="G10" s="1227"/>
      <c r="H10" s="1227"/>
      <c r="I10" s="1227"/>
      <c r="J10" s="1227"/>
      <c r="K10" s="1227"/>
      <c r="L10" s="1227"/>
      <c r="M10" s="1227"/>
      <c r="N10" s="1228"/>
      <c r="O10" s="1311"/>
    </row>
    <row r="11" spans="1:16" ht="28.5" customHeight="1">
      <c r="A11" s="1219"/>
      <c r="B11" s="1260"/>
      <c r="C11" s="1227"/>
      <c r="D11" s="1227"/>
      <c r="E11" s="1227"/>
      <c r="F11" s="1227"/>
      <c r="G11" s="1227"/>
      <c r="H11" s="1227"/>
      <c r="I11" s="1227"/>
      <c r="J11" s="1227"/>
      <c r="K11" s="1227"/>
      <c r="L11" s="1227"/>
      <c r="M11" s="1227"/>
      <c r="N11" s="1228"/>
      <c r="O11" s="1311"/>
    </row>
    <row r="12" spans="1:16" ht="28.5" customHeight="1">
      <c r="A12" s="1221"/>
      <c r="B12" s="1261"/>
      <c r="C12" s="1230"/>
      <c r="D12" s="1230"/>
      <c r="E12" s="1230"/>
      <c r="F12" s="1230"/>
      <c r="G12" s="1230"/>
      <c r="H12" s="1230"/>
      <c r="I12" s="1230"/>
      <c r="J12" s="1230"/>
      <c r="K12" s="1230"/>
      <c r="L12" s="1230"/>
      <c r="M12" s="1230"/>
      <c r="N12" s="1231"/>
      <c r="O12" s="1311"/>
    </row>
    <row r="13" spans="1:16" ht="28.5" customHeight="1">
      <c r="A13" s="1217" t="s">
        <v>470</v>
      </c>
      <c r="B13" s="1218"/>
      <c r="C13" s="1223"/>
      <c r="D13" s="1224"/>
      <c r="E13" s="1224"/>
      <c r="F13" s="1224"/>
      <c r="G13" s="1224"/>
      <c r="H13" s="1224"/>
      <c r="I13" s="1224"/>
      <c r="J13" s="1224"/>
      <c r="K13" s="1224"/>
      <c r="L13" s="1224"/>
      <c r="M13" s="1224"/>
      <c r="N13" s="1225"/>
      <c r="O13" s="1311"/>
    </row>
    <row r="14" spans="1:16" ht="28.5" customHeight="1">
      <c r="A14" s="1219"/>
      <c r="B14" s="1220"/>
      <c r="C14" s="1226"/>
      <c r="D14" s="1227"/>
      <c r="E14" s="1227"/>
      <c r="F14" s="1227"/>
      <c r="G14" s="1227"/>
      <c r="H14" s="1227"/>
      <c r="I14" s="1227"/>
      <c r="J14" s="1227"/>
      <c r="K14" s="1227"/>
      <c r="L14" s="1227"/>
      <c r="M14" s="1227"/>
      <c r="N14" s="1228"/>
      <c r="O14" s="1311"/>
    </row>
    <row r="15" spans="1:16" ht="28.5" customHeight="1">
      <c r="A15" s="1219"/>
      <c r="B15" s="1220"/>
      <c r="C15" s="1226"/>
      <c r="D15" s="1227"/>
      <c r="E15" s="1227"/>
      <c r="F15" s="1227"/>
      <c r="G15" s="1227"/>
      <c r="H15" s="1227"/>
      <c r="I15" s="1227"/>
      <c r="J15" s="1227"/>
      <c r="K15" s="1227"/>
      <c r="L15" s="1227"/>
      <c r="M15" s="1227"/>
      <c r="N15" s="1228"/>
      <c r="O15" s="1311"/>
    </row>
    <row r="16" spans="1:16" ht="28.5" customHeight="1">
      <c r="A16" s="1221"/>
      <c r="B16" s="1222"/>
      <c r="C16" s="1229"/>
      <c r="D16" s="1230"/>
      <c r="E16" s="1230"/>
      <c r="F16" s="1230"/>
      <c r="G16" s="1230"/>
      <c r="H16" s="1230"/>
      <c r="I16" s="1230"/>
      <c r="J16" s="1230"/>
      <c r="K16" s="1230"/>
      <c r="L16" s="1230"/>
      <c r="M16" s="1230"/>
      <c r="N16" s="1231"/>
      <c r="O16" s="1311"/>
    </row>
    <row r="17" spans="1:15" ht="27.4" customHeight="1">
      <c r="A17" s="1237" t="s">
        <v>30</v>
      </c>
      <c r="B17" s="1238"/>
      <c r="C17" s="1243" t="s">
        <v>435</v>
      </c>
      <c r="D17" s="1243"/>
      <c r="E17" s="1243"/>
      <c r="F17" s="1243"/>
      <c r="G17" s="1244"/>
      <c r="H17" s="1245" t="s">
        <v>274</v>
      </c>
      <c r="I17" s="1189"/>
      <c r="J17" s="1189"/>
      <c r="K17" s="1189"/>
      <c r="L17" s="1189"/>
      <c r="M17" s="1189"/>
      <c r="N17" s="1246"/>
    </row>
    <row r="18" spans="1:15" ht="22.15" customHeight="1">
      <c r="A18" s="1239"/>
      <c r="B18" s="1240"/>
      <c r="C18" s="1247"/>
      <c r="D18" s="1247"/>
      <c r="E18" s="1247"/>
      <c r="F18" s="1247"/>
      <c r="G18" s="1248"/>
      <c r="H18" s="1251" t="s">
        <v>275</v>
      </c>
      <c r="I18" s="1252"/>
      <c r="J18" s="1252"/>
      <c r="K18" s="1252"/>
      <c r="L18" s="1252"/>
      <c r="M18" s="1252"/>
      <c r="N18" s="1253"/>
    </row>
    <row r="19" spans="1:15" ht="37.9" customHeight="1">
      <c r="A19" s="1239"/>
      <c r="B19" s="1240"/>
      <c r="C19" s="1227"/>
      <c r="D19" s="1227"/>
      <c r="E19" s="1227"/>
      <c r="F19" s="1227"/>
      <c r="G19" s="1249"/>
      <c r="H19" s="499"/>
      <c r="I19" s="500" t="s">
        <v>663</v>
      </c>
      <c r="J19" s="1254">
        <v>0</v>
      </c>
      <c r="K19" s="1254"/>
      <c r="L19" s="500" t="s">
        <v>276</v>
      </c>
      <c r="M19" s="501">
        <v>0</v>
      </c>
      <c r="N19" s="502" t="s">
        <v>277</v>
      </c>
      <c r="O19" s="720"/>
    </row>
    <row r="20" spans="1:15" ht="37.9" customHeight="1">
      <c r="A20" s="1239"/>
      <c r="B20" s="1240"/>
      <c r="C20" s="1227"/>
      <c r="D20" s="1227"/>
      <c r="E20" s="1227"/>
      <c r="F20" s="1227"/>
      <c r="G20" s="1249"/>
      <c r="H20" s="503"/>
      <c r="I20" s="504" t="s">
        <v>278</v>
      </c>
      <c r="J20" s="1255">
        <v>0</v>
      </c>
      <c r="K20" s="1255"/>
      <c r="L20" s="505"/>
      <c r="M20" s="505"/>
      <c r="N20" s="506"/>
    </row>
    <row r="21" spans="1:15" ht="22.15" customHeight="1">
      <c r="A21" s="1239"/>
      <c r="B21" s="1240"/>
      <c r="C21" s="1227"/>
      <c r="D21" s="1227"/>
      <c r="E21" s="1227"/>
      <c r="F21" s="1227"/>
      <c r="G21" s="1249"/>
      <c r="H21" s="1251" t="s">
        <v>279</v>
      </c>
      <c r="I21" s="1252"/>
      <c r="J21" s="1252"/>
      <c r="K21" s="1252"/>
      <c r="L21" s="1252"/>
      <c r="M21" s="1252"/>
      <c r="N21" s="1253"/>
      <c r="O21" s="1099"/>
    </row>
    <row r="22" spans="1:15" ht="36" customHeight="1">
      <c r="A22" s="1239"/>
      <c r="B22" s="1240"/>
      <c r="C22" s="1227"/>
      <c r="D22" s="1227"/>
      <c r="E22" s="1227"/>
      <c r="F22" s="1227"/>
      <c r="G22" s="1249"/>
      <c r="H22" s="1256"/>
      <c r="I22" s="1247"/>
      <c r="J22" s="1247"/>
      <c r="K22" s="1247"/>
      <c r="L22" s="1247"/>
      <c r="M22" s="1247"/>
      <c r="N22" s="1257"/>
      <c r="O22" s="1099"/>
    </row>
    <row r="23" spans="1:15" ht="36" customHeight="1">
      <c r="A23" s="1239"/>
      <c r="B23" s="1240"/>
      <c r="C23" s="1227"/>
      <c r="D23" s="1227"/>
      <c r="E23" s="1227"/>
      <c r="F23" s="1227"/>
      <c r="G23" s="1249"/>
      <c r="H23" s="1258"/>
      <c r="I23" s="1227"/>
      <c r="J23" s="1227"/>
      <c r="K23" s="1227"/>
      <c r="L23" s="1227"/>
      <c r="M23" s="1227"/>
      <c r="N23" s="1228"/>
      <c r="O23" s="1099"/>
    </row>
    <row r="24" spans="1:15" ht="36" customHeight="1">
      <c r="A24" s="1239"/>
      <c r="B24" s="1240"/>
      <c r="C24" s="1227"/>
      <c r="D24" s="1227"/>
      <c r="E24" s="1227"/>
      <c r="F24" s="1227"/>
      <c r="G24" s="1249"/>
      <c r="H24" s="1258"/>
      <c r="I24" s="1227"/>
      <c r="J24" s="1227"/>
      <c r="K24" s="1227"/>
      <c r="L24" s="1227"/>
      <c r="M24" s="1227"/>
      <c r="N24" s="1228"/>
      <c r="O24" s="1099"/>
    </row>
    <row r="25" spans="1:15" ht="36" customHeight="1">
      <c r="A25" s="1239"/>
      <c r="B25" s="1240"/>
      <c r="C25" s="1227"/>
      <c r="D25" s="1227"/>
      <c r="E25" s="1227"/>
      <c r="F25" s="1227"/>
      <c r="G25" s="1249"/>
      <c r="H25" s="1258"/>
      <c r="I25" s="1227"/>
      <c r="J25" s="1227"/>
      <c r="K25" s="1227"/>
      <c r="L25" s="1227"/>
      <c r="M25" s="1227"/>
      <c r="N25" s="1228"/>
      <c r="O25" s="1099"/>
    </row>
    <row r="26" spans="1:15" ht="36" customHeight="1">
      <c r="A26" s="1239"/>
      <c r="B26" s="1240"/>
      <c r="C26" s="1227"/>
      <c r="D26" s="1227"/>
      <c r="E26" s="1227"/>
      <c r="F26" s="1227"/>
      <c r="G26" s="1249"/>
      <c r="H26" s="1258"/>
      <c r="I26" s="1227"/>
      <c r="J26" s="1227"/>
      <c r="K26" s="1227"/>
      <c r="L26" s="1227"/>
      <c r="M26" s="1227"/>
      <c r="N26" s="1228"/>
      <c r="O26" s="1099"/>
    </row>
    <row r="27" spans="1:15" ht="22.15" customHeight="1" thickBot="1">
      <c r="A27" s="1239"/>
      <c r="B27" s="1240"/>
      <c r="C27" s="1230"/>
      <c r="D27" s="1230"/>
      <c r="E27" s="1230"/>
      <c r="F27" s="1230"/>
      <c r="G27" s="1250"/>
      <c r="H27" s="1251" t="s">
        <v>280</v>
      </c>
      <c r="I27" s="1252"/>
      <c r="J27" s="1252"/>
      <c r="K27" s="1252"/>
      <c r="L27" s="1252"/>
      <c r="M27" s="1252"/>
      <c r="N27" s="1253"/>
      <c r="O27" s="719"/>
    </row>
    <row r="28" spans="1:15" ht="43.9" customHeight="1">
      <c r="A28" s="1239"/>
      <c r="B28" s="1240"/>
      <c r="C28" s="515" t="s">
        <v>31</v>
      </c>
      <c r="D28" s="1232"/>
      <c r="E28" s="1233"/>
      <c r="F28" s="1233"/>
      <c r="G28" s="1262"/>
      <c r="H28" s="1227"/>
      <c r="I28" s="1227"/>
      <c r="J28" s="1227"/>
      <c r="K28" s="1227"/>
      <c r="L28" s="1227"/>
      <c r="M28" s="1227"/>
      <c r="N28" s="1228"/>
      <c r="O28" s="1301" t="s">
        <v>549</v>
      </c>
    </row>
    <row r="29" spans="1:15" ht="43.9" customHeight="1">
      <c r="A29" s="1241"/>
      <c r="B29" s="1242"/>
      <c r="C29" s="515" t="s">
        <v>32</v>
      </c>
      <c r="D29" s="1232"/>
      <c r="E29" s="1233"/>
      <c r="F29" s="1233"/>
      <c r="G29" s="1262"/>
      <c r="H29" s="1300"/>
      <c r="I29" s="1230"/>
      <c r="J29" s="1230"/>
      <c r="K29" s="1230"/>
      <c r="L29" s="1230"/>
      <c r="M29" s="1230"/>
      <c r="N29" s="1231"/>
      <c r="O29" s="1302"/>
    </row>
    <row r="30" spans="1:15" ht="29.25" customHeight="1" thickBot="1">
      <c r="A30" s="1263" t="s">
        <v>33</v>
      </c>
      <c r="B30" s="1264"/>
      <c r="C30" s="1223"/>
      <c r="D30" s="1224"/>
      <c r="E30" s="1224"/>
      <c r="F30" s="1224"/>
      <c r="G30" s="1224"/>
      <c r="H30" s="1224"/>
      <c r="I30" s="1224"/>
      <c r="J30" s="1224"/>
      <c r="K30" s="1224"/>
      <c r="L30" s="1224"/>
      <c r="M30" s="1224"/>
      <c r="N30" s="1225"/>
      <c r="O30" s="1303"/>
    </row>
    <row r="31" spans="1:15" ht="28.9" customHeight="1">
      <c r="A31" s="1265"/>
      <c r="B31" s="1243"/>
      <c r="C31" s="1226"/>
      <c r="D31" s="1227"/>
      <c r="E31" s="1227"/>
      <c r="F31" s="1227"/>
      <c r="G31" s="1227"/>
      <c r="H31" s="1227"/>
      <c r="I31" s="1227"/>
      <c r="J31" s="1227"/>
      <c r="K31" s="1227"/>
      <c r="L31" s="1227"/>
      <c r="M31" s="1227"/>
      <c r="N31" s="1228"/>
    </row>
    <row r="32" spans="1:15" ht="29.25" customHeight="1">
      <c r="A32" s="1265"/>
      <c r="B32" s="1243"/>
      <c r="C32" s="1226"/>
      <c r="D32" s="1227"/>
      <c r="E32" s="1227"/>
      <c r="F32" s="1227"/>
      <c r="G32" s="1227"/>
      <c r="H32" s="1227"/>
      <c r="I32" s="1227"/>
      <c r="J32" s="1227"/>
      <c r="K32" s="1227"/>
      <c r="L32" s="1227"/>
      <c r="M32" s="1227"/>
      <c r="N32" s="1228"/>
    </row>
    <row r="33" spans="1:15" ht="29.25" customHeight="1">
      <c r="A33" s="1265"/>
      <c r="B33" s="1243"/>
      <c r="C33" s="1226"/>
      <c r="D33" s="1227"/>
      <c r="E33" s="1227"/>
      <c r="F33" s="1227"/>
      <c r="G33" s="1227"/>
      <c r="H33" s="1227"/>
      <c r="I33" s="1227"/>
      <c r="J33" s="1227"/>
      <c r="K33" s="1227"/>
      <c r="L33" s="1227"/>
      <c r="M33" s="1227"/>
      <c r="N33" s="1228"/>
    </row>
    <row r="34" spans="1:15" ht="29.25" customHeight="1">
      <c r="A34" s="1265"/>
      <c r="B34" s="1243"/>
      <c r="C34" s="1226"/>
      <c r="D34" s="1227"/>
      <c r="E34" s="1227"/>
      <c r="F34" s="1227"/>
      <c r="G34" s="1227"/>
      <c r="H34" s="1227"/>
      <c r="I34" s="1227"/>
      <c r="J34" s="1227"/>
      <c r="K34" s="1227"/>
      <c r="L34" s="1227"/>
      <c r="M34" s="1227"/>
      <c r="N34" s="1228"/>
    </row>
    <row r="35" spans="1:15" ht="28.9" customHeight="1">
      <c r="A35" s="1265"/>
      <c r="B35" s="1243"/>
      <c r="C35" s="1226"/>
      <c r="D35" s="1227"/>
      <c r="E35" s="1227"/>
      <c r="F35" s="1227"/>
      <c r="G35" s="1227"/>
      <c r="H35" s="1227"/>
      <c r="I35" s="1227"/>
      <c r="J35" s="1227"/>
      <c r="K35" s="1227"/>
      <c r="L35" s="1227"/>
      <c r="M35" s="1227"/>
      <c r="N35" s="1228"/>
    </row>
    <row r="36" spans="1:15" ht="28.9" customHeight="1">
      <c r="A36" s="1265"/>
      <c r="B36" s="1243"/>
      <c r="C36" s="1226"/>
      <c r="D36" s="1227"/>
      <c r="E36" s="1227"/>
      <c r="F36" s="1227"/>
      <c r="G36" s="1227"/>
      <c r="H36" s="1227"/>
      <c r="I36" s="1227"/>
      <c r="J36" s="1227"/>
      <c r="K36" s="1227"/>
      <c r="L36" s="1227"/>
      <c r="M36" s="1227"/>
      <c r="N36" s="1228"/>
    </row>
    <row r="37" spans="1:15" ht="29.25" customHeight="1">
      <c r="A37" s="1265"/>
      <c r="B37" s="1243"/>
      <c r="C37" s="1226"/>
      <c r="D37" s="1227"/>
      <c r="E37" s="1227"/>
      <c r="F37" s="1227"/>
      <c r="G37" s="1227"/>
      <c r="H37" s="1227"/>
      <c r="I37" s="1227"/>
      <c r="J37" s="1227"/>
      <c r="K37" s="1227"/>
      <c r="L37" s="1227"/>
      <c r="M37" s="1227"/>
      <c r="N37" s="1228"/>
    </row>
    <row r="38" spans="1:15" ht="29.25" customHeight="1">
      <c r="A38" s="1265"/>
      <c r="B38" s="1243"/>
      <c r="C38" s="1226"/>
      <c r="D38" s="1227"/>
      <c r="E38" s="1227"/>
      <c r="F38" s="1227"/>
      <c r="G38" s="1227"/>
      <c r="H38" s="1227"/>
      <c r="I38" s="1227"/>
      <c r="J38" s="1227"/>
      <c r="K38" s="1227"/>
      <c r="L38" s="1227"/>
      <c r="M38" s="1227"/>
      <c r="N38" s="1228"/>
    </row>
    <row r="39" spans="1:15" ht="35.65" customHeight="1">
      <c r="A39" s="1188"/>
      <c r="B39" s="1189"/>
      <c r="C39" s="1229"/>
      <c r="D39" s="1230"/>
      <c r="E39" s="1230"/>
      <c r="F39" s="1230"/>
      <c r="G39" s="1230"/>
      <c r="H39" s="1230"/>
      <c r="I39" s="1230"/>
      <c r="J39" s="1230"/>
      <c r="K39" s="1230"/>
      <c r="L39" s="1230"/>
      <c r="M39" s="1230"/>
      <c r="N39" s="1231"/>
    </row>
    <row r="40" spans="1:15" ht="42.4" customHeight="1">
      <c r="A40" s="1293" t="s">
        <v>281</v>
      </c>
      <c r="B40" s="1294"/>
      <c r="C40" s="507" t="s">
        <v>464</v>
      </c>
      <c r="D40" s="1266" t="s">
        <v>436</v>
      </c>
      <c r="E40" s="1299"/>
      <c r="F40" s="1266" t="s">
        <v>437</v>
      </c>
      <c r="G40" s="1299"/>
      <c r="H40" s="1266" t="s">
        <v>339</v>
      </c>
      <c r="I40" s="1267"/>
      <c r="J40" s="1268" t="s">
        <v>371</v>
      </c>
      <c r="K40" s="1269"/>
      <c r="L40" s="1269"/>
      <c r="M40" s="1270"/>
      <c r="N40" s="508" t="s">
        <v>372</v>
      </c>
      <c r="O40" s="23"/>
    </row>
    <row r="41" spans="1:15" ht="40.9" customHeight="1">
      <c r="A41" s="1295"/>
      <c r="B41" s="1296"/>
      <c r="C41" s="509" t="s">
        <v>527</v>
      </c>
      <c r="D41" s="1271"/>
      <c r="E41" s="1272"/>
      <c r="F41" s="1271"/>
      <c r="G41" s="1272"/>
      <c r="H41" s="1273">
        <f>D41-F41</f>
        <v>0</v>
      </c>
      <c r="I41" s="1274"/>
      <c r="J41" s="1275"/>
      <c r="K41" s="1276"/>
      <c r="L41" s="1276"/>
      <c r="M41" s="1277"/>
      <c r="N41" s="510"/>
      <c r="O41" s="23"/>
    </row>
    <row r="42" spans="1:15" ht="40.9" customHeight="1">
      <c r="A42" s="1295"/>
      <c r="B42" s="1296"/>
      <c r="C42" s="511" t="s">
        <v>528</v>
      </c>
      <c r="D42" s="1279"/>
      <c r="E42" s="1280"/>
      <c r="F42" s="1279"/>
      <c r="G42" s="1280"/>
      <c r="H42" s="1281">
        <f t="shared" ref="H42:H43" si="0">D42-F42</f>
        <v>0</v>
      </c>
      <c r="I42" s="1282"/>
      <c r="J42" s="1283"/>
      <c r="K42" s="1284"/>
      <c r="L42" s="1284"/>
      <c r="M42" s="1285"/>
      <c r="N42" s="512"/>
      <c r="O42" s="23"/>
    </row>
    <row r="43" spans="1:15" ht="40.9" customHeight="1" thickBot="1">
      <c r="A43" s="1297"/>
      <c r="B43" s="1298"/>
      <c r="C43" s="513" t="s">
        <v>529</v>
      </c>
      <c r="D43" s="1286"/>
      <c r="E43" s="1287"/>
      <c r="F43" s="1286"/>
      <c r="G43" s="1287"/>
      <c r="H43" s="1288">
        <f t="shared" si="0"/>
        <v>0</v>
      </c>
      <c r="I43" s="1289"/>
      <c r="J43" s="1290"/>
      <c r="K43" s="1291"/>
      <c r="L43" s="1291"/>
      <c r="M43" s="1292"/>
      <c r="N43" s="514"/>
      <c r="O43" s="414"/>
    </row>
    <row r="44" spans="1:15" ht="24">
      <c r="A44" s="1278"/>
      <c r="B44" s="1278"/>
      <c r="C44" s="1278"/>
      <c r="D44" s="1278"/>
      <c r="E44" s="1278"/>
      <c r="F44" s="1278"/>
      <c r="G44" s="1278"/>
      <c r="H44" s="1278"/>
      <c r="I44" s="1278"/>
      <c r="J44" s="1278"/>
      <c r="K44" s="1278"/>
      <c r="L44" s="1278"/>
      <c r="M44" s="1278"/>
      <c r="N44" s="1278"/>
      <c r="O44" s="414"/>
    </row>
    <row r="45" spans="1:15">
      <c r="A45" s="2"/>
      <c r="B45" s="2"/>
    </row>
    <row r="46" spans="1:15">
      <c r="A46" s="3"/>
      <c r="B46" s="3"/>
    </row>
    <row r="47" spans="1:15">
      <c r="A47" s="4"/>
      <c r="B47" s="4"/>
    </row>
  </sheetData>
  <sheetProtection algorithmName="SHA-512" hashValue="owo9ef6dYErHkClhxTP2TFQWqe0fMGK/NpPXx3hNsOGmGgga4QRRGXaPK5D16hiKYOc9AOyODe0el+YI9oOvHQ==" saltValue="9nMwHCgnJqDaWcr4wh2/3A==" spinCount="100000" sheet="1" objects="1" scenarios="1"/>
  <mergeCells count="61">
    <mergeCell ref="L2:N2"/>
    <mergeCell ref="J3:N3"/>
    <mergeCell ref="O1:O2"/>
    <mergeCell ref="O3:O4"/>
    <mergeCell ref="O9:O16"/>
    <mergeCell ref="C9:N12"/>
    <mergeCell ref="H3:I3"/>
    <mergeCell ref="H28:N29"/>
    <mergeCell ref="O28:O30"/>
    <mergeCell ref="D29:G29"/>
    <mergeCell ref="C30:N39"/>
    <mergeCell ref="O21:O26"/>
    <mergeCell ref="A44:N44"/>
    <mergeCell ref="F42:G42"/>
    <mergeCell ref="H42:I42"/>
    <mergeCell ref="J42:M42"/>
    <mergeCell ref="D43:E43"/>
    <mergeCell ref="F43:G43"/>
    <mergeCell ref="H43:I43"/>
    <mergeCell ref="J43:M43"/>
    <mergeCell ref="A40:B43"/>
    <mergeCell ref="D40:E40"/>
    <mergeCell ref="F40:G40"/>
    <mergeCell ref="D42:E42"/>
    <mergeCell ref="A30:B39"/>
    <mergeCell ref="H40:I40"/>
    <mergeCell ref="J40:M40"/>
    <mergeCell ref="D41:E41"/>
    <mergeCell ref="F41:G41"/>
    <mergeCell ref="H41:I41"/>
    <mergeCell ref="J41:M41"/>
    <mergeCell ref="A13:B16"/>
    <mergeCell ref="C13:N16"/>
    <mergeCell ref="C8:N8"/>
    <mergeCell ref="A8:B8"/>
    <mergeCell ref="A17:B29"/>
    <mergeCell ref="C17:G17"/>
    <mergeCell ref="H17:N17"/>
    <mergeCell ref="C18:G27"/>
    <mergeCell ref="H18:N18"/>
    <mergeCell ref="J19:K19"/>
    <mergeCell ref="J20:K20"/>
    <mergeCell ref="H21:N21"/>
    <mergeCell ref="H22:N26"/>
    <mergeCell ref="H27:N27"/>
    <mergeCell ref="A9:B12"/>
    <mergeCell ref="D28:G28"/>
    <mergeCell ref="A3:B4"/>
    <mergeCell ref="C3:G4"/>
    <mergeCell ref="H4:I4"/>
    <mergeCell ref="J4:N4"/>
    <mergeCell ref="A5:B5"/>
    <mergeCell ref="H5:I5"/>
    <mergeCell ref="F5:G5"/>
    <mergeCell ref="L5:N5"/>
    <mergeCell ref="A6:B7"/>
    <mergeCell ref="C6:G7"/>
    <mergeCell ref="H6:I6"/>
    <mergeCell ref="H7:I7"/>
    <mergeCell ref="J7:N7"/>
    <mergeCell ref="L6:N6"/>
  </mergeCells>
  <phoneticPr fontId="6"/>
  <dataValidations xWindow="395" yWindow="601" count="3">
    <dataValidation imeMode="halfAlpha" operator="greaterThanOrEqual" allowBlank="1" showInputMessage="1" showErrorMessage="1" sqref="E5 C5 H41:I43" xr:uid="{00000000-0002-0000-0900-000000000000}"/>
    <dataValidation imeMode="halfAlpha" allowBlank="1" showInputMessage="1" showErrorMessage="1" sqref="J5:L6" xr:uid="{00000000-0002-0000-0900-000001000000}"/>
    <dataValidation type="whole" imeMode="halfAlpha" operator="greaterThanOrEqual" allowBlank="1" showInputMessage="1" showErrorMessage="1" sqref="D41:G43 N41:N43" xr:uid="{FAAE7B47-0931-44F7-8EFB-FD83255F1990}">
      <formula1>0</formula1>
    </dataValidation>
  </dataValidations>
  <printOptions horizontalCentered="1"/>
  <pageMargins left="0.70866141732283472" right="0.70866141732283472" top="0.35433070866141736" bottom="0.15748031496062992" header="0.31496062992125984" footer="0.31496062992125984"/>
  <pageSetup paperSize="9"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Q43"/>
  <sheetViews>
    <sheetView view="pageBreakPreview" zoomScale="80" zoomScaleNormal="80" zoomScaleSheetLayoutView="80" workbookViewId="0">
      <selection activeCell="M27" sqref="M27"/>
    </sheetView>
  </sheetViews>
  <sheetFormatPr defaultRowHeight="17.25"/>
  <cols>
    <col min="1" max="2" width="7.75" style="230" customWidth="1"/>
    <col min="3" max="3" width="42.75" style="230" customWidth="1"/>
    <col min="4" max="4" width="10.625" style="230" customWidth="1"/>
    <col min="5" max="5" width="12.625" style="230" customWidth="1"/>
    <col min="6" max="6" width="15.625" style="230" customWidth="1"/>
    <col min="7" max="7" width="36.625" style="230" customWidth="1"/>
    <col min="8" max="8" width="15.125" style="230" customWidth="1"/>
    <col min="9" max="9" width="1.375" style="230" customWidth="1"/>
    <col min="10" max="10" width="10.25" style="230" customWidth="1"/>
    <col min="11" max="77" width="9" style="230"/>
    <col min="78" max="78" width="8.625" style="230" customWidth="1"/>
    <col min="79" max="79" width="9.625" style="230" customWidth="1"/>
    <col min="80" max="80" width="26.625" style="230" customWidth="1"/>
    <col min="81" max="81" width="9.625" style="230" customWidth="1"/>
    <col min="82" max="82" width="12" style="230" customWidth="1"/>
    <col min="83" max="83" width="15.625" style="230" customWidth="1"/>
    <col min="84" max="84" width="26.625" style="230" customWidth="1"/>
    <col min="85" max="85" width="15.625" style="230" customWidth="1"/>
    <col min="86" max="333" width="9" style="230"/>
    <col min="334" max="334" width="8.625" style="230" customWidth="1"/>
    <col min="335" max="335" width="9.625" style="230" customWidth="1"/>
    <col min="336" max="336" width="26.625" style="230" customWidth="1"/>
    <col min="337" max="337" width="9.625" style="230" customWidth="1"/>
    <col min="338" max="338" width="12" style="230" customWidth="1"/>
    <col min="339" max="339" width="15.625" style="230" customWidth="1"/>
    <col min="340" max="340" width="26.625" style="230" customWidth="1"/>
    <col min="341" max="341" width="15.625" style="230" customWidth="1"/>
    <col min="342" max="589" width="9" style="230"/>
    <col min="590" max="590" width="8.625" style="230" customWidth="1"/>
    <col min="591" max="591" width="9.625" style="230" customWidth="1"/>
    <col min="592" max="592" width="26.625" style="230" customWidth="1"/>
    <col min="593" max="593" width="9.625" style="230" customWidth="1"/>
    <col min="594" max="594" width="12" style="230" customWidth="1"/>
    <col min="595" max="595" width="15.625" style="230" customWidth="1"/>
    <col min="596" max="596" width="26.625" style="230" customWidth="1"/>
    <col min="597" max="597" width="15.625" style="230" customWidth="1"/>
    <col min="598" max="845" width="9" style="230"/>
    <col min="846" max="846" width="8.625" style="230" customWidth="1"/>
    <col min="847" max="847" width="9.625" style="230" customWidth="1"/>
    <col min="848" max="848" width="26.625" style="230" customWidth="1"/>
    <col min="849" max="849" width="9.625" style="230" customWidth="1"/>
    <col min="850" max="850" width="12" style="230" customWidth="1"/>
    <col min="851" max="851" width="15.625" style="230" customWidth="1"/>
    <col min="852" max="852" width="26.625" style="230" customWidth="1"/>
    <col min="853" max="853" width="15.625" style="230" customWidth="1"/>
    <col min="854" max="1101" width="9" style="230"/>
    <col min="1102" max="1102" width="8.625" style="230" customWidth="1"/>
    <col min="1103" max="1103" width="9.625" style="230" customWidth="1"/>
    <col min="1104" max="1104" width="26.625" style="230" customWidth="1"/>
    <col min="1105" max="1105" width="9.625" style="230" customWidth="1"/>
    <col min="1106" max="1106" width="12" style="230" customWidth="1"/>
    <col min="1107" max="1107" width="15.625" style="230" customWidth="1"/>
    <col min="1108" max="1108" width="26.625" style="230" customWidth="1"/>
    <col min="1109" max="1109" width="15.625" style="230" customWidth="1"/>
    <col min="1110" max="1357" width="9" style="230"/>
    <col min="1358" max="1358" width="8.625" style="230" customWidth="1"/>
    <col min="1359" max="1359" width="9.625" style="230" customWidth="1"/>
    <col min="1360" max="1360" width="26.625" style="230" customWidth="1"/>
    <col min="1361" max="1361" width="9.625" style="230" customWidth="1"/>
    <col min="1362" max="1362" width="12" style="230" customWidth="1"/>
    <col min="1363" max="1363" width="15.625" style="230" customWidth="1"/>
    <col min="1364" max="1364" width="26.625" style="230" customWidth="1"/>
    <col min="1365" max="1365" width="15.625" style="230" customWidth="1"/>
    <col min="1366" max="1613" width="9" style="230"/>
    <col min="1614" max="1614" width="8.625" style="230" customWidth="1"/>
    <col min="1615" max="1615" width="9.625" style="230" customWidth="1"/>
    <col min="1616" max="1616" width="26.625" style="230" customWidth="1"/>
    <col min="1617" max="1617" width="9.625" style="230" customWidth="1"/>
    <col min="1618" max="1618" width="12" style="230" customWidth="1"/>
    <col min="1619" max="1619" width="15.625" style="230" customWidth="1"/>
    <col min="1620" max="1620" width="26.625" style="230" customWidth="1"/>
    <col min="1621" max="1621" width="15.625" style="230" customWidth="1"/>
    <col min="1622" max="1869" width="9" style="230"/>
    <col min="1870" max="1870" width="8.625" style="230" customWidth="1"/>
    <col min="1871" max="1871" width="9.625" style="230" customWidth="1"/>
    <col min="1872" max="1872" width="26.625" style="230" customWidth="1"/>
    <col min="1873" max="1873" width="9.625" style="230" customWidth="1"/>
    <col min="1874" max="1874" width="12" style="230" customWidth="1"/>
    <col min="1875" max="1875" width="15.625" style="230" customWidth="1"/>
    <col min="1876" max="1876" width="26.625" style="230" customWidth="1"/>
    <col min="1877" max="1877" width="15.625" style="230" customWidth="1"/>
    <col min="1878" max="2125" width="9" style="230"/>
    <col min="2126" max="2126" width="8.625" style="230" customWidth="1"/>
    <col min="2127" max="2127" width="9.625" style="230" customWidth="1"/>
    <col min="2128" max="2128" width="26.625" style="230" customWidth="1"/>
    <col min="2129" max="2129" width="9.625" style="230" customWidth="1"/>
    <col min="2130" max="2130" width="12" style="230" customWidth="1"/>
    <col min="2131" max="2131" width="15.625" style="230" customWidth="1"/>
    <col min="2132" max="2132" width="26.625" style="230" customWidth="1"/>
    <col min="2133" max="2133" width="15.625" style="230" customWidth="1"/>
    <col min="2134" max="2381" width="9" style="230"/>
    <col min="2382" max="2382" width="8.625" style="230" customWidth="1"/>
    <col min="2383" max="2383" width="9.625" style="230" customWidth="1"/>
    <col min="2384" max="2384" width="26.625" style="230" customWidth="1"/>
    <col min="2385" max="2385" width="9.625" style="230" customWidth="1"/>
    <col min="2386" max="2386" width="12" style="230" customWidth="1"/>
    <col min="2387" max="2387" width="15.625" style="230" customWidth="1"/>
    <col min="2388" max="2388" width="26.625" style="230" customWidth="1"/>
    <col min="2389" max="2389" width="15.625" style="230" customWidth="1"/>
    <col min="2390" max="2637" width="9" style="230"/>
    <col min="2638" max="2638" width="8.625" style="230" customWidth="1"/>
    <col min="2639" max="2639" width="9.625" style="230" customWidth="1"/>
    <col min="2640" max="2640" width="26.625" style="230" customWidth="1"/>
    <col min="2641" max="2641" width="9.625" style="230" customWidth="1"/>
    <col min="2642" max="2642" width="12" style="230" customWidth="1"/>
    <col min="2643" max="2643" width="15.625" style="230" customWidth="1"/>
    <col min="2644" max="2644" width="26.625" style="230" customWidth="1"/>
    <col min="2645" max="2645" width="15.625" style="230" customWidth="1"/>
    <col min="2646" max="2893" width="9" style="230"/>
    <col min="2894" max="2894" width="8.625" style="230" customWidth="1"/>
    <col min="2895" max="2895" width="9.625" style="230" customWidth="1"/>
    <col min="2896" max="2896" width="26.625" style="230" customWidth="1"/>
    <col min="2897" max="2897" width="9.625" style="230" customWidth="1"/>
    <col min="2898" max="2898" width="12" style="230" customWidth="1"/>
    <col min="2899" max="2899" width="15.625" style="230" customWidth="1"/>
    <col min="2900" max="2900" width="26.625" style="230" customWidth="1"/>
    <col min="2901" max="2901" width="15.625" style="230" customWidth="1"/>
    <col min="2902" max="3149" width="9" style="230"/>
    <col min="3150" max="3150" width="8.625" style="230" customWidth="1"/>
    <col min="3151" max="3151" width="9.625" style="230" customWidth="1"/>
    <col min="3152" max="3152" width="26.625" style="230" customWidth="1"/>
    <col min="3153" max="3153" width="9.625" style="230" customWidth="1"/>
    <col min="3154" max="3154" width="12" style="230" customWidth="1"/>
    <col min="3155" max="3155" width="15.625" style="230" customWidth="1"/>
    <col min="3156" max="3156" width="26.625" style="230" customWidth="1"/>
    <col min="3157" max="3157" width="15.625" style="230" customWidth="1"/>
    <col min="3158" max="3405" width="9" style="230"/>
    <col min="3406" max="3406" width="8.625" style="230" customWidth="1"/>
    <col min="3407" max="3407" width="9.625" style="230" customWidth="1"/>
    <col min="3408" max="3408" width="26.625" style="230" customWidth="1"/>
    <col min="3409" max="3409" width="9.625" style="230" customWidth="1"/>
    <col min="3410" max="3410" width="12" style="230" customWidth="1"/>
    <col min="3411" max="3411" width="15.625" style="230" customWidth="1"/>
    <col min="3412" max="3412" width="26.625" style="230" customWidth="1"/>
    <col min="3413" max="3413" width="15.625" style="230" customWidth="1"/>
    <col min="3414" max="3661" width="9" style="230"/>
    <col min="3662" max="3662" width="8.625" style="230" customWidth="1"/>
    <col min="3663" max="3663" width="9.625" style="230" customWidth="1"/>
    <col min="3664" max="3664" width="26.625" style="230" customWidth="1"/>
    <col min="3665" max="3665" width="9.625" style="230" customWidth="1"/>
    <col min="3666" max="3666" width="12" style="230" customWidth="1"/>
    <col min="3667" max="3667" width="15.625" style="230" customWidth="1"/>
    <col min="3668" max="3668" width="26.625" style="230" customWidth="1"/>
    <col min="3669" max="3669" width="15.625" style="230" customWidth="1"/>
    <col min="3670" max="3917" width="9" style="230"/>
    <col min="3918" max="3918" width="8.625" style="230" customWidth="1"/>
    <col min="3919" max="3919" width="9.625" style="230" customWidth="1"/>
    <col min="3920" max="3920" width="26.625" style="230" customWidth="1"/>
    <col min="3921" max="3921" width="9.625" style="230" customWidth="1"/>
    <col min="3922" max="3922" width="12" style="230" customWidth="1"/>
    <col min="3923" max="3923" width="15.625" style="230" customWidth="1"/>
    <col min="3924" max="3924" width="26.625" style="230" customWidth="1"/>
    <col min="3925" max="3925" width="15.625" style="230" customWidth="1"/>
    <col min="3926" max="4173" width="9" style="230"/>
    <col min="4174" max="4174" width="8.625" style="230" customWidth="1"/>
    <col min="4175" max="4175" width="9.625" style="230" customWidth="1"/>
    <col min="4176" max="4176" width="26.625" style="230" customWidth="1"/>
    <col min="4177" max="4177" width="9.625" style="230" customWidth="1"/>
    <col min="4178" max="4178" width="12" style="230" customWidth="1"/>
    <col min="4179" max="4179" width="15.625" style="230" customWidth="1"/>
    <col min="4180" max="4180" width="26.625" style="230" customWidth="1"/>
    <col min="4181" max="4181" width="15.625" style="230" customWidth="1"/>
    <col min="4182" max="4429" width="9" style="230"/>
    <col min="4430" max="4430" width="8.625" style="230" customWidth="1"/>
    <col min="4431" max="4431" width="9.625" style="230" customWidth="1"/>
    <col min="4432" max="4432" width="26.625" style="230" customWidth="1"/>
    <col min="4433" max="4433" width="9.625" style="230" customWidth="1"/>
    <col min="4434" max="4434" width="12" style="230" customWidth="1"/>
    <col min="4435" max="4435" width="15.625" style="230" customWidth="1"/>
    <col min="4436" max="4436" width="26.625" style="230" customWidth="1"/>
    <col min="4437" max="4437" width="15.625" style="230" customWidth="1"/>
    <col min="4438" max="4685" width="9" style="230"/>
    <col min="4686" max="4686" width="8.625" style="230" customWidth="1"/>
    <col min="4687" max="4687" width="9.625" style="230" customWidth="1"/>
    <col min="4688" max="4688" width="26.625" style="230" customWidth="1"/>
    <col min="4689" max="4689" width="9.625" style="230" customWidth="1"/>
    <col min="4690" max="4690" width="12" style="230" customWidth="1"/>
    <col min="4691" max="4691" width="15.625" style="230" customWidth="1"/>
    <col min="4692" max="4692" width="26.625" style="230" customWidth="1"/>
    <col min="4693" max="4693" width="15.625" style="230" customWidth="1"/>
    <col min="4694" max="4941" width="9" style="230"/>
    <col min="4942" max="4942" width="8.625" style="230" customWidth="1"/>
    <col min="4943" max="4943" width="9.625" style="230" customWidth="1"/>
    <col min="4944" max="4944" width="26.625" style="230" customWidth="1"/>
    <col min="4945" max="4945" width="9.625" style="230" customWidth="1"/>
    <col min="4946" max="4946" width="12" style="230" customWidth="1"/>
    <col min="4947" max="4947" width="15.625" style="230" customWidth="1"/>
    <col min="4948" max="4948" width="26.625" style="230" customWidth="1"/>
    <col min="4949" max="4949" width="15.625" style="230" customWidth="1"/>
    <col min="4950" max="5197" width="9" style="230"/>
    <col min="5198" max="5198" width="8.625" style="230" customWidth="1"/>
    <col min="5199" max="5199" width="9.625" style="230" customWidth="1"/>
    <col min="5200" max="5200" width="26.625" style="230" customWidth="1"/>
    <col min="5201" max="5201" width="9.625" style="230" customWidth="1"/>
    <col min="5202" max="5202" width="12" style="230" customWidth="1"/>
    <col min="5203" max="5203" width="15.625" style="230" customWidth="1"/>
    <col min="5204" max="5204" width="26.625" style="230" customWidth="1"/>
    <col min="5205" max="5205" width="15.625" style="230" customWidth="1"/>
    <col min="5206" max="5453" width="9" style="230"/>
    <col min="5454" max="5454" width="8.625" style="230" customWidth="1"/>
    <col min="5455" max="5455" width="9.625" style="230" customWidth="1"/>
    <col min="5456" max="5456" width="26.625" style="230" customWidth="1"/>
    <col min="5457" max="5457" width="9.625" style="230" customWidth="1"/>
    <col min="5458" max="5458" width="12" style="230" customWidth="1"/>
    <col min="5459" max="5459" width="15.625" style="230" customWidth="1"/>
    <col min="5460" max="5460" width="26.625" style="230" customWidth="1"/>
    <col min="5461" max="5461" width="15.625" style="230" customWidth="1"/>
    <col min="5462" max="5709" width="9" style="230"/>
    <col min="5710" max="5710" width="8.625" style="230" customWidth="1"/>
    <col min="5711" max="5711" width="9.625" style="230" customWidth="1"/>
    <col min="5712" max="5712" width="26.625" style="230" customWidth="1"/>
    <col min="5713" max="5713" width="9.625" style="230" customWidth="1"/>
    <col min="5714" max="5714" width="12" style="230" customWidth="1"/>
    <col min="5715" max="5715" width="15.625" style="230" customWidth="1"/>
    <col min="5716" max="5716" width="26.625" style="230" customWidth="1"/>
    <col min="5717" max="5717" width="15.625" style="230" customWidth="1"/>
    <col min="5718" max="5965" width="9" style="230"/>
    <col min="5966" max="5966" width="8.625" style="230" customWidth="1"/>
    <col min="5967" max="5967" width="9.625" style="230" customWidth="1"/>
    <col min="5968" max="5968" width="26.625" style="230" customWidth="1"/>
    <col min="5969" max="5969" width="9.625" style="230" customWidth="1"/>
    <col min="5970" max="5970" width="12" style="230" customWidth="1"/>
    <col min="5971" max="5971" width="15.625" style="230" customWidth="1"/>
    <col min="5972" max="5972" width="26.625" style="230" customWidth="1"/>
    <col min="5973" max="5973" width="15.625" style="230" customWidth="1"/>
    <col min="5974" max="6221" width="9" style="230"/>
    <col min="6222" max="6222" width="8.625" style="230" customWidth="1"/>
    <col min="6223" max="6223" width="9.625" style="230" customWidth="1"/>
    <col min="6224" max="6224" width="26.625" style="230" customWidth="1"/>
    <col min="6225" max="6225" width="9.625" style="230" customWidth="1"/>
    <col min="6226" max="6226" width="12" style="230" customWidth="1"/>
    <col min="6227" max="6227" width="15.625" style="230" customWidth="1"/>
    <col min="6228" max="6228" width="26.625" style="230" customWidth="1"/>
    <col min="6229" max="6229" width="15.625" style="230" customWidth="1"/>
    <col min="6230" max="6477" width="9" style="230"/>
    <col min="6478" max="6478" width="8.625" style="230" customWidth="1"/>
    <col min="6479" max="6479" width="9.625" style="230" customWidth="1"/>
    <col min="6480" max="6480" width="26.625" style="230" customWidth="1"/>
    <col min="6481" max="6481" width="9.625" style="230" customWidth="1"/>
    <col min="6482" max="6482" width="12" style="230" customWidth="1"/>
    <col min="6483" max="6483" width="15.625" style="230" customWidth="1"/>
    <col min="6484" max="6484" width="26.625" style="230" customWidth="1"/>
    <col min="6485" max="6485" width="15.625" style="230" customWidth="1"/>
    <col min="6486" max="6733" width="9" style="230"/>
    <col min="6734" max="6734" width="8.625" style="230" customWidth="1"/>
    <col min="6735" max="6735" width="9.625" style="230" customWidth="1"/>
    <col min="6736" max="6736" width="26.625" style="230" customWidth="1"/>
    <col min="6737" max="6737" width="9.625" style="230" customWidth="1"/>
    <col min="6738" max="6738" width="12" style="230" customWidth="1"/>
    <col min="6739" max="6739" width="15.625" style="230" customWidth="1"/>
    <col min="6740" max="6740" width="26.625" style="230" customWidth="1"/>
    <col min="6741" max="6741" width="15.625" style="230" customWidth="1"/>
    <col min="6742" max="6989" width="9" style="230"/>
    <col min="6990" max="6990" width="8.625" style="230" customWidth="1"/>
    <col min="6991" max="6991" width="9.625" style="230" customWidth="1"/>
    <col min="6992" max="6992" width="26.625" style="230" customWidth="1"/>
    <col min="6993" max="6993" width="9.625" style="230" customWidth="1"/>
    <col min="6994" max="6994" width="12" style="230" customWidth="1"/>
    <col min="6995" max="6995" width="15.625" style="230" customWidth="1"/>
    <col min="6996" max="6996" width="26.625" style="230" customWidth="1"/>
    <col min="6997" max="6997" width="15.625" style="230" customWidth="1"/>
    <col min="6998" max="7245" width="9" style="230"/>
    <col min="7246" max="7246" width="8.625" style="230" customWidth="1"/>
    <col min="7247" max="7247" width="9.625" style="230" customWidth="1"/>
    <col min="7248" max="7248" width="26.625" style="230" customWidth="1"/>
    <col min="7249" max="7249" width="9.625" style="230" customWidth="1"/>
    <col min="7250" max="7250" width="12" style="230" customWidth="1"/>
    <col min="7251" max="7251" width="15.625" style="230" customWidth="1"/>
    <col min="7252" max="7252" width="26.625" style="230" customWidth="1"/>
    <col min="7253" max="7253" width="15.625" style="230" customWidth="1"/>
    <col min="7254" max="7501" width="9" style="230"/>
    <col min="7502" max="7502" width="8.625" style="230" customWidth="1"/>
    <col min="7503" max="7503" width="9.625" style="230" customWidth="1"/>
    <col min="7504" max="7504" width="26.625" style="230" customWidth="1"/>
    <col min="7505" max="7505" width="9.625" style="230" customWidth="1"/>
    <col min="7506" max="7506" width="12" style="230" customWidth="1"/>
    <col min="7507" max="7507" width="15.625" style="230" customWidth="1"/>
    <col min="7508" max="7508" width="26.625" style="230" customWidth="1"/>
    <col min="7509" max="7509" width="15.625" style="230" customWidth="1"/>
    <col min="7510" max="7757" width="9" style="230"/>
    <col min="7758" max="7758" width="8.625" style="230" customWidth="1"/>
    <col min="7759" max="7759" width="9.625" style="230" customWidth="1"/>
    <col min="7760" max="7760" width="26.625" style="230" customWidth="1"/>
    <col min="7761" max="7761" width="9.625" style="230" customWidth="1"/>
    <col min="7762" max="7762" width="12" style="230" customWidth="1"/>
    <col min="7763" max="7763" width="15.625" style="230" customWidth="1"/>
    <col min="7764" max="7764" width="26.625" style="230" customWidth="1"/>
    <col min="7765" max="7765" width="15.625" style="230" customWidth="1"/>
    <col min="7766" max="8013" width="9" style="230"/>
    <col min="8014" max="8014" width="8.625" style="230" customWidth="1"/>
    <col min="8015" max="8015" width="9.625" style="230" customWidth="1"/>
    <col min="8016" max="8016" width="26.625" style="230" customWidth="1"/>
    <col min="8017" max="8017" width="9.625" style="230" customWidth="1"/>
    <col min="8018" max="8018" width="12" style="230" customWidth="1"/>
    <col min="8019" max="8019" width="15.625" style="230" customWidth="1"/>
    <col min="8020" max="8020" width="26.625" style="230" customWidth="1"/>
    <col min="8021" max="8021" width="15.625" style="230" customWidth="1"/>
    <col min="8022" max="8269" width="9" style="230"/>
    <col min="8270" max="8270" width="8.625" style="230" customWidth="1"/>
    <col min="8271" max="8271" width="9.625" style="230" customWidth="1"/>
    <col min="8272" max="8272" width="26.625" style="230" customWidth="1"/>
    <col min="8273" max="8273" width="9.625" style="230" customWidth="1"/>
    <col min="8274" max="8274" width="12" style="230" customWidth="1"/>
    <col min="8275" max="8275" width="15.625" style="230" customWidth="1"/>
    <col min="8276" max="8276" width="26.625" style="230" customWidth="1"/>
    <col min="8277" max="8277" width="15.625" style="230" customWidth="1"/>
    <col min="8278" max="8525" width="9" style="230"/>
    <col min="8526" max="8526" width="8.625" style="230" customWidth="1"/>
    <col min="8527" max="8527" width="9.625" style="230" customWidth="1"/>
    <col min="8528" max="8528" width="26.625" style="230" customWidth="1"/>
    <col min="8529" max="8529" width="9.625" style="230" customWidth="1"/>
    <col min="8530" max="8530" width="12" style="230" customWidth="1"/>
    <col min="8531" max="8531" width="15.625" style="230" customWidth="1"/>
    <col min="8532" max="8532" width="26.625" style="230" customWidth="1"/>
    <col min="8533" max="8533" width="15.625" style="230" customWidth="1"/>
    <col min="8534" max="8781" width="9" style="230"/>
    <col min="8782" max="8782" width="8.625" style="230" customWidth="1"/>
    <col min="8783" max="8783" width="9.625" style="230" customWidth="1"/>
    <col min="8784" max="8784" width="26.625" style="230" customWidth="1"/>
    <col min="8785" max="8785" width="9.625" style="230" customWidth="1"/>
    <col min="8786" max="8786" width="12" style="230" customWidth="1"/>
    <col min="8787" max="8787" width="15.625" style="230" customWidth="1"/>
    <col min="8788" max="8788" width="26.625" style="230" customWidth="1"/>
    <col min="8789" max="8789" width="15.625" style="230" customWidth="1"/>
    <col min="8790" max="9037" width="9" style="230"/>
    <col min="9038" max="9038" width="8.625" style="230" customWidth="1"/>
    <col min="9039" max="9039" width="9.625" style="230" customWidth="1"/>
    <col min="9040" max="9040" width="26.625" style="230" customWidth="1"/>
    <col min="9041" max="9041" width="9.625" style="230" customWidth="1"/>
    <col min="9042" max="9042" width="12" style="230" customWidth="1"/>
    <col min="9043" max="9043" width="15.625" style="230" customWidth="1"/>
    <col min="9044" max="9044" width="26.625" style="230" customWidth="1"/>
    <col min="9045" max="9045" width="15.625" style="230" customWidth="1"/>
    <col min="9046" max="9293" width="9" style="230"/>
    <col min="9294" max="9294" width="8.625" style="230" customWidth="1"/>
    <col min="9295" max="9295" width="9.625" style="230" customWidth="1"/>
    <col min="9296" max="9296" width="26.625" style="230" customWidth="1"/>
    <col min="9297" max="9297" width="9.625" style="230" customWidth="1"/>
    <col min="9298" max="9298" width="12" style="230" customWidth="1"/>
    <col min="9299" max="9299" width="15.625" style="230" customWidth="1"/>
    <col min="9300" max="9300" width="26.625" style="230" customWidth="1"/>
    <col min="9301" max="9301" width="15.625" style="230" customWidth="1"/>
    <col min="9302" max="9549" width="9" style="230"/>
    <col min="9550" max="9550" width="8.625" style="230" customWidth="1"/>
    <col min="9551" max="9551" width="9.625" style="230" customWidth="1"/>
    <col min="9552" max="9552" width="26.625" style="230" customWidth="1"/>
    <col min="9553" max="9553" width="9.625" style="230" customWidth="1"/>
    <col min="9554" max="9554" width="12" style="230" customWidth="1"/>
    <col min="9555" max="9555" width="15.625" style="230" customWidth="1"/>
    <col min="9556" max="9556" width="26.625" style="230" customWidth="1"/>
    <col min="9557" max="9557" width="15.625" style="230" customWidth="1"/>
    <col min="9558" max="9805" width="9" style="230"/>
    <col min="9806" max="9806" width="8.625" style="230" customWidth="1"/>
    <col min="9807" max="9807" width="9.625" style="230" customWidth="1"/>
    <col min="9808" max="9808" width="26.625" style="230" customWidth="1"/>
    <col min="9809" max="9809" width="9.625" style="230" customWidth="1"/>
    <col min="9810" max="9810" width="12" style="230" customWidth="1"/>
    <col min="9811" max="9811" width="15.625" style="230" customWidth="1"/>
    <col min="9812" max="9812" width="26.625" style="230" customWidth="1"/>
    <col min="9813" max="9813" width="15.625" style="230" customWidth="1"/>
    <col min="9814" max="10061" width="9" style="230"/>
    <col min="10062" max="10062" width="8.625" style="230" customWidth="1"/>
    <col min="10063" max="10063" width="9.625" style="230" customWidth="1"/>
    <col min="10064" max="10064" width="26.625" style="230" customWidth="1"/>
    <col min="10065" max="10065" width="9.625" style="230" customWidth="1"/>
    <col min="10066" max="10066" width="12" style="230" customWidth="1"/>
    <col min="10067" max="10067" width="15.625" style="230" customWidth="1"/>
    <col min="10068" max="10068" width="26.625" style="230" customWidth="1"/>
    <col min="10069" max="10069" width="15.625" style="230" customWidth="1"/>
    <col min="10070" max="10317" width="9" style="230"/>
    <col min="10318" max="10318" width="8.625" style="230" customWidth="1"/>
    <col min="10319" max="10319" width="9.625" style="230" customWidth="1"/>
    <col min="10320" max="10320" width="26.625" style="230" customWidth="1"/>
    <col min="10321" max="10321" width="9.625" style="230" customWidth="1"/>
    <col min="10322" max="10322" width="12" style="230" customWidth="1"/>
    <col min="10323" max="10323" width="15.625" style="230" customWidth="1"/>
    <col min="10324" max="10324" width="26.625" style="230" customWidth="1"/>
    <col min="10325" max="10325" width="15.625" style="230" customWidth="1"/>
    <col min="10326" max="10573" width="9" style="230"/>
    <col min="10574" max="10574" width="8.625" style="230" customWidth="1"/>
    <col min="10575" max="10575" width="9.625" style="230" customWidth="1"/>
    <col min="10576" max="10576" width="26.625" style="230" customWidth="1"/>
    <col min="10577" max="10577" width="9.625" style="230" customWidth="1"/>
    <col min="10578" max="10578" width="12" style="230" customWidth="1"/>
    <col min="10579" max="10579" width="15.625" style="230" customWidth="1"/>
    <col min="10580" max="10580" width="26.625" style="230" customWidth="1"/>
    <col min="10581" max="10581" width="15.625" style="230" customWidth="1"/>
    <col min="10582" max="10829" width="9" style="230"/>
    <col min="10830" max="10830" width="8.625" style="230" customWidth="1"/>
    <col min="10831" max="10831" width="9.625" style="230" customWidth="1"/>
    <col min="10832" max="10832" width="26.625" style="230" customWidth="1"/>
    <col min="10833" max="10833" width="9.625" style="230" customWidth="1"/>
    <col min="10834" max="10834" width="12" style="230" customWidth="1"/>
    <col min="10835" max="10835" width="15.625" style="230" customWidth="1"/>
    <col min="10836" max="10836" width="26.625" style="230" customWidth="1"/>
    <col min="10837" max="10837" width="15.625" style="230" customWidth="1"/>
    <col min="10838" max="11085" width="9" style="230"/>
    <col min="11086" max="11086" width="8.625" style="230" customWidth="1"/>
    <col min="11087" max="11087" width="9.625" style="230" customWidth="1"/>
    <col min="11088" max="11088" width="26.625" style="230" customWidth="1"/>
    <col min="11089" max="11089" width="9.625" style="230" customWidth="1"/>
    <col min="11090" max="11090" width="12" style="230" customWidth="1"/>
    <col min="11091" max="11091" width="15.625" style="230" customWidth="1"/>
    <col min="11092" max="11092" width="26.625" style="230" customWidth="1"/>
    <col min="11093" max="11093" width="15.625" style="230" customWidth="1"/>
    <col min="11094" max="11341" width="9" style="230"/>
    <col min="11342" max="11342" width="8.625" style="230" customWidth="1"/>
    <col min="11343" max="11343" width="9.625" style="230" customWidth="1"/>
    <col min="11344" max="11344" width="26.625" style="230" customWidth="1"/>
    <col min="11345" max="11345" width="9.625" style="230" customWidth="1"/>
    <col min="11346" max="11346" width="12" style="230" customWidth="1"/>
    <col min="11347" max="11347" width="15.625" style="230" customWidth="1"/>
    <col min="11348" max="11348" width="26.625" style="230" customWidth="1"/>
    <col min="11349" max="11349" width="15.625" style="230" customWidth="1"/>
    <col min="11350" max="11597" width="9" style="230"/>
    <col min="11598" max="11598" width="8.625" style="230" customWidth="1"/>
    <col min="11599" max="11599" width="9.625" style="230" customWidth="1"/>
    <col min="11600" max="11600" width="26.625" style="230" customWidth="1"/>
    <col min="11601" max="11601" width="9.625" style="230" customWidth="1"/>
    <col min="11602" max="11602" width="12" style="230" customWidth="1"/>
    <col min="11603" max="11603" width="15.625" style="230" customWidth="1"/>
    <col min="11604" max="11604" width="26.625" style="230" customWidth="1"/>
    <col min="11605" max="11605" width="15.625" style="230" customWidth="1"/>
    <col min="11606" max="11853" width="9" style="230"/>
    <col min="11854" max="11854" width="8.625" style="230" customWidth="1"/>
    <col min="11855" max="11855" width="9.625" style="230" customWidth="1"/>
    <col min="11856" max="11856" width="26.625" style="230" customWidth="1"/>
    <col min="11857" max="11857" width="9.625" style="230" customWidth="1"/>
    <col min="11858" max="11858" width="12" style="230" customWidth="1"/>
    <col min="11859" max="11859" width="15.625" style="230" customWidth="1"/>
    <col min="11860" max="11860" width="26.625" style="230" customWidth="1"/>
    <col min="11861" max="11861" width="15.625" style="230" customWidth="1"/>
    <col min="11862" max="12109" width="9" style="230"/>
    <col min="12110" max="12110" width="8.625" style="230" customWidth="1"/>
    <col min="12111" max="12111" width="9.625" style="230" customWidth="1"/>
    <col min="12112" max="12112" width="26.625" style="230" customWidth="1"/>
    <col min="12113" max="12113" width="9.625" style="230" customWidth="1"/>
    <col min="12114" max="12114" width="12" style="230" customWidth="1"/>
    <col min="12115" max="12115" width="15.625" style="230" customWidth="1"/>
    <col min="12116" max="12116" width="26.625" style="230" customWidth="1"/>
    <col min="12117" max="12117" width="15.625" style="230" customWidth="1"/>
    <col min="12118" max="12365" width="9" style="230"/>
    <col min="12366" max="12366" width="8.625" style="230" customWidth="1"/>
    <col min="12367" max="12367" width="9.625" style="230" customWidth="1"/>
    <col min="12368" max="12368" width="26.625" style="230" customWidth="1"/>
    <col min="12369" max="12369" width="9.625" style="230" customWidth="1"/>
    <col min="12370" max="12370" width="12" style="230" customWidth="1"/>
    <col min="12371" max="12371" width="15.625" style="230" customWidth="1"/>
    <col min="12372" max="12372" width="26.625" style="230" customWidth="1"/>
    <col min="12373" max="12373" width="15.625" style="230" customWidth="1"/>
    <col min="12374" max="12621" width="9" style="230"/>
    <col min="12622" max="12622" width="8.625" style="230" customWidth="1"/>
    <col min="12623" max="12623" width="9.625" style="230" customWidth="1"/>
    <col min="12624" max="12624" width="26.625" style="230" customWidth="1"/>
    <col min="12625" max="12625" width="9.625" style="230" customWidth="1"/>
    <col min="12626" max="12626" width="12" style="230" customWidth="1"/>
    <col min="12627" max="12627" width="15.625" style="230" customWidth="1"/>
    <col min="12628" max="12628" width="26.625" style="230" customWidth="1"/>
    <col min="12629" max="12629" width="15.625" style="230" customWidth="1"/>
    <col min="12630" max="12877" width="9" style="230"/>
    <col min="12878" max="12878" width="8.625" style="230" customWidth="1"/>
    <col min="12879" max="12879" width="9.625" style="230" customWidth="1"/>
    <col min="12880" max="12880" width="26.625" style="230" customWidth="1"/>
    <col min="12881" max="12881" width="9.625" style="230" customWidth="1"/>
    <col min="12882" max="12882" width="12" style="230" customWidth="1"/>
    <col min="12883" max="12883" width="15.625" style="230" customWidth="1"/>
    <col min="12884" max="12884" width="26.625" style="230" customWidth="1"/>
    <col min="12885" max="12885" width="15.625" style="230" customWidth="1"/>
    <col min="12886" max="13133" width="9" style="230"/>
    <col min="13134" max="13134" width="8.625" style="230" customWidth="1"/>
    <col min="13135" max="13135" width="9.625" style="230" customWidth="1"/>
    <col min="13136" max="13136" width="26.625" style="230" customWidth="1"/>
    <col min="13137" max="13137" width="9.625" style="230" customWidth="1"/>
    <col min="13138" max="13138" width="12" style="230" customWidth="1"/>
    <col min="13139" max="13139" width="15.625" style="230" customWidth="1"/>
    <col min="13140" max="13140" width="26.625" style="230" customWidth="1"/>
    <col min="13141" max="13141" width="15.625" style="230" customWidth="1"/>
    <col min="13142" max="13389" width="9" style="230"/>
    <col min="13390" max="13390" width="8.625" style="230" customWidth="1"/>
    <col min="13391" max="13391" width="9.625" style="230" customWidth="1"/>
    <col min="13392" max="13392" width="26.625" style="230" customWidth="1"/>
    <col min="13393" max="13393" width="9.625" style="230" customWidth="1"/>
    <col min="13394" max="13394" width="12" style="230" customWidth="1"/>
    <col min="13395" max="13395" width="15.625" style="230" customWidth="1"/>
    <col min="13396" max="13396" width="26.625" style="230" customWidth="1"/>
    <col min="13397" max="13397" width="15.625" style="230" customWidth="1"/>
    <col min="13398" max="13645" width="9" style="230"/>
    <col min="13646" max="13646" width="8.625" style="230" customWidth="1"/>
    <col min="13647" max="13647" width="9.625" style="230" customWidth="1"/>
    <col min="13648" max="13648" width="26.625" style="230" customWidth="1"/>
    <col min="13649" max="13649" width="9.625" style="230" customWidth="1"/>
    <col min="13650" max="13650" width="12" style="230" customWidth="1"/>
    <col min="13651" max="13651" width="15.625" style="230" customWidth="1"/>
    <col min="13652" max="13652" width="26.625" style="230" customWidth="1"/>
    <col min="13653" max="13653" width="15.625" style="230" customWidth="1"/>
    <col min="13654" max="13901" width="9" style="230"/>
    <col min="13902" max="13902" width="8.625" style="230" customWidth="1"/>
    <col min="13903" max="13903" width="9.625" style="230" customWidth="1"/>
    <col min="13904" max="13904" width="26.625" style="230" customWidth="1"/>
    <col min="13905" max="13905" width="9.625" style="230" customWidth="1"/>
    <col min="13906" max="13906" width="12" style="230" customWidth="1"/>
    <col min="13907" max="13907" width="15.625" style="230" customWidth="1"/>
    <col min="13908" max="13908" width="26.625" style="230" customWidth="1"/>
    <col min="13909" max="13909" width="15.625" style="230" customWidth="1"/>
    <col min="13910" max="14157" width="9" style="230"/>
    <col min="14158" max="14158" width="8.625" style="230" customWidth="1"/>
    <col min="14159" max="14159" width="9.625" style="230" customWidth="1"/>
    <col min="14160" max="14160" width="26.625" style="230" customWidth="1"/>
    <col min="14161" max="14161" width="9.625" style="230" customWidth="1"/>
    <col min="14162" max="14162" width="12" style="230" customWidth="1"/>
    <col min="14163" max="14163" width="15.625" style="230" customWidth="1"/>
    <col min="14164" max="14164" width="26.625" style="230" customWidth="1"/>
    <col min="14165" max="14165" width="15.625" style="230" customWidth="1"/>
    <col min="14166" max="14413" width="9" style="230"/>
    <col min="14414" max="14414" width="8.625" style="230" customWidth="1"/>
    <col min="14415" max="14415" width="9.625" style="230" customWidth="1"/>
    <col min="14416" max="14416" width="26.625" style="230" customWidth="1"/>
    <col min="14417" max="14417" width="9.625" style="230" customWidth="1"/>
    <col min="14418" max="14418" width="12" style="230" customWidth="1"/>
    <col min="14419" max="14419" width="15.625" style="230" customWidth="1"/>
    <col min="14420" max="14420" width="26.625" style="230" customWidth="1"/>
    <col min="14421" max="14421" width="15.625" style="230" customWidth="1"/>
    <col min="14422" max="14669" width="9" style="230"/>
    <col min="14670" max="14670" width="8.625" style="230" customWidth="1"/>
    <col min="14671" max="14671" width="9.625" style="230" customWidth="1"/>
    <col min="14672" max="14672" width="26.625" style="230" customWidth="1"/>
    <col min="14673" max="14673" width="9.625" style="230" customWidth="1"/>
    <col min="14674" max="14674" width="12" style="230" customWidth="1"/>
    <col min="14675" max="14675" width="15.625" style="230" customWidth="1"/>
    <col min="14676" max="14676" width="26.625" style="230" customWidth="1"/>
    <col min="14677" max="14677" width="15.625" style="230" customWidth="1"/>
    <col min="14678" max="14925" width="9" style="230"/>
    <col min="14926" max="14926" width="8.625" style="230" customWidth="1"/>
    <col min="14927" max="14927" width="9.625" style="230" customWidth="1"/>
    <col min="14928" max="14928" width="26.625" style="230" customWidth="1"/>
    <col min="14929" max="14929" width="9.625" style="230" customWidth="1"/>
    <col min="14930" max="14930" width="12" style="230" customWidth="1"/>
    <col min="14931" max="14931" width="15.625" style="230" customWidth="1"/>
    <col min="14932" max="14932" width="26.625" style="230" customWidth="1"/>
    <col min="14933" max="14933" width="15.625" style="230" customWidth="1"/>
    <col min="14934" max="16384" width="9" style="230"/>
  </cols>
  <sheetData>
    <row r="1" spans="1:17" ht="25.5">
      <c r="A1" s="413" t="s">
        <v>530</v>
      </c>
    </row>
    <row r="2" spans="1:17" ht="25.9" customHeight="1">
      <c r="A2" s="597"/>
      <c r="B2" s="1314" t="s">
        <v>531</v>
      </c>
      <c r="C2" s="1314"/>
      <c r="D2" s="1314"/>
      <c r="E2" s="1314"/>
      <c r="F2" s="1314"/>
      <c r="G2" s="1314"/>
      <c r="H2" s="1314"/>
    </row>
    <row r="3" spans="1:17" ht="25.9" customHeight="1">
      <c r="A3" s="597"/>
      <c r="B3" s="1314"/>
      <c r="C3" s="1314"/>
      <c r="D3" s="1314"/>
      <c r="E3" s="1314"/>
      <c r="F3" s="1314"/>
      <c r="G3" s="1314"/>
      <c r="H3" s="1314"/>
      <c r="I3" s="598"/>
      <c r="O3" s="599"/>
    </row>
    <row r="4" spans="1:17" ht="25.15" customHeight="1" thickBot="1">
      <c r="A4" s="339" t="s">
        <v>427</v>
      </c>
      <c r="B4" s="37"/>
      <c r="C4" s="37"/>
      <c r="D4" s="37"/>
      <c r="E4" s="37"/>
      <c r="F4" s="352"/>
      <c r="G4" s="1304"/>
      <c r="H4" s="1319"/>
      <c r="I4" s="438"/>
    </row>
    <row r="5" spans="1:17" ht="30.75" thickBot="1">
      <c r="A5" s="339" t="s">
        <v>466</v>
      </c>
      <c r="B5" s="37"/>
      <c r="C5" s="37"/>
      <c r="D5" s="1320" t="s">
        <v>492</v>
      </c>
      <c r="E5" s="1321"/>
      <c r="F5" s="1322"/>
      <c r="G5" s="352"/>
      <c r="H5" s="352"/>
      <c r="I5" s="352"/>
      <c r="J5" s="353"/>
      <c r="K5"/>
      <c r="L5"/>
      <c r="M5"/>
      <c r="N5"/>
      <c r="O5"/>
      <c r="P5"/>
      <c r="Q5"/>
    </row>
    <row r="6" spans="1:17" ht="42.75">
      <c r="A6" s="340" t="s">
        <v>285</v>
      </c>
      <c r="B6" s="341" t="s">
        <v>284</v>
      </c>
      <c r="C6" s="342" t="s">
        <v>283</v>
      </c>
      <c r="D6" s="342" t="s">
        <v>438</v>
      </c>
      <c r="E6" s="342" t="s">
        <v>426</v>
      </c>
      <c r="F6" s="343" t="s">
        <v>471</v>
      </c>
      <c r="G6" s="342" t="s">
        <v>282</v>
      </c>
      <c r="H6" s="344" t="s">
        <v>515</v>
      </c>
      <c r="I6" s="458"/>
    </row>
    <row r="7" spans="1:17" ht="25.5">
      <c r="A7" s="360"/>
      <c r="B7" s="516"/>
      <c r="C7" s="373"/>
      <c r="D7" s="481"/>
      <c r="E7" s="484"/>
      <c r="F7" s="705"/>
      <c r="G7" s="373"/>
      <c r="H7" s="708"/>
      <c r="I7" s="459"/>
      <c r="J7" s="460"/>
      <c r="K7" s="34"/>
      <c r="L7" s="34"/>
      <c r="M7" s="34"/>
      <c r="N7" s="34"/>
      <c r="O7" s="34"/>
      <c r="P7" s="34"/>
      <c r="Q7" s="34"/>
    </row>
    <row r="8" spans="1:17" ht="25.5">
      <c r="A8" s="360"/>
      <c r="B8" s="517"/>
      <c r="C8" s="374"/>
      <c r="D8" s="482"/>
      <c r="E8" s="485"/>
      <c r="F8" s="706"/>
      <c r="G8" s="374"/>
      <c r="H8" s="709"/>
      <c r="I8" s="459"/>
      <c r="J8" s="1317"/>
      <c r="K8" s="1318"/>
      <c r="L8" s="1318"/>
      <c r="M8" s="1318"/>
      <c r="N8" s="1318"/>
      <c r="O8" s="1318"/>
      <c r="P8" s="1318"/>
      <c r="Q8" s="1318"/>
    </row>
    <row r="9" spans="1:17" ht="25.5">
      <c r="A9" s="360"/>
      <c r="B9" s="517"/>
      <c r="C9" s="374"/>
      <c r="D9" s="482"/>
      <c r="E9" s="485"/>
      <c r="F9" s="706"/>
      <c r="G9" s="374"/>
      <c r="H9" s="709"/>
      <c r="I9" s="459"/>
      <c r="J9" s="1318"/>
      <c r="K9" s="1318"/>
      <c r="L9" s="1318"/>
      <c r="M9" s="1318"/>
      <c r="N9" s="1318"/>
      <c r="O9" s="1318"/>
      <c r="P9" s="1318"/>
      <c r="Q9" s="1318"/>
    </row>
    <row r="10" spans="1:17" ht="25.5">
      <c r="A10" s="360"/>
      <c r="B10" s="517"/>
      <c r="C10" s="374"/>
      <c r="D10" s="482"/>
      <c r="E10" s="485"/>
      <c r="F10" s="706"/>
      <c r="G10" s="374"/>
      <c r="H10" s="709"/>
      <c r="I10" s="459"/>
      <c r="J10" s="1318"/>
      <c r="K10" s="1318"/>
      <c r="L10" s="1318"/>
      <c r="M10" s="1318"/>
      <c r="N10" s="1318"/>
      <c r="O10" s="1318"/>
      <c r="P10" s="1318"/>
      <c r="Q10" s="1318"/>
    </row>
    <row r="11" spans="1:17" ht="25.5">
      <c r="A11" s="360"/>
      <c r="B11" s="517"/>
      <c r="C11" s="374"/>
      <c r="D11" s="482"/>
      <c r="E11" s="485"/>
      <c r="F11" s="706"/>
      <c r="G11" s="374"/>
      <c r="H11" s="709"/>
      <c r="I11" s="459"/>
      <c r="J11" s="1318"/>
      <c r="K11" s="1318"/>
      <c r="L11" s="1318"/>
      <c r="M11" s="1318"/>
      <c r="N11" s="1318"/>
      <c r="O11" s="1318"/>
      <c r="P11" s="1318"/>
      <c r="Q11" s="1318"/>
    </row>
    <row r="12" spans="1:17" ht="25.5">
      <c r="A12" s="360"/>
      <c r="B12" s="517"/>
      <c r="C12" s="374"/>
      <c r="D12" s="482"/>
      <c r="E12" s="485"/>
      <c r="F12" s="706"/>
      <c r="G12" s="374"/>
      <c r="H12" s="709"/>
      <c r="I12" s="459"/>
      <c r="J12" s="1318"/>
      <c r="K12" s="1318"/>
      <c r="L12" s="1318"/>
      <c r="M12" s="1318"/>
      <c r="N12" s="1318"/>
      <c r="O12" s="1318"/>
      <c r="P12" s="1318"/>
      <c r="Q12" s="1318"/>
    </row>
    <row r="13" spans="1:17" ht="25.5">
      <c r="A13" s="360"/>
      <c r="B13" s="517"/>
      <c r="C13" s="374"/>
      <c r="D13" s="482"/>
      <c r="E13" s="485"/>
      <c r="F13" s="706"/>
      <c r="G13" s="374"/>
      <c r="H13" s="709"/>
      <c r="I13" s="459"/>
      <c r="J13" s="1318"/>
      <c r="K13" s="1318"/>
      <c r="L13" s="1318"/>
      <c r="M13" s="1318"/>
      <c r="N13" s="1318"/>
      <c r="O13" s="1318"/>
      <c r="P13" s="1318"/>
      <c r="Q13" s="1318"/>
    </row>
    <row r="14" spans="1:17" ht="25.5">
      <c r="A14" s="360"/>
      <c r="B14" s="517"/>
      <c r="C14" s="374"/>
      <c r="D14" s="482"/>
      <c r="E14" s="485"/>
      <c r="F14" s="706"/>
      <c r="G14" s="374"/>
      <c r="H14" s="709"/>
      <c r="I14" s="459"/>
      <c r="J14" s="1318"/>
      <c r="K14" s="1318"/>
      <c r="L14" s="1318"/>
      <c r="M14" s="1318"/>
      <c r="N14" s="1318"/>
      <c r="O14" s="1318"/>
      <c r="P14" s="1318"/>
      <c r="Q14" s="1318"/>
    </row>
    <row r="15" spans="1:17" ht="25.5">
      <c r="A15" s="360"/>
      <c r="B15" s="517"/>
      <c r="C15" s="374"/>
      <c r="D15" s="482"/>
      <c r="E15" s="485"/>
      <c r="F15" s="706"/>
      <c r="G15" s="374"/>
      <c r="H15" s="709"/>
      <c r="I15" s="459"/>
      <c r="J15" s="1318"/>
      <c r="K15" s="1318"/>
      <c r="L15" s="1318"/>
      <c r="M15" s="1318"/>
      <c r="N15" s="1318"/>
      <c r="O15" s="1318"/>
      <c r="P15" s="1318"/>
      <c r="Q15" s="1318"/>
    </row>
    <row r="16" spans="1:17" ht="25.5">
      <c r="A16" s="360"/>
      <c r="B16" s="517"/>
      <c r="C16" s="374"/>
      <c r="D16" s="482"/>
      <c r="E16" s="485"/>
      <c r="F16" s="706"/>
      <c r="G16" s="374"/>
      <c r="H16" s="709"/>
      <c r="I16" s="459"/>
      <c r="J16" s="1318"/>
      <c r="K16" s="1318"/>
      <c r="L16" s="1318"/>
      <c r="M16" s="1318"/>
      <c r="N16" s="1318"/>
      <c r="O16" s="1318"/>
      <c r="P16" s="1318"/>
      <c r="Q16" s="1318"/>
    </row>
    <row r="17" spans="1:17" ht="25.5">
      <c r="A17" s="360"/>
      <c r="B17" s="517"/>
      <c r="C17" s="374"/>
      <c r="D17" s="482"/>
      <c r="E17" s="485"/>
      <c r="F17" s="706"/>
      <c r="G17" s="374"/>
      <c r="H17" s="709"/>
      <c r="I17" s="459"/>
      <c r="J17" s="1318"/>
      <c r="K17" s="1318"/>
      <c r="L17" s="1318"/>
      <c r="M17" s="1318"/>
      <c r="N17" s="1318"/>
      <c r="O17" s="1318"/>
      <c r="P17" s="1318"/>
      <c r="Q17" s="1318"/>
    </row>
    <row r="18" spans="1:17" ht="25.5">
      <c r="A18" s="360"/>
      <c r="B18" s="517"/>
      <c r="C18" s="374"/>
      <c r="D18" s="482"/>
      <c r="E18" s="485"/>
      <c r="F18" s="706"/>
      <c r="G18" s="374"/>
      <c r="H18" s="709"/>
      <c r="I18" s="459"/>
      <c r="J18" s="1318"/>
      <c r="K18" s="1318"/>
      <c r="L18" s="1318"/>
      <c r="M18" s="1318"/>
      <c r="N18" s="1318"/>
      <c r="O18" s="1318"/>
      <c r="P18" s="1318"/>
      <c r="Q18" s="1318"/>
    </row>
    <row r="19" spans="1:17" ht="25.5">
      <c r="A19" s="360"/>
      <c r="B19" s="517"/>
      <c r="C19" s="374"/>
      <c r="D19" s="482"/>
      <c r="E19" s="485"/>
      <c r="F19" s="706"/>
      <c r="G19" s="374"/>
      <c r="H19" s="709"/>
      <c r="I19" s="459"/>
      <c r="J19" s="1318"/>
      <c r="K19" s="1318"/>
      <c r="L19" s="1318"/>
      <c r="M19" s="1318"/>
      <c r="N19" s="1318"/>
      <c r="O19" s="1318"/>
      <c r="P19" s="1318"/>
      <c r="Q19" s="1318"/>
    </row>
    <row r="20" spans="1:17" ht="25.5">
      <c r="A20" s="360"/>
      <c r="B20" s="517"/>
      <c r="C20" s="374"/>
      <c r="D20" s="482"/>
      <c r="E20" s="485"/>
      <c r="F20" s="706"/>
      <c r="G20" s="374"/>
      <c r="H20" s="709"/>
      <c r="I20" s="459"/>
      <c r="J20" s="1318"/>
      <c r="K20" s="1318"/>
      <c r="L20" s="1318"/>
      <c r="M20" s="1318"/>
      <c r="N20" s="1318"/>
      <c r="O20" s="1318"/>
      <c r="P20" s="1318"/>
      <c r="Q20" s="1318"/>
    </row>
    <row r="21" spans="1:17" ht="25.5">
      <c r="A21" s="360"/>
      <c r="B21" s="517"/>
      <c r="C21" s="374"/>
      <c r="D21" s="482"/>
      <c r="E21" s="485"/>
      <c r="F21" s="706"/>
      <c r="G21" s="374"/>
      <c r="H21" s="709"/>
      <c r="I21" s="459"/>
      <c r="J21" s="1318"/>
      <c r="K21" s="1318"/>
      <c r="L21" s="1318"/>
      <c r="M21" s="1318"/>
      <c r="N21" s="1318"/>
      <c r="O21" s="1318"/>
      <c r="P21" s="1318"/>
      <c r="Q21" s="1318"/>
    </row>
    <row r="22" spans="1:17" ht="25.5">
      <c r="A22" s="360"/>
      <c r="B22" s="517"/>
      <c r="C22" s="374"/>
      <c r="D22" s="482"/>
      <c r="E22" s="485"/>
      <c r="F22" s="706"/>
      <c r="G22" s="374"/>
      <c r="H22" s="709"/>
      <c r="I22" s="459"/>
      <c r="J22" s="1318"/>
      <c r="K22" s="1318"/>
      <c r="L22" s="1318"/>
      <c r="M22" s="1318"/>
      <c r="N22" s="1318"/>
      <c r="O22" s="1318"/>
      <c r="P22" s="1318"/>
      <c r="Q22" s="1318"/>
    </row>
    <row r="23" spans="1:17" ht="25.5">
      <c r="A23" s="360"/>
      <c r="B23" s="517"/>
      <c r="C23" s="374"/>
      <c r="D23" s="482"/>
      <c r="E23" s="485"/>
      <c r="F23" s="706"/>
      <c r="G23" s="374"/>
      <c r="H23" s="709"/>
      <c r="I23" s="459"/>
      <c r="J23" s="1318"/>
      <c r="K23" s="1318"/>
      <c r="L23" s="1318"/>
      <c r="M23" s="1318"/>
      <c r="N23" s="1318"/>
      <c r="O23" s="1318"/>
      <c r="P23" s="1318"/>
      <c r="Q23" s="1318"/>
    </row>
    <row r="24" spans="1:17" ht="25.5">
      <c r="A24" s="360"/>
      <c r="B24" s="517"/>
      <c r="C24" s="374"/>
      <c r="D24" s="482"/>
      <c r="E24" s="485"/>
      <c r="F24" s="706"/>
      <c r="G24" s="374"/>
      <c r="H24" s="709"/>
      <c r="I24" s="459"/>
      <c r="J24" s="1318"/>
      <c r="K24" s="1318"/>
      <c r="L24" s="1318"/>
      <c r="M24" s="1318"/>
      <c r="N24" s="1318"/>
      <c r="O24" s="1318"/>
      <c r="P24" s="1318"/>
      <c r="Q24" s="1318"/>
    </row>
    <row r="25" spans="1:17" ht="25.5">
      <c r="A25" s="360"/>
      <c r="B25" s="517"/>
      <c r="C25" s="374"/>
      <c r="D25" s="482"/>
      <c r="E25" s="485"/>
      <c r="F25" s="706"/>
      <c r="G25" s="374"/>
      <c r="H25" s="709"/>
      <c r="I25" s="459"/>
      <c r="J25" s="1318"/>
      <c r="K25" s="1318"/>
      <c r="L25" s="1318"/>
      <c r="M25" s="1318"/>
      <c r="N25" s="1318"/>
      <c r="O25" s="1318"/>
      <c r="P25" s="1318"/>
      <c r="Q25" s="1318"/>
    </row>
    <row r="26" spans="1:17" ht="26.25" thickBot="1">
      <c r="A26" s="361"/>
      <c r="B26" s="518"/>
      <c r="C26" s="375"/>
      <c r="D26" s="483"/>
      <c r="E26" s="486"/>
      <c r="F26" s="707"/>
      <c r="G26" s="375"/>
      <c r="H26" s="710"/>
      <c r="I26" s="459"/>
      <c r="J26" s="1318"/>
      <c r="K26" s="1318"/>
      <c r="L26" s="1318"/>
      <c r="M26" s="1318"/>
      <c r="N26" s="1318"/>
      <c r="O26" s="1318"/>
      <c r="P26" s="1318"/>
      <c r="Q26" s="1318"/>
    </row>
    <row r="27" spans="1:17" ht="24.75" thickBot="1">
      <c r="A27" s="354"/>
      <c r="B27" s="354"/>
      <c r="C27" s="355"/>
      <c r="D27" s="356"/>
      <c r="E27" s="357"/>
      <c r="F27" s="358"/>
      <c r="G27" s="355"/>
      <c r="H27" s="358"/>
      <c r="I27" s="358"/>
      <c r="J27" s="37"/>
      <c r="K27" s="37"/>
      <c r="L27" s="37"/>
      <c r="M27" s="37"/>
      <c r="N27" s="37"/>
      <c r="O27" s="37"/>
      <c r="P27" s="37"/>
      <c r="Q27" s="37"/>
    </row>
    <row r="28" spans="1:17" ht="30.75" thickBot="1">
      <c r="A28" s="339" t="s">
        <v>467</v>
      </c>
      <c r="B28" s="37"/>
      <c r="C28" s="37"/>
      <c r="D28" s="1320" t="s">
        <v>492</v>
      </c>
      <c r="E28" s="1321"/>
      <c r="F28" s="1322"/>
      <c r="G28" s="352"/>
      <c r="H28" s="352"/>
      <c r="I28" s="352"/>
      <c r="J28" s="37"/>
      <c r="K28" s="37"/>
      <c r="L28" s="37"/>
      <c r="M28" s="37"/>
      <c r="N28" s="37"/>
      <c r="O28" s="37"/>
      <c r="P28" s="37"/>
      <c r="Q28" s="37"/>
    </row>
    <row r="29" spans="1:17" ht="40.15" customHeight="1">
      <c r="A29" s="340" t="s">
        <v>285</v>
      </c>
      <c r="B29" s="341" t="s">
        <v>284</v>
      </c>
      <c r="C29" s="342" t="s">
        <v>283</v>
      </c>
      <c r="D29" s="342" t="s">
        <v>438</v>
      </c>
      <c r="E29" s="342" t="s">
        <v>426</v>
      </c>
      <c r="F29" s="343" t="s">
        <v>471</v>
      </c>
      <c r="G29" s="342" t="s">
        <v>282</v>
      </c>
      <c r="H29" s="344" t="s">
        <v>516</v>
      </c>
      <c r="I29" s="458"/>
      <c r="J29" s="37"/>
      <c r="K29" s="37"/>
      <c r="L29" s="37"/>
      <c r="M29" s="37"/>
      <c r="N29" s="37"/>
      <c r="O29" s="37"/>
      <c r="P29" s="37"/>
      <c r="Q29" s="37"/>
    </row>
    <row r="30" spans="1:17" ht="25.5">
      <c r="A30" s="360"/>
      <c r="B30" s="516"/>
      <c r="C30" s="373"/>
      <c r="D30" s="475"/>
      <c r="E30" s="478"/>
      <c r="F30" s="705"/>
      <c r="G30" s="336"/>
      <c r="H30" s="708"/>
      <c r="I30" s="459"/>
      <c r="J30" s="1315"/>
      <c r="K30" s="1316"/>
      <c r="L30" s="1316"/>
      <c r="M30" s="1316"/>
      <c r="N30" s="1316"/>
      <c r="O30" s="1316"/>
      <c r="P30" s="1316"/>
      <c r="Q30" s="1316"/>
    </row>
    <row r="31" spans="1:17" ht="25.5">
      <c r="A31" s="360"/>
      <c r="B31" s="517"/>
      <c r="C31" s="374"/>
      <c r="D31" s="476"/>
      <c r="E31" s="479"/>
      <c r="F31" s="706"/>
      <c r="G31" s="337"/>
      <c r="H31" s="709"/>
      <c r="I31" s="459"/>
      <c r="J31" s="37"/>
      <c r="K31" s="37"/>
      <c r="L31" s="37"/>
      <c r="M31" s="37"/>
      <c r="N31" s="37"/>
      <c r="O31" s="37"/>
      <c r="P31" s="37"/>
      <c r="Q31" s="37"/>
    </row>
    <row r="32" spans="1:17" ht="25.5">
      <c r="A32" s="360"/>
      <c r="B32" s="517"/>
      <c r="C32" s="374"/>
      <c r="D32" s="476"/>
      <c r="E32" s="479"/>
      <c r="F32" s="706"/>
      <c r="G32" s="337"/>
      <c r="H32" s="709"/>
      <c r="I32" s="459"/>
      <c r="J32" s="37"/>
      <c r="K32" s="37"/>
      <c r="L32" s="37"/>
      <c r="M32" s="37"/>
      <c r="N32" s="37"/>
      <c r="O32" s="37"/>
      <c r="P32" s="37"/>
      <c r="Q32" s="37"/>
    </row>
    <row r="33" spans="1:17" ht="25.5">
      <c r="A33" s="360"/>
      <c r="B33" s="517"/>
      <c r="C33" s="374"/>
      <c r="D33" s="476"/>
      <c r="E33" s="479"/>
      <c r="F33" s="706"/>
      <c r="G33" s="337"/>
      <c r="H33" s="709"/>
      <c r="I33" s="459"/>
      <c r="J33" s="37"/>
      <c r="K33" s="37"/>
      <c r="L33" s="37"/>
      <c r="M33" s="37"/>
      <c r="N33" s="37"/>
      <c r="O33" s="37"/>
      <c r="P33" s="37"/>
      <c r="Q33" s="37"/>
    </row>
    <row r="34" spans="1:17" ht="25.5">
      <c r="A34" s="360"/>
      <c r="B34" s="517"/>
      <c r="C34" s="374"/>
      <c r="D34" s="476"/>
      <c r="E34" s="479"/>
      <c r="F34" s="706"/>
      <c r="G34" s="337"/>
      <c r="H34" s="709"/>
      <c r="I34" s="459"/>
      <c r="J34" s="37"/>
      <c r="K34" s="37"/>
      <c r="L34" s="37"/>
      <c r="M34" s="37"/>
      <c r="N34" s="37"/>
      <c r="O34" s="37"/>
      <c r="P34" s="37"/>
      <c r="Q34" s="37"/>
    </row>
    <row r="35" spans="1:17" ht="25.5">
      <c r="A35" s="360"/>
      <c r="B35" s="517"/>
      <c r="C35" s="374"/>
      <c r="D35" s="476"/>
      <c r="E35" s="479"/>
      <c r="F35" s="706"/>
      <c r="G35" s="337"/>
      <c r="H35" s="709"/>
      <c r="I35" s="459"/>
      <c r="J35" s="37"/>
      <c r="K35" s="37"/>
      <c r="L35" s="37"/>
      <c r="M35" s="37"/>
      <c r="N35" s="37"/>
      <c r="O35" s="37"/>
      <c r="P35" s="37"/>
      <c r="Q35" s="37"/>
    </row>
    <row r="36" spans="1:17" ht="25.5">
      <c r="A36" s="360"/>
      <c r="B36" s="517"/>
      <c r="C36" s="374"/>
      <c r="D36" s="476"/>
      <c r="E36" s="479"/>
      <c r="F36" s="706"/>
      <c r="G36" s="337"/>
      <c r="H36" s="709"/>
      <c r="I36" s="459"/>
      <c r="J36" s="37"/>
      <c r="K36" s="37"/>
      <c r="L36" s="37"/>
      <c r="M36" s="37"/>
      <c r="N36" s="37"/>
      <c r="O36" s="37"/>
      <c r="P36" s="37"/>
      <c r="Q36" s="37"/>
    </row>
    <row r="37" spans="1:17" ht="25.5">
      <c r="A37" s="360"/>
      <c r="B37" s="517"/>
      <c r="C37" s="374"/>
      <c r="D37" s="476"/>
      <c r="E37" s="479"/>
      <c r="F37" s="706"/>
      <c r="G37" s="337"/>
      <c r="H37" s="709"/>
      <c r="I37" s="459"/>
      <c r="J37" s="37"/>
      <c r="K37" s="37"/>
      <c r="L37" s="37"/>
      <c r="M37" s="37"/>
      <c r="N37" s="37"/>
      <c r="O37" s="37"/>
      <c r="P37" s="37"/>
      <c r="Q37" s="37"/>
    </row>
    <row r="38" spans="1:17" ht="25.5">
      <c r="A38" s="360"/>
      <c r="B38" s="517"/>
      <c r="C38" s="374"/>
      <c r="D38" s="476"/>
      <c r="E38" s="479"/>
      <c r="F38" s="706"/>
      <c r="G38" s="337"/>
      <c r="H38" s="709"/>
      <c r="I38" s="459"/>
      <c r="J38" s="37"/>
      <c r="K38" s="37"/>
      <c r="L38" s="37"/>
      <c r="M38" s="37"/>
      <c r="N38" s="37"/>
      <c r="O38" s="37"/>
      <c r="P38" s="37"/>
      <c r="Q38" s="37"/>
    </row>
    <row r="39" spans="1:17" ht="26.25" thickBot="1">
      <c r="A39" s="361"/>
      <c r="B39" s="518"/>
      <c r="C39" s="375"/>
      <c r="D39" s="477"/>
      <c r="E39" s="480"/>
      <c r="F39" s="707"/>
      <c r="G39" s="338"/>
      <c r="H39" s="710"/>
      <c r="I39" s="459"/>
      <c r="J39" s="37"/>
      <c r="K39" s="37"/>
      <c r="L39" s="37"/>
      <c r="M39" s="37"/>
      <c r="N39" s="37"/>
      <c r="O39" s="37"/>
      <c r="P39" s="37"/>
      <c r="Q39" s="37"/>
    </row>
    <row r="40" spans="1:17" ht="24">
      <c r="A40" s="359"/>
      <c r="B40" s="359"/>
      <c r="C40" s="359"/>
      <c r="D40" s="359"/>
      <c r="E40" s="359"/>
      <c r="F40" s="359"/>
      <c r="G40" s="359"/>
      <c r="H40" s="359"/>
      <c r="I40" s="359"/>
      <c r="J40" s="37"/>
      <c r="K40" s="37"/>
      <c r="L40" s="37"/>
      <c r="M40" s="37"/>
      <c r="N40" s="37"/>
      <c r="O40" s="37"/>
      <c r="P40" s="37"/>
      <c r="Q40" s="37"/>
    </row>
    <row r="41" spans="1:17">
      <c r="A41" s="233"/>
      <c r="B41" s="233"/>
    </row>
    <row r="42" spans="1:17">
      <c r="A42" s="232"/>
      <c r="B42" s="232"/>
    </row>
    <row r="43" spans="1:17">
      <c r="A43" s="231"/>
      <c r="B43" s="231"/>
    </row>
  </sheetData>
  <sheetProtection algorithmName="SHA-512" hashValue="ME3z8Fu26pp/Zm/sTWZncYbNLHem5Y2HzQyQwy7JhcXk6Z+F8qk3KEEmmSTo7bl8GkoZGLRYsU030QF4Jx1k6A==" saltValue="S9HLn96OH7DvtRpeU7XOTA==" spinCount="100000" sheet="1" objects="1" scenarios="1"/>
  <mergeCells count="6">
    <mergeCell ref="B2:H3"/>
    <mergeCell ref="J30:Q30"/>
    <mergeCell ref="J8:Q26"/>
    <mergeCell ref="G4:H4"/>
    <mergeCell ref="D5:F5"/>
    <mergeCell ref="D28:F28"/>
  </mergeCells>
  <phoneticPr fontId="23"/>
  <dataValidations count="5">
    <dataValidation type="list" allowBlank="1" showInputMessage="1" showErrorMessage="1" sqref="A30:A39 A7:A26" xr:uid="{00000000-0002-0000-0A00-000001000000}">
      <formula1>"R5,R6,R7"</formula1>
    </dataValidation>
    <dataValidation type="list" allowBlank="1" showInputMessage="1" showErrorMessage="1" sqref="B30:B39 B7:B26" xr:uid="{00000000-0002-0000-0A00-000002000000}">
      <formula1>"主催,依頼"</formula1>
    </dataValidation>
    <dataValidation imeMode="halfAlpha" allowBlank="1" showInputMessage="1" showErrorMessage="1" sqref="I30:I39 I7:I26" xr:uid="{00000000-0002-0000-0A00-000003000000}"/>
    <dataValidation type="list" allowBlank="1" showErrorMessage="1" sqref="D5:F5 D28:F28" xr:uid="{4D437301-A1CC-4F2E-9930-2558BB525939}">
      <formula1>"過去3年間に活動実績なし,過去3年間に活動実績あり"</formula1>
    </dataValidation>
    <dataValidation type="whole" imeMode="halfAlpha" operator="greaterThanOrEqual" allowBlank="1" showInputMessage="1" showErrorMessage="1" sqref="F7:F26 H7:H26 F30:F39 H30:H39" xr:uid="{A473C905-E188-4AC7-AFBB-0320A456987A}">
      <formula1>0</formula1>
    </dataValidation>
  </dataValidations>
  <printOptions horizontalCentered="1"/>
  <pageMargins left="0.70866141732283472" right="0.70866141732283472" top="0.35433070866141736" bottom="0.55118110236220474" header="0.31496062992125984" footer="0.31496062992125984"/>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P46"/>
  <sheetViews>
    <sheetView view="pageBreakPreview" zoomScale="60" zoomScaleNormal="80" workbookViewId="0">
      <selection activeCell="C3" sqref="C3:G3"/>
    </sheetView>
  </sheetViews>
  <sheetFormatPr defaultRowHeight="17.25"/>
  <cols>
    <col min="1" max="1" width="6.5" style="230" customWidth="1"/>
    <col min="2" max="2" width="15.75" style="230" customWidth="1"/>
    <col min="3" max="3" width="9" style="230" customWidth="1"/>
    <col min="4" max="4" width="17.625" style="230" customWidth="1"/>
    <col min="5" max="5" width="8.5" style="230" customWidth="1"/>
    <col min="6" max="6" width="20.625" style="230" customWidth="1"/>
    <col min="7" max="7" width="3.5" style="230" customWidth="1"/>
    <col min="8" max="8" width="15.75" style="230" customWidth="1"/>
    <col min="9" max="9" width="7.625" style="230" customWidth="1"/>
    <col min="10" max="10" width="10.625" style="230" customWidth="1"/>
    <col min="11" max="11" width="25.625" style="230" customWidth="1"/>
    <col min="12" max="12" width="15.75" style="230" customWidth="1"/>
    <col min="13" max="13" width="16.5" style="230" customWidth="1"/>
    <col min="14" max="14" width="13.125" style="230" customWidth="1"/>
    <col min="15" max="15" width="2.75" style="230" customWidth="1"/>
    <col min="16" max="16" width="42.375" style="230" customWidth="1"/>
    <col min="17" max="257" width="9" style="230"/>
    <col min="258" max="259" width="7.625" style="230" customWidth="1"/>
    <col min="260" max="263" width="10.625" style="230" customWidth="1"/>
    <col min="264" max="265" width="7.625" style="230" customWidth="1"/>
    <col min="266" max="266" width="13.5" style="230" customWidth="1"/>
    <col min="267" max="268" width="10.625" style="230" customWidth="1"/>
    <col min="269" max="269" width="9.625" style="230" customWidth="1"/>
    <col min="270" max="270" width="9.125" style="230" customWidth="1"/>
    <col min="271" max="271" width="17.125" style="230" customWidth="1"/>
    <col min="272" max="513" width="9" style="230"/>
    <col min="514" max="515" width="7.625" style="230" customWidth="1"/>
    <col min="516" max="519" width="10.625" style="230" customWidth="1"/>
    <col min="520" max="521" width="7.625" style="230" customWidth="1"/>
    <col min="522" max="522" width="13.5" style="230" customWidth="1"/>
    <col min="523" max="524" width="10.625" style="230" customWidth="1"/>
    <col min="525" max="525" width="9.625" style="230" customWidth="1"/>
    <col min="526" max="526" width="9.125" style="230" customWidth="1"/>
    <col min="527" max="527" width="17.125" style="230" customWidth="1"/>
    <col min="528" max="769" width="9" style="230"/>
    <col min="770" max="771" width="7.625" style="230" customWidth="1"/>
    <col min="772" max="775" width="10.625" style="230" customWidth="1"/>
    <col min="776" max="777" width="7.625" style="230" customWidth="1"/>
    <col min="778" max="778" width="13.5" style="230" customWidth="1"/>
    <col min="779" max="780" width="10.625" style="230" customWidth="1"/>
    <col min="781" max="781" width="9.625" style="230" customWidth="1"/>
    <col min="782" max="782" width="9.125" style="230" customWidth="1"/>
    <col min="783" max="783" width="17.125" style="230" customWidth="1"/>
    <col min="784" max="1025" width="9" style="230"/>
    <col min="1026" max="1027" width="7.625" style="230" customWidth="1"/>
    <col min="1028" max="1031" width="10.625" style="230" customWidth="1"/>
    <col min="1032" max="1033" width="7.625" style="230" customWidth="1"/>
    <col min="1034" max="1034" width="13.5" style="230" customWidth="1"/>
    <col min="1035" max="1036" width="10.625" style="230" customWidth="1"/>
    <col min="1037" max="1037" width="9.625" style="230" customWidth="1"/>
    <col min="1038" max="1038" width="9.125" style="230" customWidth="1"/>
    <col min="1039" max="1039" width="17.125" style="230" customWidth="1"/>
    <col min="1040" max="1281" width="9" style="230"/>
    <col min="1282" max="1283" width="7.625" style="230" customWidth="1"/>
    <col min="1284" max="1287" width="10.625" style="230" customWidth="1"/>
    <col min="1288" max="1289" width="7.625" style="230" customWidth="1"/>
    <col min="1290" max="1290" width="13.5" style="230" customWidth="1"/>
    <col min="1291" max="1292" width="10.625" style="230" customWidth="1"/>
    <col min="1293" max="1293" width="9.625" style="230" customWidth="1"/>
    <col min="1294" max="1294" width="9.125" style="230" customWidth="1"/>
    <col min="1295" max="1295" width="17.125" style="230" customWidth="1"/>
    <col min="1296" max="1537" width="9" style="230"/>
    <col min="1538" max="1539" width="7.625" style="230" customWidth="1"/>
    <col min="1540" max="1543" width="10.625" style="230" customWidth="1"/>
    <col min="1544" max="1545" width="7.625" style="230" customWidth="1"/>
    <col min="1546" max="1546" width="13.5" style="230" customWidth="1"/>
    <col min="1547" max="1548" width="10.625" style="230" customWidth="1"/>
    <col min="1549" max="1549" width="9.625" style="230" customWidth="1"/>
    <col min="1550" max="1550" width="9.125" style="230" customWidth="1"/>
    <col min="1551" max="1551" width="17.125" style="230" customWidth="1"/>
    <col min="1552" max="1793" width="9" style="230"/>
    <col min="1794" max="1795" width="7.625" style="230" customWidth="1"/>
    <col min="1796" max="1799" width="10.625" style="230" customWidth="1"/>
    <col min="1800" max="1801" width="7.625" style="230" customWidth="1"/>
    <col min="1802" max="1802" width="13.5" style="230" customWidth="1"/>
    <col min="1803" max="1804" width="10.625" style="230" customWidth="1"/>
    <col min="1805" max="1805" width="9.625" style="230" customWidth="1"/>
    <col min="1806" max="1806" width="9.125" style="230" customWidth="1"/>
    <col min="1807" max="1807" width="17.125" style="230" customWidth="1"/>
    <col min="1808" max="2049" width="9" style="230"/>
    <col min="2050" max="2051" width="7.625" style="230" customWidth="1"/>
    <col min="2052" max="2055" width="10.625" style="230" customWidth="1"/>
    <col min="2056" max="2057" width="7.625" style="230" customWidth="1"/>
    <col min="2058" max="2058" width="13.5" style="230" customWidth="1"/>
    <col min="2059" max="2060" width="10.625" style="230" customWidth="1"/>
    <col min="2061" max="2061" width="9.625" style="230" customWidth="1"/>
    <col min="2062" max="2062" width="9.125" style="230" customWidth="1"/>
    <col min="2063" max="2063" width="17.125" style="230" customWidth="1"/>
    <col min="2064" max="2305" width="9" style="230"/>
    <col min="2306" max="2307" width="7.625" style="230" customWidth="1"/>
    <col min="2308" max="2311" width="10.625" style="230" customWidth="1"/>
    <col min="2312" max="2313" width="7.625" style="230" customWidth="1"/>
    <col min="2314" max="2314" width="13.5" style="230" customWidth="1"/>
    <col min="2315" max="2316" width="10.625" style="230" customWidth="1"/>
    <col min="2317" max="2317" width="9.625" style="230" customWidth="1"/>
    <col min="2318" max="2318" width="9.125" style="230" customWidth="1"/>
    <col min="2319" max="2319" width="17.125" style="230" customWidth="1"/>
    <col min="2320" max="2561" width="9" style="230"/>
    <col min="2562" max="2563" width="7.625" style="230" customWidth="1"/>
    <col min="2564" max="2567" width="10.625" style="230" customWidth="1"/>
    <col min="2568" max="2569" width="7.625" style="230" customWidth="1"/>
    <col min="2570" max="2570" width="13.5" style="230" customWidth="1"/>
    <col min="2571" max="2572" width="10.625" style="230" customWidth="1"/>
    <col min="2573" max="2573" width="9.625" style="230" customWidth="1"/>
    <col min="2574" max="2574" width="9.125" style="230" customWidth="1"/>
    <col min="2575" max="2575" width="17.125" style="230" customWidth="1"/>
    <col min="2576" max="2817" width="9" style="230"/>
    <col min="2818" max="2819" width="7.625" style="230" customWidth="1"/>
    <col min="2820" max="2823" width="10.625" style="230" customWidth="1"/>
    <col min="2824" max="2825" width="7.625" style="230" customWidth="1"/>
    <col min="2826" max="2826" width="13.5" style="230" customWidth="1"/>
    <col min="2827" max="2828" width="10.625" style="230" customWidth="1"/>
    <col min="2829" max="2829" width="9.625" style="230" customWidth="1"/>
    <col min="2830" max="2830" width="9.125" style="230" customWidth="1"/>
    <col min="2831" max="2831" width="17.125" style="230" customWidth="1"/>
    <col min="2832" max="3073" width="9" style="230"/>
    <col min="3074" max="3075" width="7.625" style="230" customWidth="1"/>
    <col min="3076" max="3079" width="10.625" style="230" customWidth="1"/>
    <col min="3080" max="3081" width="7.625" style="230" customWidth="1"/>
    <col min="3082" max="3082" width="13.5" style="230" customWidth="1"/>
    <col min="3083" max="3084" width="10.625" style="230" customWidth="1"/>
    <col min="3085" max="3085" width="9.625" style="230" customWidth="1"/>
    <col min="3086" max="3086" width="9.125" style="230" customWidth="1"/>
    <col min="3087" max="3087" width="17.125" style="230" customWidth="1"/>
    <col min="3088" max="3329" width="9" style="230"/>
    <col min="3330" max="3331" width="7.625" style="230" customWidth="1"/>
    <col min="3332" max="3335" width="10.625" style="230" customWidth="1"/>
    <col min="3336" max="3337" width="7.625" style="230" customWidth="1"/>
    <col min="3338" max="3338" width="13.5" style="230" customWidth="1"/>
    <col min="3339" max="3340" width="10.625" style="230" customWidth="1"/>
    <col min="3341" max="3341" width="9.625" style="230" customWidth="1"/>
    <col min="3342" max="3342" width="9.125" style="230" customWidth="1"/>
    <col min="3343" max="3343" width="17.125" style="230" customWidth="1"/>
    <col min="3344" max="3585" width="9" style="230"/>
    <col min="3586" max="3587" width="7.625" style="230" customWidth="1"/>
    <col min="3588" max="3591" width="10.625" style="230" customWidth="1"/>
    <col min="3592" max="3593" width="7.625" style="230" customWidth="1"/>
    <col min="3594" max="3594" width="13.5" style="230" customWidth="1"/>
    <col min="3595" max="3596" width="10.625" style="230" customWidth="1"/>
    <col min="3597" max="3597" width="9.625" style="230" customWidth="1"/>
    <col min="3598" max="3598" width="9.125" style="230" customWidth="1"/>
    <col min="3599" max="3599" width="17.125" style="230" customWidth="1"/>
    <col min="3600" max="3841" width="9" style="230"/>
    <col min="3842" max="3843" width="7.625" style="230" customWidth="1"/>
    <col min="3844" max="3847" width="10.625" style="230" customWidth="1"/>
    <col min="3848" max="3849" width="7.625" style="230" customWidth="1"/>
    <col min="3850" max="3850" width="13.5" style="230" customWidth="1"/>
    <col min="3851" max="3852" width="10.625" style="230" customWidth="1"/>
    <col min="3853" max="3853" width="9.625" style="230" customWidth="1"/>
    <col min="3854" max="3854" width="9.125" style="230" customWidth="1"/>
    <col min="3855" max="3855" width="17.125" style="230" customWidth="1"/>
    <col min="3856" max="4097" width="9" style="230"/>
    <col min="4098" max="4099" width="7.625" style="230" customWidth="1"/>
    <col min="4100" max="4103" width="10.625" style="230" customWidth="1"/>
    <col min="4104" max="4105" width="7.625" style="230" customWidth="1"/>
    <col min="4106" max="4106" width="13.5" style="230" customWidth="1"/>
    <col min="4107" max="4108" width="10.625" style="230" customWidth="1"/>
    <col min="4109" max="4109" width="9.625" style="230" customWidth="1"/>
    <col min="4110" max="4110" width="9.125" style="230" customWidth="1"/>
    <col min="4111" max="4111" width="17.125" style="230" customWidth="1"/>
    <col min="4112" max="4353" width="9" style="230"/>
    <col min="4354" max="4355" width="7.625" style="230" customWidth="1"/>
    <col min="4356" max="4359" width="10.625" style="230" customWidth="1"/>
    <col min="4360" max="4361" width="7.625" style="230" customWidth="1"/>
    <col min="4362" max="4362" width="13.5" style="230" customWidth="1"/>
    <col min="4363" max="4364" width="10.625" style="230" customWidth="1"/>
    <col min="4365" max="4365" width="9.625" style="230" customWidth="1"/>
    <col min="4366" max="4366" width="9.125" style="230" customWidth="1"/>
    <col min="4367" max="4367" width="17.125" style="230" customWidth="1"/>
    <col min="4368" max="4609" width="9" style="230"/>
    <col min="4610" max="4611" width="7.625" style="230" customWidth="1"/>
    <col min="4612" max="4615" width="10.625" style="230" customWidth="1"/>
    <col min="4616" max="4617" width="7.625" style="230" customWidth="1"/>
    <col min="4618" max="4618" width="13.5" style="230" customWidth="1"/>
    <col min="4619" max="4620" width="10.625" style="230" customWidth="1"/>
    <col min="4621" max="4621" width="9.625" style="230" customWidth="1"/>
    <col min="4622" max="4622" width="9.125" style="230" customWidth="1"/>
    <col min="4623" max="4623" width="17.125" style="230" customWidth="1"/>
    <col min="4624" max="4865" width="9" style="230"/>
    <col min="4866" max="4867" width="7.625" style="230" customWidth="1"/>
    <col min="4868" max="4871" width="10.625" style="230" customWidth="1"/>
    <col min="4872" max="4873" width="7.625" style="230" customWidth="1"/>
    <col min="4874" max="4874" width="13.5" style="230" customWidth="1"/>
    <col min="4875" max="4876" width="10.625" style="230" customWidth="1"/>
    <col min="4877" max="4877" width="9.625" style="230" customWidth="1"/>
    <col min="4878" max="4878" width="9.125" style="230" customWidth="1"/>
    <col min="4879" max="4879" width="17.125" style="230" customWidth="1"/>
    <col min="4880" max="5121" width="9" style="230"/>
    <col min="5122" max="5123" width="7.625" style="230" customWidth="1"/>
    <col min="5124" max="5127" width="10.625" style="230" customWidth="1"/>
    <col min="5128" max="5129" width="7.625" style="230" customWidth="1"/>
    <col min="5130" max="5130" width="13.5" style="230" customWidth="1"/>
    <col min="5131" max="5132" width="10.625" style="230" customWidth="1"/>
    <col min="5133" max="5133" width="9.625" style="230" customWidth="1"/>
    <col min="5134" max="5134" width="9.125" style="230" customWidth="1"/>
    <col min="5135" max="5135" width="17.125" style="230" customWidth="1"/>
    <col min="5136" max="5377" width="9" style="230"/>
    <col min="5378" max="5379" width="7.625" style="230" customWidth="1"/>
    <col min="5380" max="5383" width="10.625" style="230" customWidth="1"/>
    <col min="5384" max="5385" width="7.625" style="230" customWidth="1"/>
    <col min="5386" max="5386" width="13.5" style="230" customWidth="1"/>
    <col min="5387" max="5388" width="10.625" style="230" customWidth="1"/>
    <col min="5389" max="5389" width="9.625" style="230" customWidth="1"/>
    <col min="5390" max="5390" width="9.125" style="230" customWidth="1"/>
    <col min="5391" max="5391" width="17.125" style="230" customWidth="1"/>
    <col min="5392" max="5633" width="9" style="230"/>
    <col min="5634" max="5635" width="7.625" style="230" customWidth="1"/>
    <col min="5636" max="5639" width="10.625" style="230" customWidth="1"/>
    <col min="5640" max="5641" width="7.625" style="230" customWidth="1"/>
    <col min="5642" max="5642" width="13.5" style="230" customWidth="1"/>
    <col min="5643" max="5644" width="10.625" style="230" customWidth="1"/>
    <col min="5645" max="5645" width="9.625" style="230" customWidth="1"/>
    <col min="5646" max="5646" width="9.125" style="230" customWidth="1"/>
    <col min="5647" max="5647" width="17.125" style="230" customWidth="1"/>
    <col min="5648" max="5889" width="9" style="230"/>
    <col min="5890" max="5891" width="7.625" style="230" customWidth="1"/>
    <col min="5892" max="5895" width="10.625" style="230" customWidth="1"/>
    <col min="5896" max="5897" width="7.625" style="230" customWidth="1"/>
    <col min="5898" max="5898" width="13.5" style="230" customWidth="1"/>
    <col min="5899" max="5900" width="10.625" style="230" customWidth="1"/>
    <col min="5901" max="5901" width="9.625" style="230" customWidth="1"/>
    <col min="5902" max="5902" width="9.125" style="230" customWidth="1"/>
    <col min="5903" max="5903" width="17.125" style="230" customWidth="1"/>
    <col min="5904" max="6145" width="9" style="230"/>
    <col min="6146" max="6147" width="7.625" style="230" customWidth="1"/>
    <col min="6148" max="6151" width="10.625" style="230" customWidth="1"/>
    <col min="6152" max="6153" width="7.625" style="230" customWidth="1"/>
    <col min="6154" max="6154" width="13.5" style="230" customWidth="1"/>
    <col min="6155" max="6156" width="10.625" style="230" customWidth="1"/>
    <col min="6157" max="6157" width="9.625" style="230" customWidth="1"/>
    <col min="6158" max="6158" width="9.125" style="230" customWidth="1"/>
    <col min="6159" max="6159" width="17.125" style="230" customWidth="1"/>
    <col min="6160" max="6401" width="9" style="230"/>
    <col min="6402" max="6403" width="7.625" style="230" customWidth="1"/>
    <col min="6404" max="6407" width="10.625" style="230" customWidth="1"/>
    <col min="6408" max="6409" width="7.625" style="230" customWidth="1"/>
    <col min="6410" max="6410" width="13.5" style="230" customWidth="1"/>
    <col min="6411" max="6412" width="10.625" style="230" customWidth="1"/>
    <col min="6413" max="6413" width="9.625" style="230" customWidth="1"/>
    <col min="6414" max="6414" width="9.125" style="230" customWidth="1"/>
    <col min="6415" max="6415" width="17.125" style="230" customWidth="1"/>
    <col min="6416" max="6657" width="9" style="230"/>
    <col min="6658" max="6659" width="7.625" style="230" customWidth="1"/>
    <col min="6660" max="6663" width="10.625" style="230" customWidth="1"/>
    <col min="6664" max="6665" width="7.625" style="230" customWidth="1"/>
    <col min="6666" max="6666" width="13.5" style="230" customWidth="1"/>
    <col min="6667" max="6668" width="10.625" style="230" customWidth="1"/>
    <col min="6669" max="6669" width="9.625" style="230" customWidth="1"/>
    <col min="6670" max="6670" width="9.125" style="230" customWidth="1"/>
    <col min="6671" max="6671" width="17.125" style="230" customWidth="1"/>
    <col min="6672" max="6913" width="9" style="230"/>
    <col min="6914" max="6915" width="7.625" style="230" customWidth="1"/>
    <col min="6916" max="6919" width="10.625" style="230" customWidth="1"/>
    <col min="6920" max="6921" width="7.625" style="230" customWidth="1"/>
    <col min="6922" max="6922" width="13.5" style="230" customWidth="1"/>
    <col min="6923" max="6924" width="10.625" style="230" customWidth="1"/>
    <col min="6925" max="6925" width="9.625" style="230" customWidth="1"/>
    <col min="6926" max="6926" width="9.125" style="230" customWidth="1"/>
    <col min="6927" max="6927" width="17.125" style="230" customWidth="1"/>
    <col min="6928" max="7169" width="9" style="230"/>
    <col min="7170" max="7171" width="7.625" style="230" customWidth="1"/>
    <col min="7172" max="7175" width="10.625" style="230" customWidth="1"/>
    <col min="7176" max="7177" width="7.625" style="230" customWidth="1"/>
    <col min="7178" max="7178" width="13.5" style="230" customWidth="1"/>
    <col min="7179" max="7180" width="10.625" style="230" customWidth="1"/>
    <col min="7181" max="7181" width="9.625" style="230" customWidth="1"/>
    <col min="7182" max="7182" width="9.125" style="230" customWidth="1"/>
    <col min="7183" max="7183" width="17.125" style="230" customWidth="1"/>
    <col min="7184" max="7425" width="9" style="230"/>
    <col min="7426" max="7427" width="7.625" style="230" customWidth="1"/>
    <col min="7428" max="7431" width="10.625" style="230" customWidth="1"/>
    <col min="7432" max="7433" width="7.625" style="230" customWidth="1"/>
    <col min="7434" max="7434" width="13.5" style="230" customWidth="1"/>
    <col min="7435" max="7436" width="10.625" style="230" customWidth="1"/>
    <col min="7437" max="7437" width="9.625" style="230" customWidth="1"/>
    <col min="7438" max="7438" width="9.125" style="230" customWidth="1"/>
    <col min="7439" max="7439" width="17.125" style="230" customWidth="1"/>
    <col min="7440" max="7681" width="9" style="230"/>
    <col min="7682" max="7683" width="7.625" style="230" customWidth="1"/>
    <col min="7684" max="7687" width="10.625" style="230" customWidth="1"/>
    <col min="7688" max="7689" width="7.625" style="230" customWidth="1"/>
    <col min="7690" max="7690" width="13.5" style="230" customWidth="1"/>
    <col min="7691" max="7692" width="10.625" style="230" customWidth="1"/>
    <col min="7693" max="7693" width="9.625" style="230" customWidth="1"/>
    <col min="7694" max="7694" width="9.125" style="230" customWidth="1"/>
    <col min="7695" max="7695" width="17.125" style="230" customWidth="1"/>
    <col min="7696" max="7937" width="9" style="230"/>
    <col min="7938" max="7939" width="7.625" style="230" customWidth="1"/>
    <col min="7940" max="7943" width="10.625" style="230" customWidth="1"/>
    <col min="7944" max="7945" width="7.625" style="230" customWidth="1"/>
    <col min="7946" max="7946" width="13.5" style="230" customWidth="1"/>
    <col min="7947" max="7948" width="10.625" style="230" customWidth="1"/>
    <col min="7949" max="7949" width="9.625" style="230" customWidth="1"/>
    <col min="7950" max="7950" width="9.125" style="230" customWidth="1"/>
    <col min="7951" max="7951" width="17.125" style="230" customWidth="1"/>
    <col min="7952" max="8193" width="9" style="230"/>
    <col min="8194" max="8195" width="7.625" style="230" customWidth="1"/>
    <col min="8196" max="8199" width="10.625" style="230" customWidth="1"/>
    <col min="8200" max="8201" width="7.625" style="230" customWidth="1"/>
    <col min="8202" max="8202" width="13.5" style="230" customWidth="1"/>
    <col min="8203" max="8204" width="10.625" style="230" customWidth="1"/>
    <col min="8205" max="8205" width="9.625" style="230" customWidth="1"/>
    <col min="8206" max="8206" width="9.125" style="230" customWidth="1"/>
    <col min="8207" max="8207" width="17.125" style="230" customWidth="1"/>
    <col min="8208" max="8449" width="9" style="230"/>
    <col min="8450" max="8451" width="7.625" style="230" customWidth="1"/>
    <col min="8452" max="8455" width="10.625" style="230" customWidth="1"/>
    <col min="8456" max="8457" width="7.625" style="230" customWidth="1"/>
    <col min="8458" max="8458" width="13.5" style="230" customWidth="1"/>
    <col min="8459" max="8460" width="10.625" style="230" customWidth="1"/>
    <col min="8461" max="8461" width="9.625" style="230" customWidth="1"/>
    <col min="8462" max="8462" width="9.125" style="230" customWidth="1"/>
    <col min="8463" max="8463" width="17.125" style="230" customWidth="1"/>
    <col min="8464" max="8705" width="9" style="230"/>
    <col min="8706" max="8707" width="7.625" style="230" customWidth="1"/>
    <col min="8708" max="8711" width="10.625" style="230" customWidth="1"/>
    <col min="8712" max="8713" width="7.625" style="230" customWidth="1"/>
    <col min="8714" max="8714" width="13.5" style="230" customWidth="1"/>
    <col min="8715" max="8716" width="10.625" style="230" customWidth="1"/>
    <col min="8717" max="8717" width="9.625" style="230" customWidth="1"/>
    <col min="8718" max="8718" width="9.125" style="230" customWidth="1"/>
    <col min="8719" max="8719" width="17.125" style="230" customWidth="1"/>
    <col min="8720" max="8961" width="9" style="230"/>
    <col min="8962" max="8963" width="7.625" style="230" customWidth="1"/>
    <col min="8964" max="8967" width="10.625" style="230" customWidth="1"/>
    <col min="8968" max="8969" width="7.625" style="230" customWidth="1"/>
    <col min="8970" max="8970" width="13.5" style="230" customWidth="1"/>
    <col min="8971" max="8972" width="10.625" style="230" customWidth="1"/>
    <col min="8973" max="8973" width="9.625" style="230" customWidth="1"/>
    <col min="8974" max="8974" width="9.125" style="230" customWidth="1"/>
    <col min="8975" max="8975" width="17.125" style="230" customWidth="1"/>
    <col min="8976" max="9217" width="9" style="230"/>
    <col min="9218" max="9219" width="7.625" style="230" customWidth="1"/>
    <col min="9220" max="9223" width="10.625" style="230" customWidth="1"/>
    <col min="9224" max="9225" width="7.625" style="230" customWidth="1"/>
    <col min="9226" max="9226" width="13.5" style="230" customWidth="1"/>
    <col min="9227" max="9228" width="10.625" style="230" customWidth="1"/>
    <col min="9229" max="9229" width="9.625" style="230" customWidth="1"/>
    <col min="9230" max="9230" width="9.125" style="230" customWidth="1"/>
    <col min="9231" max="9231" width="17.125" style="230" customWidth="1"/>
    <col min="9232" max="9473" width="9" style="230"/>
    <col min="9474" max="9475" width="7.625" style="230" customWidth="1"/>
    <col min="9476" max="9479" width="10.625" style="230" customWidth="1"/>
    <col min="9480" max="9481" width="7.625" style="230" customWidth="1"/>
    <col min="9482" max="9482" width="13.5" style="230" customWidth="1"/>
    <col min="9483" max="9484" width="10.625" style="230" customWidth="1"/>
    <col min="9485" max="9485" width="9.625" style="230" customWidth="1"/>
    <col min="9486" max="9486" width="9.125" style="230" customWidth="1"/>
    <col min="9487" max="9487" width="17.125" style="230" customWidth="1"/>
    <col min="9488" max="9729" width="9" style="230"/>
    <col min="9730" max="9731" width="7.625" style="230" customWidth="1"/>
    <col min="9732" max="9735" width="10.625" style="230" customWidth="1"/>
    <col min="9736" max="9737" width="7.625" style="230" customWidth="1"/>
    <col min="9738" max="9738" width="13.5" style="230" customWidth="1"/>
    <col min="9739" max="9740" width="10.625" style="230" customWidth="1"/>
    <col min="9741" max="9741" width="9.625" style="230" customWidth="1"/>
    <col min="9742" max="9742" width="9.125" style="230" customWidth="1"/>
    <col min="9743" max="9743" width="17.125" style="230" customWidth="1"/>
    <col min="9744" max="9985" width="9" style="230"/>
    <col min="9986" max="9987" width="7.625" style="230" customWidth="1"/>
    <col min="9988" max="9991" width="10.625" style="230" customWidth="1"/>
    <col min="9992" max="9993" width="7.625" style="230" customWidth="1"/>
    <col min="9994" max="9994" width="13.5" style="230" customWidth="1"/>
    <col min="9995" max="9996" width="10.625" style="230" customWidth="1"/>
    <col min="9997" max="9997" width="9.625" style="230" customWidth="1"/>
    <col min="9998" max="9998" width="9.125" style="230" customWidth="1"/>
    <col min="9999" max="9999" width="17.125" style="230" customWidth="1"/>
    <col min="10000" max="10241" width="9" style="230"/>
    <col min="10242" max="10243" width="7.625" style="230" customWidth="1"/>
    <col min="10244" max="10247" width="10.625" style="230" customWidth="1"/>
    <col min="10248" max="10249" width="7.625" style="230" customWidth="1"/>
    <col min="10250" max="10250" width="13.5" style="230" customWidth="1"/>
    <col min="10251" max="10252" width="10.625" style="230" customWidth="1"/>
    <col min="10253" max="10253" width="9.625" style="230" customWidth="1"/>
    <col min="10254" max="10254" width="9.125" style="230" customWidth="1"/>
    <col min="10255" max="10255" width="17.125" style="230" customWidth="1"/>
    <col min="10256" max="10497" width="9" style="230"/>
    <col min="10498" max="10499" width="7.625" style="230" customWidth="1"/>
    <col min="10500" max="10503" width="10.625" style="230" customWidth="1"/>
    <col min="10504" max="10505" width="7.625" style="230" customWidth="1"/>
    <col min="10506" max="10506" width="13.5" style="230" customWidth="1"/>
    <col min="10507" max="10508" width="10.625" style="230" customWidth="1"/>
    <col min="10509" max="10509" width="9.625" style="230" customWidth="1"/>
    <col min="10510" max="10510" width="9.125" style="230" customWidth="1"/>
    <col min="10511" max="10511" width="17.125" style="230" customWidth="1"/>
    <col min="10512" max="10753" width="9" style="230"/>
    <col min="10754" max="10755" width="7.625" style="230" customWidth="1"/>
    <col min="10756" max="10759" width="10.625" style="230" customWidth="1"/>
    <col min="10760" max="10761" width="7.625" style="230" customWidth="1"/>
    <col min="10762" max="10762" width="13.5" style="230" customWidth="1"/>
    <col min="10763" max="10764" width="10.625" style="230" customWidth="1"/>
    <col min="10765" max="10765" width="9.625" style="230" customWidth="1"/>
    <col min="10766" max="10766" width="9.125" style="230" customWidth="1"/>
    <col min="10767" max="10767" width="17.125" style="230" customWidth="1"/>
    <col min="10768" max="11009" width="9" style="230"/>
    <col min="11010" max="11011" width="7.625" style="230" customWidth="1"/>
    <col min="11012" max="11015" width="10.625" style="230" customWidth="1"/>
    <col min="11016" max="11017" width="7.625" style="230" customWidth="1"/>
    <col min="11018" max="11018" width="13.5" style="230" customWidth="1"/>
    <col min="11019" max="11020" width="10.625" style="230" customWidth="1"/>
    <col min="11021" max="11021" width="9.625" style="230" customWidth="1"/>
    <col min="11022" max="11022" width="9.125" style="230" customWidth="1"/>
    <col min="11023" max="11023" width="17.125" style="230" customWidth="1"/>
    <col min="11024" max="11265" width="9" style="230"/>
    <col min="11266" max="11267" width="7.625" style="230" customWidth="1"/>
    <col min="11268" max="11271" width="10.625" style="230" customWidth="1"/>
    <col min="11272" max="11273" width="7.625" style="230" customWidth="1"/>
    <col min="11274" max="11274" width="13.5" style="230" customWidth="1"/>
    <col min="11275" max="11276" width="10.625" style="230" customWidth="1"/>
    <col min="11277" max="11277" width="9.625" style="230" customWidth="1"/>
    <col min="11278" max="11278" width="9.125" style="230" customWidth="1"/>
    <col min="11279" max="11279" width="17.125" style="230" customWidth="1"/>
    <col min="11280" max="11521" width="9" style="230"/>
    <col min="11522" max="11523" width="7.625" style="230" customWidth="1"/>
    <col min="11524" max="11527" width="10.625" style="230" customWidth="1"/>
    <col min="11528" max="11529" width="7.625" style="230" customWidth="1"/>
    <col min="11530" max="11530" width="13.5" style="230" customWidth="1"/>
    <col min="11531" max="11532" width="10.625" style="230" customWidth="1"/>
    <col min="11533" max="11533" width="9.625" style="230" customWidth="1"/>
    <col min="11534" max="11534" width="9.125" style="230" customWidth="1"/>
    <col min="11535" max="11535" width="17.125" style="230" customWidth="1"/>
    <col min="11536" max="11777" width="9" style="230"/>
    <col min="11778" max="11779" width="7.625" style="230" customWidth="1"/>
    <col min="11780" max="11783" width="10.625" style="230" customWidth="1"/>
    <col min="11784" max="11785" width="7.625" style="230" customWidth="1"/>
    <col min="11786" max="11786" width="13.5" style="230" customWidth="1"/>
    <col min="11787" max="11788" width="10.625" style="230" customWidth="1"/>
    <col min="11789" max="11789" width="9.625" style="230" customWidth="1"/>
    <col min="11790" max="11790" width="9.125" style="230" customWidth="1"/>
    <col min="11791" max="11791" width="17.125" style="230" customWidth="1"/>
    <col min="11792" max="12033" width="9" style="230"/>
    <col min="12034" max="12035" width="7.625" style="230" customWidth="1"/>
    <col min="12036" max="12039" width="10.625" style="230" customWidth="1"/>
    <col min="12040" max="12041" width="7.625" style="230" customWidth="1"/>
    <col min="12042" max="12042" width="13.5" style="230" customWidth="1"/>
    <col min="12043" max="12044" width="10.625" style="230" customWidth="1"/>
    <col min="12045" max="12045" width="9.625" style="230" customWidth="1"/>
    <col min="12046" max="12046" width="9.125" style="230" customWidth="1"/>
    <col min="12047" max="12047" width="17.125" style="230" customWidth="1"/>
    <col min="12048" max="12289" width="9" style="230"/>
    <col min="12290" max="12291" width="7.625" style="230" customWidth="1"/>
    <col min="12292" max="12295" width="10.625" style="230" customWidth="1"/>
    <col min="12296" max="12297" width="7.625" style="230" customWidth="1"/>
    <col min="12298" max="12298" width="13.5" style="230" customWidth="1"/>
    <col min="12299" max="12300" width="10.625" style="230" customWidth="1"/>
    <col min="12301" max="12301" width="9.625" style="230" customWidth="1"/>
    <col min="12302" max="12302" width="9.125" style="230" customWidth="1"/>
    <col min="12303" max="12303" width="17.125" style="230" customWidth="1"/>
    <col min="12304" max="12545" width="9" style="230"/>
    <col min="12546" max="12547" width="7.625" style="230" customWidth="1"/>
    <col min="12548" max="12551" width="10.625" style="230" customWidth="1"/>
    <col min="12552" max="12553" width="7.625" style="230" customWidth="1"/>
    <col min="12554" max="12554" width="13.5" style="230" customWidth="1"/>
    <col min="12555" max="12556" width="10.625" style="230" customWidth="1"/>
    <col min="12557" max="12557" width="9.625" style="230" customWidth="1"/>
    <col min="12558" max="12558" width="9.125" style="230" customWidth="1"/>
    <col min="12559" max="12559" width="17.125" style="230" customWidth="1"/>
    <col min="12560" max="12801" width="9" style="230"/>
    <col min="12802" max="12803" width="7.625" style="230" customWidth="1"/>
    <col min="12804" max="12807" width="10.625" style="230" customWidth="1"/>
    <col min="12808" max="12809" width="7.625" style="230" customWidth="1"/>
    <col min="12810" max="12810" width="13.5" style="230" customWidth="1"/>
    <col min="12811" max="12812" width="10.625" style="230" customWidth="1"/>
    <col min="12813" max="12813" width="9.625" style="230" customWidth="1"/>
    <col min="12814" max="12814" width="9.125" style="230" customWidth="1"/>
    <col min="12815" max="12815" width="17.125" style="230" customWidth="1"/>
    <col min="12816" max="13057" width="9" style="230"/>
    <col min="13058" max="13059" width="7.625" style="230" customWidth="1"/>
    <col min="13060" max="13063" width="10.625" style="230" customWidth="1"/>
    <col min="13064" max="13065" width="7.625" style="230" customWidth="1"/>
    <col min="13066" max="13066" width="13.5" style="230" customWidth="1"/>
    <col min="13067" max="13068" width="10.625" style="230" customWidth="1"/>
    <col min="13069" max="13069" width="9.625" style="230" customWidth="1"/>
    <col min="13070" max="13070" width="9.125" style="230" customWidth="1"/>
    <col min="13071" max="13071" width="17.125" style="230" customWidth="1"/>
    <col min="13072" max="13313" width="9" style="230"/>
    <col min="13314" max="13315" width="7.625" style="230" customWidth="1"/>
    <col min="13316" max="13319" width="10.625" style="230" customWidth="1"/>
    <col min="13320" max="13321" width="7.625" style="230" customWidth="1"/>
    <col min="13322" max="13322" width="13.5" style="230" customWidth="1"/>
    <col min="13323" max="13324" width="10.625" style="230" customWidth="1"/>
    <col min="13325" max="13325" width="9.625" style="230" customWidth="1"/>
    <col min="13326" max="13326" width="9.125" style="230" customWidth="1"/>
    <col min="13327" max="13327" width="17.125" style="230" customWidth="1"/>
    <col min="13328" max="13569" width="9" style="230"/>
    <col min="13570" max="13571" width="7.625" style="230" customWidth="1"/>
    <col min="13572" max="13575" width="10.625" style="230" customWidth="1"/>
    <col min="13576" max="13577" width="7.625" style="230" customWidth="1"/>
    <col min="13578" max="13578" width="13.5" style="230" customWidth="1"/>
    <col min="13579" max="13580" width="10.625" style="230" customWidth="1"/>
    <col min="13581" max="13581" width="9.625" style="230" customWidth="1"/>
    <col min="13582" max="13582" width="9.125" style="230" customWidth="1"/>
    <col min="13583" max="13583" width="17.125" style="230" customWidth="1"/>
    <col min="13584" max="13825" width="9" style="230"/>
    <col min="13826" max="13827" width="7.625" style="230" customWidth="1"/>
    <col min="13828" max="13831" width="10.625" style="230" customWidth="1"/>
    <col min="13832" max="13833" width="7.625" style="230" customWidth="1"/>
    <col min="13834" max="13834" width="13.5" style="230" customWidth="1"/>
    <col min="13835" max="13836" width="10.625" style="230" customWidth="1"/>
    <col min="13837" max="13837" width="9.625" style="230" customWidth="1"/>
    <col min="13838" max="13838" width="9.125" style="230" customWidth="1"/>
    <col min="13839" max="13839" width="17.125" style="230" customWidth="1"/>
    <col min="13840" max="14081" width="9" style="230"/>
    <col min="14082" max="14083" width="7.625" style="230" customWidth="1"/>
    <col min="14084" max="14087" width="10.625" style="230" customWidth="1"/>
    <col min="14088" max="14089" width="7.625" style="230" customWidth="1"/>
    <col min="14090" max="14090" width="13.5" style="230" customWidth="1"/>
    <col min="14091" max="14092" width="10.625" style="230" customWidth="1"/>
    <col min="14093" max="14093" width="9.625" style="230" customWidth="1"/>
    <col min="14094" max="14094" width="9.125" style="230" customWidth="1"/>
    <col min="14095" max="14095" width="17.125" style="230" customWidth="1"/>
    <col min="14096" max="14337" width="9" style="230"/>
    <col min="14338" max="14339" width="7.625" style="230" customWidth="1"/>
    <col min="14340" max="14343" width="10.625" style="230" customWidth="1"/>
    <col min="14344" max="14345" width="7.625" style="230" customWidth="1"/>
    <col min="14346" max="14346" width="13.5" style="230" customWidth="1"/>
    <col min="14347" max="14348" width="10.625" style="230" customWidth="1"/>
    <col min="14349" max="14349" width="9.625" style="230" customWidth="1"/>
    <col min="14350" max="14350" width="9.125" style="230" customWidth="1"/>
    <col min="14351" max="14351" width="17.125" style="230" customWidth="1"/>
    <col min="14352" max="14593" width="9" style="230"/>
    <col min="14594" max="14595" width="7.625" style="230" customWidth="1"/>
    <col min="14596" max="14599" width="10.625" style="230" customWidth="1"/>
    <col min="14600" max="14601" width="7.625" style="230" customWidth="1"/>
    <col min="14602" max="14602" width="13.5" style="230" customWidth="1"/>
    <col min="14603" max="14604" width="10.625" style="230" customWidth="1"/>
    <col min="14605" max="14605" width="9.625" style="230" customWidth="1"/>
    <col min="14606" max="14606" width="9.125" style="230" customWidth="1"/>
    <col min="14607" max="14607" width="17.125" style="230" customWidth="1"/>
    <col min="14608" max="14849" width="9" style="230"/>
    <col min="14850" max="14851" width="7.625" style="230" customWidth="1"/>
    <col min="14852" max="14855" width="10.625" style="230" customWidth="1"/>
    <col min="14856" max="14857" width="7.625" style="230" customWidth="1"/>
    <col min="14858" max="14858" width="13.5" style="230" customWidth="1"/>
    <col min="14859" max="14860" width="10.625" style="230" customWidth="1"/>
    <col min="14861" max="14861" width="9.625" style="230" customWidth="1"/>
    <col min="14862" max="14862" width="9.125" style="230" customWidth="1"/>
    <col min="14863" max="14863" width="17.125" style="230" customWidth="1"/>
    <col min="14864" max="15105" width="9" style="230"/>
    <col min="15106" max="15107" width="7.625" style="230" customWidth="1"/>
    <col min="15108" max="15111" width="10.625" style="230" customWidth="1"/>
    <col min="15112" max="15113" width="7.625" style="230" customWidth="1"/>
    <col min="15114" max="15114" width="13.5" style="230" customWidth="1"/>
    <col min="15115" max="15116" width="10.625" style="230" customWidth="1"/>
    <col min="15117" max="15117" width="9.625" style="230" customWidth="1"/>
    <col min="15118" max="15118" width="9.125" style="230" customWidth="1"/>
    <col min="15119" max="15119" width="17.125" style="230" customWidth="1"/>
    <col min="15120" max="15361" width="9" style="230"/>
    <col min="15362" max="15363" width="7.625" style="230" customWidth="1"/>
    <col min="15364" max="15367" width="10.625" style="230" customWidth="1"/>
    <col min="15368" max="15369" width="7.625" style="230" customWidth="1"/>
    <col min="15370" max="15370" width="13.5" style="230" customWidth="1"/>
    <col min="15371" max="15372" width="10.625" style="230" customWidth="1"/>
    <col min="15373" max="15373" width="9.625" style="230" customWidth="1"/>
    <col min="15374" max="15374" width="9.125" style="230" customWidth="1"/>
    <col min="15375" max="15375" width="17.125" style="230" customWidth="1"/>
    <col min="15376" max="15617" width="9" style="230"/>
    <col min="15618" max="15619" width="7.625" style="230" customWidth="1"/>
    <col min="15620" max="15623" width="10.625" style="230" customWidth="1"/>
    <col min="15624" max="15625" width="7.625" style="230" customWidth="1"/>
    <col min="15626" max="15626" width="13.5" style="230" customWidth="1"/>
    <col min="15627" max="15628" width="10.625" style="230" customWidth="1"/>
    <col min="15629" max="15629" width="9.625" style="230" customWidth="1"/>
    <col min="15630" max="15630" width="9.125" style="230" customWidth="1"/>
    <col min="15631" max="15631" width="17.125" style="230" customWidth="1"/>
    <col min="15632" max="15873" width="9" style="230"/>
    <col min="15874" max="15875" width="7.625" style="230" customWidth="1"/>
    <col min="15876" max="15879" width="10.625" style="230" customWidth="1"/>
    <col min="15880" max="15881" width="7.625" style="230" customWidth="1"/>
    <col min="15882" max="15882" width="13.5" style="230" customWidth="1"/>
    <col min="15883" max="15884" width="10.625" style="230" customWidth="1"/>
    <col min="15885" max="15885" width="9.625" style="230" customWidth="1"/>
    <col min="15886" max="15886" width="9.125" style="230" customWidth="1"/>
    <col min="15887" max="15887" width="17.125" style="230" customWidth="1"/>
    <col min="15888" max="16129" width="9" style="230"/>
    <col min="16130" max="16131" width="7.625" style="230" customWidth="1"/>
    <col min="16132" max="16135" width="10.625" style="230" customWidth="1"/>
    <col min="16136" max="16137" width="7.625" style="230" customWidth="1"/>
    <col min="16138" max="16138" width="13.5" style="230" customWidth="1"/>
    <col min="16139" max="16140" width="10.625" style="230" customWidth="1"/>
    <col min="16141" max="16141" width="9.625" style="230" customWidth="1"/>
    <col min="16142" max="16142" width="9.125" style="230" customWidth="1"/>
    <col min="16143" max="16143" width="17.125" style="230" customWidth="1"/>
    <col min="16144" max="16382" width="9" style="230"/>
    <col min="16383" max="16384" width="9" style="230" customWidth="1"/>
  </cols>
  <sheetData>
    <row r="1" spans="1:16" ht="34.15" customHeight="1">
      <c r="A1" s="602" t="s">
        <v>532</v>
      </c>
    </row>
    <row r="2" spans="1:16" ht="39.4" customHeight="1" thickBot="1">
      <c r="A2" s="262" t="s">
        <v>286</v>
      </c>
      <c r="B2" s="263"/>
      <c r="C2" s="263"/>
      <c r="D2" s="263"/>
      <c r="E2" s="263"/>
      <c r="F2" s="263"/>
      <c r="G2" s="263"/>
      <c r="H2" s="263"/>
      <c r="I2" s="263"/>
      <c r="J2" s="263"/>
      <c r="K2" s="263"/>
      <c r="L2" s="1354"/>
      <c r="M2" s="1354"/>
      <c r="N2" s="1354"/>
      <c r="O2" s="461"/>
      <c r="P2" s="319"/>
    </row>
    <row r="3" spans="1:16" ht="25.5" customHeight="1">
      <c r="A3" s="1355" t="s">
        <v>287</v>
      </c>
      <c r="B3" s="579" t="s">
        <v>288</v>
      </c>
      <c r="C3" s="1357"/>
      <c r="D3" s="1358"/>
      <c r="E3" s="1359"/>
      <c r="F3" s="1359"/>
      <c r="G3" s="1360"/>
      <c r="H3" s="579" t="s">
        <v>288</v>
      </c>
      <c r="I3" s="1361"/>
      <c r="J3" s="1359"/>
      <c r="K3" s="1359"/>
      <c r="L3" s="1362" t="s">
        <v>289</v>
      </c>
      <c r="M3" s="1371">
        <v>0</v>
      </c>
      <c r="N3" s="1364">
        <v>0</v>
      </c>
      <c r="O3" s="462"/>
      <c r="P3" s="489"/>
    </row>
    <row r="4" spans="1:16" ht="54" customHeight="1">
      <c r="A4" s="1356"/>
      <c r="B4" s="580" t="s">
        <v>459</v>
      </c>
      <c r="C4" s="1366"/>
      <c r="D4" s="1367"/>
      <c r="E4" s="1368"/>
      <c r="F4" s="1368"/>
      <c r="G4" s="1369"/>
      <c r="H4" s="580" t="s">
        <v>290</v>
      </c>
      <c r="I4" s="1370"/>
      <c r="J4" s="1368"/>
      <c r="K4" s="1368"/>
      <c r="L4" s="1363"/>
      <c r="M4" s="1372"/>
      <c r="N4" s="1365"/>
      <c r="O4" s="467"/>
      <c r="P4" s="489"/>
    </row>
    <row r="5" spans="1:16" ht="27.4" customHeight="1">
      <c r="A5" s="1373" t="s">
        <v>477</v>
      </c>
      <c r="B5" s="1374"/>
      <c r="C5" s="1379" t="s">
        <v>478</v>
      </c>
      <c r="D5" s="1380"/>
      <c r="E5" s="1381"/>
      <c r="F5" s="1382" t="s">
        <v>554</v>
      </c>
      <c r="G5" s="1383"/>
      <c r="H5" s="1384"/>
      <c r="I5" s="1385"/>
      <c r="J5" s="1385"/>
      <c r="K5" s="1385"/>
      <c r="L5" s="1385"/>
      <c r="M5" s="1385"/>
      <c r="N5" s="1386"/>
      <c r="O5" s="469"/>
      <c r="P5" s="1353"/>
    </row>
    <row r="6" spans="1:16" ht="27.4" customHeight="1">
      <c r="A6" s="1375"/>
      <c r="B6" s="1376"/>
      <c r="C6" s="1393" t="s">
        <v>479</v>
      </c>
      <c r="D6" s="1394"/>
      <c r="E6" s="1395"/>
      <c r="F6" s="1396" t="s">
        <v>554</v>
      </c>
      <c r="G6" s="1397"/>
      <c r="H6" s="1387"/>
      <c r="I6" s="1388"/>
      <c r="J6" s="1388"/>
      <c r="K6" s="1388"/>
      <c r="L6" s="1388"/>
      <c r="M6" s="1388"/>
      <c r="N6" s="1389"/>
      <c r="O6" s="439"/>
      <c r="P6" s="1353"/>
    </row>
    <row r="7" spans="1:16" ht="27.4" customHeight="1">
      <c r="A7" s="1377"/>
      <c r="B7" s="1378"/>
      <c r="C7" s="1398" t="s">
        <v>480</v>
      </c>
      <c r="D7" s="1399"/>
      <c r="E7" s="1400"/>
      <c r="F7" s="1401" t="s">
        <v>554</v>
      </c>
      <c r="G7" s="1402"/>
      <c r="H7" s="1390"/>
      <c r="I7" s="1391"/>
      <c r="J7" s="1391"/>
      <c r="K7" s="1391"/>
      <c r="L7" s="1391"/>
      <c r="M7" s="1391"/>
      <c r="N7" s="1392"/>
      <c r="O7" s="439"/>
      <c r="P7" s="1353"/>
    </row>
    <row r="8" spans="1:16" ht="28.5" customHeight="1">
      <c r="A8" s="1408" t="s">
        <v>291</v>
      </c>
      <c r="B8" s="1405" t="s">
        <v>460</v>
      </c>
      <c r="C8" s="581" t="s">
        <v>292</v>
      </c>
      <c r="D8" s="582"/>
      <c r="E8" s="583" t="s">
        <v>66</v>
      </c>
      <c r="F8" s="584"/>
      <c r="G8" s="1411"/>
      <c r="H8" s="1412"/>
      <c r="I8" s="1338" t="s">
        <v>461</v>
      </c>
      <c r="J8" s="1339"/>
      <c r="K8" s="1332"/>
      <c r="L8" s="1333"/>
      <c r="M8" s="1333"/>
      <c r="N8" s="1334"/>
      <c r="O8" s="463"/>
      <c r="P8" s="1353"/>
    </row>
    <row r="9" spans="1:16" ht="13.9" customHeight="1">
      <c r="A9" s="1409"/>
      <c r="B9" s="1406"/>
      <c r="C9" s="1342"/>
      <c r="D9" s="1343"/>
      <c r="E9" s="1343"/>
      <c r="F9" s="1343"/>
      <c r="G9" s="1343"/>
      <c r="H9" s="1344"/>
      <c r="I9" s="1340"/>
      <c r="J9" s="1341"/>
      <c r="K9" s="1335"/>
      <c r="L9" s="1336"/>
      <c r="M9" s="1336"/>
      <c r="N9" s="1337"/>
      <c r="O9" s="463"/>
      <c r="P9" s="1353"/>
    </row>
    <row r="10" spans="1:16" ht="13.5" customHeight="1">
      <c r="A10" s="1409"/>
      <c r="B10" s="1406"/>
      <c r="C10" s="1342"/>
      <c r="D10" s="1343"/>
      <c r="E10" s="1343"/>
      <c r="F10" s="1343"/>
      <c r="G10" s="1343"/>
      <c r="H10" s="1344"/>
      <c r="I10" s="1338" t="s">
        <v>429</v>
      </c>
      <c r="J10" s="1339"/>
      <c r="K10" s="1332"/>
      <c r="L10" s="1333"/>
      <c r="M10" s="1333"/>
      <c r="N10" s="1334"/>
      <c r="O10" s="463"/>
      <c r="P10" s="1353"/>
    </row>
    <row r="11" spans="1:16" ht="28.5" customHeight="1">
      <c r="A11" s="1409"/>
      <c r="B11" s="1407"/>
      <c r="C11" s="1345"/>
      <c r="D11" s="1346"/>
      <c r="E11" s="1346"/>
      <c r="F11" s="1346"/>
      <c r="G11" s="1346"/>
      <c r="H11" s="1347"/>
      <c r="I11" s="1340"/>
      <c r="J11" s="1341"/>
      <c r="K11" s="1335"/>
      <c r="L11" s="1336"/>
      <c r="M11" s="1336"/>
      <c r="N11" s="1337"/>
      <c r="O11" s="463"/>
      <c r="P11" s="1353"/>
    </row>
    <row r="12" spans="1:16" ht="28.5" customHeight="1">
      <c r="A12" s="1409"/>
      <c r="B12" s="1405" t="s">
        <v>293</v>
      </c>
      <c r="C12" s="581" t="s">
        <v>292</v>
      </c>
      <c r="D12" s="585"/>
      <c r="E12" s="586" t="s">
        <v>66</v>
      </c>
      <c r="F12" s="587"/>
      <c r="G12" s="1411"/>
      <c r="H12" s="1412"/>
      <c r="I12" s="1338" t="s">
        <v>461</v>
      </c>
      <c r="J12" s="1339"/>
      <c r="K12" s="1332"/>
      <c r="L12" s="1333"/>
      <c r="M12" s="1333"/>
      <c r="N12" s="1334"/>
      <c r="O12" s="468"/>
      <c r="P12" s="1353"/>
    </row>
    <row r="13" spans="1:16" ht="13.5" customHeight="1">
      <c r="A13" s="1409"/>
      <c r="B13" s="1406"/>
      <c r="C13" s="1342">
        <v>151</v>
      </c>
      <c r="D13" s="1343"/>
      <c r="E13" s="1343"/>
      <c r="F13" s="1343"/>
      <c r="G13" s="1343"/>
      <c r="H13" s="1344"/>
      <c r="I13" s="1340"/>
      <c r="J13" s="1341"/>
      <c r="K13" s="1335"/>
      <c r="L13" s="1336"/>
      <c r="M13" s="1336"/>
      <c r="N13" s="1337"/>
      <c r="O13" s="463"/>
      <c r="P13" s="234"/>
    </row>
    <row r="14" spans="1:16" ht="13.5" customHeight="1">
      <c r="A14" s="1409"/>
      <c r="B14" s="1406"/>
      <c r="C14" s="1342"/>
      <c r="D14" s="1343"/>
      <c r="E14" s="1343"/>
      <c r="F14" s="1343"/>
      <c r="G14" s="1343"/>
      <c r="H14" s="1344"/>
      <c r="I14" s="1338" t="s">
        <v>429</v>
      </c>
      <c r="J14" s="1339"/>
      <c r="K14" s="1332"/>
      <c r="L14" s="1333"/>
      <c r="M14" s="1333"/>
      <c r="N14" s="1334"/>
      <c r="O14" s="463"/>
      <c r="P14" s="234"/>
    </row>
    <row r="15" spans="1:16" ht="28.5" customHeight="1">
      <c r="A15" s="1410"/>
      <c r="B15" s="1407"/>
      <c r="C15" s="1345"/>
      <c r="D15" s="1346"/>
      <c r="E15" s="1346"/>
      <c r="F15" s="1346"/>
      <c r="G15" s="1346"/>
      <c r="H15" s="1347"/>
      <c r="I15" s="1340"/>
      <c r="J15" s="1341"/>
      <c r="K15" s="1335"/>
      <c r="L15" s="1336"/>
      <c r="M15" s="1336"/>
      <c r="N15" s="1337"/>
      <c r="O15" s="463"/>
      <c r="P15" s="234"/>
    </row>
    <row r="16" spans="1:16" ht="49.9" customHeight="1">
      <c r="A16" s="1413" t="s">
        <v>462</v>
      </c>
      <c r="B16" s="1414"/>
      <c r="C16" s="1350">
        <v>151</v>
      </c>
      <c r="D16" s="1415"/>
      <c r="E16" s="1415"/>
      <c r="F16" s="1415"/>
      <c r="G16" s="1415"/>
      <c r="H16" s="1351"/>
      <c r="I16" s="1348" t="s">
        <v>294</v>
      </c>
      <c r="J16" s="1349"/>
      <c r="K16" s="1350"/>
      <c r="L16" s="1351"/>
      <c r="M16" s="1351"/>
      <c r="N16" s="1352"/>
      <c r="O16" s="464"/>
      <c r="P16" s="234"/>
    </row>
    <row r="17" spans="1:16" ht="29.25" customHeight="1">
      <c r="A17" s="1416" t="s">
        <v>295</v>
      </c>
      <c r="B17" s="1417"/>
      <c r="C17" s="1418" t="s">
        <v>474</v>
      </c>
      <c r="D17" s="1419"/>
      <c r="E17" s="1330" t="s">
        <v>475</v>
      </c>
      <c r="F17" s="1330"/>
      <c r="G17" s="1330"/>
      <c r="H17" s="1330"/>
      <c r="I17" s="1330"/>
      <c r="J17" s="1330"/>
      <c r="K17" s="1330"/>
      <c r="L17" s="1330"/>
      <c r="M17" s="1330"/>
      <c r="N17" s="1331"/>
      <c r="O17" s="465"/>
      <c r="P17" s="234"/>
    </row>
    <row r="18" spans="1:16" ht="49.9" customHeight="1">
      <c r="A18" s="1416"/>
      <c r="B18" s="1417"/>
      <c r="C18" s="1420"/>
      <c r="D18" s="1421"/>
      <c r="E18" s="1328"/>
      <c r="F18" s="1328"/>
      <c r="G18" s="1328"/>
      <c r="H18" s="1328"/>
      <c r="I18" s="1328"/>
      <c r="J18" s="1328"/>
      <c r="K18" s="1328"/>
      <c r="L18" s="1328"/>
      <c r="M18" s="1328"/>
      <c r="N18" s="1329"/>
      <c r="O18" s="466"/>
      <c r="P18" s="234"/>
    </row>
    <row r="19" spans="1:16" ht="49.9" customHeight="1">
      <c r="A19" s="1416"/>
      <c r="B19" s="1417"/>
      <c r="C19" s="1403"/>
      <c r="D19" s="1404"/>
      <c r="E19" s="1323"/>
      <c r="F19" s="1323"/>
      <c r="G19" s="1323"/>
      <c r="H19" s="1323"/>
      <c r="I19" s="1323"/>
      <c r="J19" s="1323"/>
      <c r="K19" s="1323"/>
      <c r="L19" s="1323"/>
      <c r="M19" s="1323"/>
      <c r="N19" s="1324"/>
      <c r="O19" s="466"/>
      <c r="P19" s="234"/>
    </row>
    <row r="20" spans="1:16" ht="49.9" customHeight="1">
      <c r="A20" s="1416"/>
      <c r="B20" s="1417"/>
      <c r="C20" s="1403"/>
      <c r="D20" s="1404"/>
      <c r="E20" s="1323"/>
      <c r="F20" s="1323"/>
      <c r="G20" s="1323"/>
      <c r="H20" s="1323"/>
      <c r="I20" s="1323"/>
      <c r="J20" s="1323"/>
      <c r="K20" s="1323"/>
      <c r="L20" s="1323"/>
      <c r="M20" s="1323"/>
      <c r="N20" s="1324"/>
      <c r="O20" s="466"/>
      <c r="P20" s="234"/>
    </row>
    <row r="21" spans="1:16" ht="49.9" customHeight="1">
      <c r="A21" s="1416"/>
      <c r="B21" s="1417"/>
      <c r="C21" s="1403"/>
      <c r="D21" s="1404"/>
      <c r="E21" s="1323"/>
      <c r="F21" s="1323"/>
      <c r="G21" s="1323"/>
      <c r="H21" s="1323"/>
      <c r="I21" s="1323"/>
      <c r="J21" s="1323"/>
      <c r="K21" s="1323"/>
      <c r="L21" s="1323"/>
      <c r="M21" s="1323"/>
      <c r="N21" s="1324"/>
      <c r="O21" s="466"/>
      <c r="P21" s="234"/>
    </row>
    <row r="22" spans="1:16" ht="49.9" customHeight="1">
      <c r="A22" s="1416"/>
      <c r="B22" s="1417"/>
      <c r="C22" s="1403"/>
      <c r="D22" s="1404"/>
      <c r="E22" s="1323"/>
      <c r="F22" s="1323"/>
      <c r="G22" s="1323"/>
      <c r="H22" s="1323"/>
      <c r="I22" s="1323"/>
      <c r="J22" s="1323"/>
      <c r="K22" s="1323"/>
      <c r="L22" s="1323"/>
      <c r="M22" s="1323"/>
      <c r="N22" s="1324"/>
      <c r="O22" s="466"/>
      <c r="P22" s="234"/>
    </row>
    <row r="23" spans="1:16" ht="49.9" customHeight="1">
      <c r="A23" s="1416"/>
      <c r="B23" s="1417"/>
      <c r="C23" s="1403"/>
      <c r="D23" s="1404"/>
      <c r="E23" s="1323"/>
      <c r="F23" s="1323"/>
      <c r="G23" s="1323"/>
      <c r="H23" s="1323"/>
      <c r="I23" s="1323"/>
      <c r="J23" s="1323"/>
      <c r="K23" s="1323"/>
      <c r="L23" s="1323"/>
      <c r="M23" s="1323"/>
      <c r="N23" s="1324"/>
      <c r="O23" s="466"/>
      <c r="P23" s="234"/>
    </row>
    <row r="24" spans="1:16" ht="49.9" customHeight="1">
      <c r="A24" s="1416"/>
      <c r="B24" s="1417"/>
      <c r="C24" s="1403"/>
      <c r="D24" s="1404"/>
      <c r="E24" s="1323"/>
      <c r="F24" s="1323"/>
      <c r="G24" s="1323"/>
      <c r="H24" s="1323"/>
      <c r="I24" s="1323"/>
      <c r="J24" s="1323"/>
      <c r="K24" s="1323"/>
      <c r="L24" s="1323"/>
      <c r="M24" s="1323"/>
      <c r="N24" s="1324"/>
      <c r="O24" s="466"/>
      <c r="P24" s="234"/>
    </row>
    <row r="25" spans="1:16" ht="49.9" customHeight="1">
      <c r="A25" s="1416"/>
      <c r="B25" s="1417"/>
      <c r="C25" s="1403"/>
      <c r="D25" s="1404"/>
      <c r="E25" s="1323"/>
      <c r="F25" s="1323"/>
      <c r="G25" s="1323"/>
      <c r="H25" s="1323"/>
      <c r="I25" s="1323"/>
      <c r="J25" s="1323"/>
      <c r="K25" s="1323"/>
      <c r="L25" s="1323"/>
      <c r="M25" s="1323"/>
      <c r="N25" s="1324"/>
      <c r="O25" s="466"/>
      <c r="P25" s="234"/>
    </row>
    <row r="26" spans="1:16" ht="49.9" customHeight="1">
      <c r="A26" s="1416"/>
      <c r="B26" s="1417"/>
      <c r="C26" s="1403"/>
      <c r="D26" s="1404"/>
      <c r="E26" s="1323"/>
      <c r="F26" s="1323"/>
      <c r="G26" s="1323"/>
      <c r="H26" s="1323"/>
      <c r="I26" s="1323"/>
      <c r="J26" s="1323"/>
      <c r="K26" s="1323"/>
      <c r="L26" s="1323"/>
      <c r="M26" s="1323"/>
      <c r="N26" s="1324"/>
      <c r="O26" s="466"/>
      <c r="P26" s="234"/>
    </row>
    <row r="27" spans="1:16" ht="49.9" customHeight="1">
      <c r="A27" s="1416"/>
      <c r="B27" s="1417"/>
      <c r="C27" s="1403"/>
      <c r="D27" s="1404"/>
      <c r="E27" s="1323"/>
      <c r="F27" s="1323"/>
      <c r="G27" s="1323"/>
      <c r="H27" s="1323"/>
      <c r="I27" s="1323"/>
      <c r="J27" s="1323"/>
      <c r="K27" s="1323"/>
      <c r="L27" s="1323"/>
      <c r="M27" s="1323"/>
      <c r="N27" s="1324"/>
      <c r="O27" s="466"/>
      <c r="P27" s="234"/>
    </row>
    <row r="28" spans="1:16" ht="49.9" customHeight="1">
      <c r="A28" s="1416"/>
      <c r="B28" s="1417"/>
      <c r="C28" s="1403"/>
      <c r="D28" s="1404"/>
      <c r="E28" s="1323"/>
      <c r="F28" s="1323"/>
      <c r="G28" s="1323"/>
      <c r="H28" s="1323"/>
      <c r="I28" s="1323"/>
      <c r="J28" s="1323"/>
      <c r="K28" s="1323"/>
      <c r="L28" s="1323"/>
      <c r="M28" s="1323"/>
      <c r="N28" s="1324"/>
      <c r="O28" s="466"/>
      <c r="P28" s="234"/>
    </row>
    <row r="29" spans="1:16" ht="49.9" customHeight="1">
      <c r="A29" s="1416"/>
      <c r="B29" s="1417"/>
      <c r="C29" s="1403"/>
      <c r="D29" s="1404"/>
      <c r="E29" s="1323"/>
      <c r="F29" s="1323"/>
      <c r="G29" s="1323"/>
      <c r="H29" s="1323"/>
      <c r="I29" s="1323"/>
      <c r="J29" s="1323"/>
      <c r="K29" s="1323"/>
      <c r="L29" s="1323"/>
      <c r="M29" s="1323"/>
      <c r="N29" s="1324"/>
      <c r="O29" s="466"/>
      <c r="P29" s="234"/>
    </row>
    <row r="30" spans="1:16" ht="49.9" customHeight="1">
      <c r="A30" s="1416"/>
      <c r="B30" s="1417"/>
      <c r="C30" s="1403"/>
      <c r="D30" s="1404"/>
      <c r="E30" s="1323"/>
      <c r="F30" s="1323"/>
      <c r="G30" s="1323"/>
      <c r="H30" s="1323"/>
      <c r="I30" s="1323"/>
      <c r="J30" s="1323"/>
      <c r="K30" s="1323"/>
      <c r="L30" s="1323"/>
      <c r="M30" s="1323"/>
      <c r="N30" s="1324"/>
      <c r="O30" s="466"/>
      <c r="P30" s="234"/>
    </row>
    <row r="31" spans="1:16" ht="49.9" customHeight="1">
      <c r="A31" s="1416"/>
      <c r="B31" s="1417"/>
      <c r="C31" s="1403"/>
      <c r="D31" s="1404"/>
      <c r="E31" s="1323"/>
      <c r="F31" s="1323"/>
      <c r="G31" s="1323"/>
      <c r="H31" s="1323"/>
      <c r="I31" s="1323"/>
      <c r="J31" s="1323"/>
      <c r="K31" s="1323"/>
      <c r="L31" s="1323"/>
      <c r="M31" s="1323"/>
      <c r="N31" s="1324"/>
      <c r="O31" s="466"/>
      <c r="P31" s="234"/>
    </row>
    <row r="32" spans="1:16" ht="49.9" customHeight="1">
      <c r="A32" s="1416"/>
      <c r="B32" s="1417"/>
      <c r="C32" s="1403"/>
      <c r="D32" s="1404"/>
      <c r="E32" s="1323"/>
      <c r="F32" s="1323"/>
      <c r="G32" s="1323"/>
      <c r="H32" s="1323"/>
      <c r="I32" s="1323"/>
      <c r="J32" s="1323"/>
      <c r="K32" s="1323"/>
      <c r="L32" s="1323"/>
      <c r="M32" s="1323"/>
      <c r="N32" s="1324"/>
      <c r="O32" s="466"/>
      <c r="P32" s="234"/>
    </row>
    <row r="33" spans="1:16" ht="49.9" customHeight="1">
      <c r="A33" s="1416"/>
      <c r="B33" s="1417"/>
      <c r="C33" s="1403"/>
      <c r="D33" s="1404"/>
      <c r="E33" s="1323"/>
      <c r="F33" s="1323"/>
      <c r="G33" s="1323"/>
      <c r="H33" s="1323"/>
      <c r="I33" s="1323"/>
      <c r="J33" s="1323"/>
      <c r="K33" s="1323"/>
      <c r="L33" s="1323"/>
      <c r="M33" s="1323"/>
      <c r="N33" s="1324"/>
      <c r="O33" s="466"/>
      <c r="P33" s="234"/>
    </row>
    <row r="34" spans="1:16" ht="49.9" customHeight="1">
      <c r="A34" s="1416"/>
      <c r="B34" s="1417"/>
      <c r="C34" s="1403"/>
      <c r="D34" s="1404"/>
      <c r="E34" s="1323"/>
      <c r="F34" s="1323"/>
      <c r="G34" s="1323"/>
      <c r="H34" s="1323"/>
      <c r="I34" s="1323"/>
      <c r="J34" s="1323"/>
      <c r="K34" s="1323"/>
      <c r="L34" s="1323"/>
      <c r="M34" s="1323"/>
      <c r="N34" s="1324"/>
      <c r="O34" s="466"/>
      <c r="P34" s="234"/>
    </row>
    <row r="35" spans="1:16" ht="49.9" customHeight="1">
      <c r="A35" s="1416"/>
      <c r="B35" s="1417"/>
      <c r="C35" s="1424"/>
      <c r="D35" s="1425"/>
      <c r="E35" s="1325"/>
      <c r="F35" s="1326"/>
      <c r="G35" s="1326"/>
      <c r="H35" s="1326"/>
      <c r="I35" s="1326"/>
      <c r="J35" s="1326"/>
      <c r="K35" s="1326"/>
      <c r="L35" s="1326"/>
      <c r="M35" s="1326"/>
      <c r="N35" s="1327"/>
      <c r="O35" s="466"/>
      <c r="P35" s="234"/>
    </row>
    <row r="36" spans="1:16" ht="29.25" customHeight="1">
      <c r="A36" s="1416" t="s">
        <v>296</v>
      </c>
      <c r="B36" s="1417"/>
      <c r="C36" s="1418" t="s">
        <v>474</v>
      </c>
      <c r="D36" s="1419"/>
      <c r="E36" s="1330" t="s">
        <v>476</v>
      </c>
      <c r="F36" s="1330"/>
      <c r="G36" s="1330"/>
      <c r="H36" s="1330"/>
      <c r="I36" s="1330"/>
      <c r="J36" s="1330"/>
      <c r="K36" s="1330"/>
      <c r="L36" s="1330"/>
      <c r="M36" s="1330"/>
      <c r="N36" s="1331"/>
      <c r="O36" s="465"/>
      <c r="P36" s="234"/>
    </row>
    <row r="37" spans="1:16" ht="49.9" customHeight="1">
      <c r="A37" s="1416"/>
      <c r="B37" s="1417"/>
      <c r="C37" s="1433"/>
      <c r="D37" s="1434"/>
      <c r="E37" s="1328"/>
      <c r="F37" s="1328"/>
      <c r="G37" s="1328"/>
      <c r="H37" s="1328"/>
      <c r="I37" s="1328"/>
      <c r="J37" s="1328"/>
      <c r="K37" s="1328"/>
      <c r="L37" s="1328"/>
      <c r="M37" s="1328"/>
      <c r="N37" s="1329"/>
      <c r="O37" s="466"/>
      <c r="P37" s="234"/>
    </row>
    <row r="38" spans="1:16" ht="49.9" customHeight="1">
      <c r="A38" s="1416"/>
      <c r="B38" s="1417"/>
      <c r="C38" s="1427"/>
      <c r="D38" s="1428"/>
      <c r="E38" s="1323"/>
      <c r="F38" s="1323"/>
      <c r="G38" s="1323"/>
      <c r="H38" s="1323"/>
      <c r="I38" s="1323"/>
      <c r="J38" s="1323"/>
      <c r="K38" s="1323"/>
      <c r="L38" s="1323"/>
      <c r="M38" s="1323"/>
      <c r="N38" s="1324"/>
      <c r="O38" s="466"/>
      <c r="P38" s="234"/>
    </row>
    <row r="39" spans="1:16" ht="49.9" customHeight="1">
      <c r="A39" s="1416"/>
      <c r="B39" s="1417"/>
      <c r="C39" s="1427"/>
      <c r="D39" s="1428"/>
      <c r="E39" s="1323"/>
      <c r="F39" s="1323"/>
      <c r="G39" s="1323"/>
      <c r="H39" s="1323"/>
      <c r="I39" s="1323"/>
      <c r="J39" s="1323"/>
      <c r="K39" s="1323"/>
      <c r="L39" s="1323"/>
      <c r="M39" s="1323"/>
      <c r="N39" s="1324"/>
      <c r="O39" s="466"/>
      <c r="P39" s="234"/>
    </row>
    <row r="40" spans="1:16" ht="49.9" customHeight="1">
      <c r="A40" s="1416"/>
      <c r="B40" s="1417"/>
      <c r="C40" s="1427"/>
      <c r="D40" s="1428"/>
      <c r="E40" s="1323"/>
      <c r="F40" s="1323"/>
      <c r="G40" s="1323"/>
      <c r="H40" s="1323"/>
      <c r="I40" s="1323"/>
      <c r="J40" s="1323"/>
      <c r="K40" s="1323"/>
      <c r="L40" s="1323"/>
      <c r="M40" s="1323"/>
      <c r="N40" s="1324"/>
      <c r="O40" s="466"/>
      <c r="P40" s="234"/>
    </row>
    <row r="41" spans="1:16" ht="49.9" customHeight="1">
      <c r="A41" s="1416"/>
      <c r="B41" s="1417"/>
      <c r="C41" s="1427"/>
      <c r="D41" s="1428"/>
      <c r="E41" s="1323"/>
      <c r="F41" s="1323"/>
      <c r="G41" s="1323"/>
      <c r="H41" s="1323"/>
      <c r="I41" s="1323"/>
      <c r="J41" s="1323"/>
      <c r="K41" s="1323"/>
      <c r="L41" s="1323"/>
      <c r="M41" s="1323"/>
      <c r="N41" s="1324"/>
      <c r="O41" s="466"/>
      <c r="P41" s="234"/>
    </row>
    <row r="42" spans="1:16" ht="49.9" customHeight="1" thickBot="1">
      <c r="A42" s="1431"/>
      <c r="B42" s="1432"/>
      <c r="C42" s="1429"/>
      <c r="D42" s="1430"/>
      <c r="E42" s="1422"/>
      <c r="F42" s="1422"/>
      <c r="G42" s="1422"/>
      <c r="H42" s="1422"/>
      <c r="I42" s="1422"/>
      <c r="J42" s="1422"/>
      <c r="K42" s="1422"/>
      <c r="L42" s="1422"/>
      <c r="M42" s="1422"/>
      <c r="N42" s="1423"/>
      <c r="O42" s="466"/>
      <c r="P42" s="234"/>
    </row>
    <row r="43" spans="1:16" ht="24">
      <c r="A43" s="1426"/>
      <c r="B43" s="1426"/>
      <c r="C43" s="1426"/>
      <c r="D43" s="1426"/>
      <c r="E43" s="1426"/>
      <c r="F43" s="1426"/>
      <c r="G43" s="1426"/>
      <c r="H43" s="1426"/>
      <c r="I43" s="1426"/>
      <c r="J43" s="1426"/>
      <c r="K43" s="1426"/>
      <c r="L43" s="1426"/>
      <c r="M43" s="1426"/>
      <c r="N43" s="1426"/>
      <c r="O43" s="435"/>
      <c r="P43" s="234"/>
    </row>
    <row r="44" spans="1:16">
      <c r="A44" s="233"/>
      <c r="B44" s="233"/>
    </row>
    <row r="45" spans="1:16">
      <c r="A45" s="232"/>
      <c r="B45" s="232"/>
    </row>
    <row r="46" spans="1:16">
      <c r="A46" s="231"/>
      <c r="B46" s="231"/>
    </row>
  </sheetData>
  <sheetProtection algorithmName="SHA-512" hashValue="TiFF4Ow1P3a1ZlXLA9pL9DBALOdN/W6C1biW+DpyKVuRW7Sk8ILNscHtagtn4UVTsl2FInqZAxudvHtnryIXUA==" saltValue="SwPQy6w0AFMn7GpP4ATaSQ==" spinCount="100000" sheet="1" objects="1" scenarios="1"/>
  <mergeCells count="92">
    <mergeCell ref="E42:N42"/>
    <mergeCell ref="C35:D35"/>
    <mergeCell ref="A43:N43"/>
    <mergeCell ref="C41:D41"/>
    <mergeCell ref="C42:D42"/>
    <mergeCell ref="A36:B42"/>
    <mergeCell ref="C37:D37"/>
    <mergeCell ref="C38:D38"/>
    <mergeCell ref="C39:D39"/>
    <mergeCell ref="C40:D40"/>
    <mergeCell ref="C36:D36"/>
    <mergeCell ref="E40:N40"/>
    <mergeCell ref="E41:N41"/>
    <mergeCell ref="E39:N39"/>
    <mergeCell ref="C26:D26"/>
    <mergeCell ref="C24:D24"/>
    <mergeCell ref="A17:B35"/>
    <mergeCell ref="C17:D17"/>
    <mergeCell ref="C18:D18"/>
    <mergeCell ref="C19:D19"/>
    <mergeCell ref="C20:D20"/>
    <mergeCell ref="C21:D21"/>
    <mergeCell ref="C22:D22"/>
    <mergeCell ref="C27:D27"/>
    <mergeCell ref="C28:D28"/>
    <mergeCell ref="C29:D29"/>
    <mergeCell ref="C31:D31"/>
    <mergeCell ref="C32:D32"/>
    <mergeCell ref="C33:D33"/>
    <mergeCell ref="C34:D34"/>
    <mergeCell ref="C30:D30"/>
    <mergeCell ref="B8:B11"/>
    <mergeCell ref="A8:A15"/>
    <mergeCell ref="B12:B15"/>
    <mergeCell ref="I12:J13"/>
    <mergeCell ref="G8:H8"/>
    <mergeCell ref="G12:H12"/>
    <mergeCell ref="E30:N30"/>
    <mergeCell ref="E23:N23"/>
    <mergeCell ref="E24:N24"/>
    <mergeCell ref="E25:N25"/>
    <mergeCell ref="E26:N26"/>
    <mergeCell ref="A16:B16"/>
    <mergeCell ref="C16:H16"/>
    <mergeCell ref="C23:D23"/>
    <mergeCell ref="C25:D25"/>
    <mergeCell ref="A5:B7"/>
    <mergeCell ref="C5:E5"/>
    <mergeCell ref="F5:G5"/>
    <mergeCell ref="H5:N7"/>
    <mergeCell ref="C6:E6"/>
    <mergeCell ref="F6:G6"/>
    <mergeCell ref="C7:E7"/>
    <mergeCell ref="F7:G7"/>
    <mergeCell ref="L2:N2"/>
    <mergeCell ref="A3:A4"/>
    <mergeCell ref="C3:G3"/>
    <mergeCell ref="I3:K3"/>
    <mergeCell ref="L3:L4"/>
    <mergeCell ref="N3:N4"/>
    <mergeCell ref="C4:G4"/>
    <mergeCell ref="I4:K4"/>
    <mergeCell ref="M3:M4"/>
    <mergeCell ref="P5:P12"/>
    <mergeCell ref="K12:N13"/>
    <mergeCell ref="C13:H15"/>
    <mergeCell ref="I14:J15"/>
    <mergeCell ref="K14:N15"/>
    <mergeCell ref="K10:N11"/>
    <mergeCell ref="I10:J11"/>
    <mergeCell ref="E31:N31"/>
    <mergeCell ref="E32:N32"/>
    <mergeCell ref="K8:N9"/>
    <mergeCell ref="I8:J9"/>
    <mergeCell ref="C9:H11"/>
    <mergeCell ref="I16:J16"/>
    <mergeCell ref="K16:N16"/>
    <mergeCell ref="E27:N27"/>
    <mergeCell ref="E28:N28"/>
    <mergeCell ref="E29:N29"/>
    <mergeCell ref="E17:N17"/>
    <mergeCell ref="E18:N18"/>
    <mergeCell ref="E19:N19"/>
    <mergeCell ref="E20:N20"/>
    <mergeCell ref="E21:N21"/>
    <mergeCell ref="E22:N22"/>
    <mergeCell ref="E33:N33"/>
    <mergeCell ref="E34:N34"/>
    <mergeCell ref="E35:N35"/>
    <mergeCell ref="E37:N37"/>
    <mergeCell ref="E38:N38"/>
    <mergeCell ref="E36:N36"/>
  </mergeCells>
  <phoneticPr fontId="23"/>
  <dataValidations count="4">
    <dataValidation imeMode="fullKatakana" allowBlank="1" showInputMessage="1" showErrorMessage="1" sqref="I3:K3 C3:G3" xr:uid="{00000000-0002-0000-0B00-000000000000}"/>
    <dataValidation type="list" allowBlank="1" showInputMessage="1" showErrorMessage="1" sqref="WVW983047:WVW983048 JK3:JK6 TG3:TG6 ADC3:ADC6 AMY3:AMY6 AWU3:AWU6 BGQ3:BGQ6 BQM3:BQM6 CAI3:CAI6 CKE3:CKE6 CUA3:CUA6 DDW3:DDW6 DNS3:DNS6 DXO3:DXO6 EHK3:EHK6 ERG3:ERG6 FBC3:FBC6 FKY3:FKY6 FUU3:FUU6 GEQ3:GEQ6 GOM3:GOM6 GYI3:GYI6 HIE3:HIE6 HSA3:HSA6 IBW3:IBW6 ILS3:ILS6 IVO3:IVO6 JFK3:JFK6 JPG3:JPG6 JZC3:JZC6 KIY3:KIY6 KSU3:KSU6 LCQ3:LCQ6 LMM3:LMM6 LWI3:LWI6 MGE3:MGE6 MQA3:MQA6 MZW3:MZW6 NJS3:NJS6 NTO3:NTO6 ODK3:ODK6 ONG3:ONG6 OXC3:OXC6 PGY3:PGY6 PQU3:PQU6 QAQ3:QAQ6 QKM3:QKM6 QUI3:QUI6 REE3:REE6 ROA3:ROA6 RXW3:RXW6 SHS3:SHS6 SRO3:SRO6 TBK3:TBK6 TLG3:TLG6 TVC3:TVC6 UEY3:UEY6 UOU3:UOU6 UYQ3:UYQ6 VIM3:VIM6 VSI3:VSI6 WCE3:WCE6 WMA3:WMA6 WVW3:WVW6 N65543:O65544 JK65543:JK65544 TG65543:TG65544 ADC65543:ADC65544 AMY65543:AMY65544 AWU65543:AWU65544 BGQ65543:BGQ65544 BQM65543:BQM65544 CAI65543:CAI65544 CKE65543:CKE65544 CUA65543:CUA65544 DDW65543:DDW65544 DNS65543:DNS65544 DXO65543:DXO65544 EHK65543:EHK65544 ERG65543:ERG65544 FBC65543:FBC65544 FKY65543:FKY65544 FUU65543:FUU65544 GEQ65543:GEQ65544 GOM65543:GOM65544 GYI65543:GYI65544 HIE65543:HIE65544 HSA65543:HSA65544 IBW65543:IBW65544 ILS65543:ILS65544 IVO65543:IVO65544 JFK65543:JFK65544 JPG65543:JPG65544 JZC65543:JZC65544 KIY65543:KIY65544 KSU65543:KSU65544 LCQ65543:LCQ65544 LMM65543:LMM65544 LWI65543:LWI65544 MGE65543:MGE65544 MQA65543:MQA65544 MZW65543:MZW65544 NJS65543:NJS65544 NTO65543:NTO65544 ODK65543:ODK65544 ONG65543:ONG65544 OXC65543:OXC65544 PGY65543:PGY65544 PQU65543:PQU65544 QAQ65543:QAQ65544 QKM65543:QKM65544 QUI65543:QUI65544 REE65543:REE65544 ROA65543:ROA65544 RXW65543:RXW65544 SHS65543:SHS65544 SRO65543:SRO65544 TBK65543:TBK65544 TLG65543:TLG65544 TVC65543:TVC65544 UEY65543:UEY65544 UOU65543:UOU65544 UYQ65543:UYQ65544 VIM65543:VIM65544 VSI65543:VSI65544 WCE65543:WCE65544 WMA65543:WMA65544 WVW65543:WVW65544 N131079:O131080 JK131079:JK131080 TG131079:TG131080 ADC131079:ADC131080 AMY131079:AMY131080 AWU131079:AWU131080 BGQ131079:BGQ131080 BQM131079:BQM131080 CAI131079:CAI131080 CKE131079:CKE131080 CUA131079:CUA131080 DDW131079:DDW131080 DNS131079:DNS131080 DXO131079:DXO131080 EHK131079:EHK131080 ERG131079:ERG131080 FBC131079:FBC131080 FKY131079:FKY131080 FUU131079:FUU131080 GEQ131079:GEQ131080 GOM131079:GOM131080 GYI131079:GYI131080 HIE131079:HIE131080 HSA131079:HSA131080 IBW131079:IBW131080 ILS131079:ILS131080 IVO131079:IVO131080 JFK131079:JFK131080 JPG131079:JPG131080 JZC131079:JZC131080 KIY131079:KIY131080 KSU131079:KSU131080 LCQ131079:LCQ131080 LMM131079:LMM131080 LWI131079:LWI131080 MGE131079:MGE131080 MQA131079:MQA131080 MZW131079:MZW131080 NJS131079:NJS131080 NTO131079:NTO131080 ODK131079:ODK131080 ONG131079:ONG131080 OXC131079:OXC131080 PGY131079:PGY131080 PQU131079:PQU131080 QAQ131079:QAQ131080 QKM131079:QKM131080 QUI131079:QUI131080 REE131079:REE131080 ROA131079:ROA131080 RXW131079:RXW131080 SHS131079:SHS131080 SRO131079:SRO131080 TBK131079:TBK131080 TLG131079:TLG131080 TVC131079:TVC131080 UEY131079:UEY131080 UOU131079:UOU131080 UYQ131079:UYQ131080 VIM131079:VIM131080 VSI131079:VSI131080 WCE131079:WCE131080 WMA131079:WMA131080 WVW131079:WVW131080 N196615:O196616 JK196615:JK196616 TG196615:TG196616 ADC196615:ADC196616 AMY196615:AMY196616 AWU196615:AWU196616 BGQ196615:BGQ196616 BQM196615:BQM196616 CAI196615:CAI196616 CKE196615:CKE196616 CUA196615:CUA196616 DDW196615:DDW196616 DNS196615:DNS196616 DXO196615:DXO196616 EHK196615:EHK196616 ERG196615:ERG196616 FBC196615:FBC196616 FKY196615:FKY196616 FUU196615:FUU196616 GEQ196615:GEQ196616 GOM196615:GOM196616 GYI196615:GYI196616 HIE196615:HIE196616 HSA196615:HSA196616 IBW196615:IBW196616 ILS196615:ILS196616 IVO196615:IVO196616 JFK196615:JFK196616 JPG196615:JPG196616 JZC196615:JZC196616 KIY196615:KIY196616 KSU196615:KSU196616 LCQ196615:LCQ196616 LMM196615:LMM196616 LWI196615:LWI196616 MGE196615:MGE196616 MQA196615:MQA196616 MZW196615:MZW196616 NJS196615:NJS196616 NTO196615:NTO196616 ODK196615:ODK196616 ONG196615:ONG196616 OXC196615:OXC196616 PGY196615:PGY196616 PQU196615:PQU196616 QAQ196615:QAQ196616 QKM196615:QKM196616 QUI196615:QUI196616 REE196615:REE196616 ROA196615:ROA196616 RXW196615:RXW196616 SHS196615:SHS196616 SRO196615:SRO196616 TBK196615:TBK196616 TLG196615:TLG196616 TVC196615:TVC196616 UEY196615:UEY196616 UOU196615:UOU196616 UYQ196615:UYQ196616 VIM196615:VIM196616 VSI196615:VSI196616 WCE196615:WCE196616 WMA196615:WMA196616 WVW196615:WVW196616 N262151:O262152 JK262151:JK262152 TG262151:TG262152 ADC262151:ADC262152 AMY262151:AMY262152 AWU262151:AWU262152 BGQ262151:BGQ262152 BQM262151:BQM262152 CAI262151:CAI262152 CKE262151:CKE262152 CUA262151:CUA262152 DDW262151:DDW262152 DNS262151:DNS262152 DXO262151:DXO262152 EHK262151:EHK262152 ERG262151:ERG262152 FBC262151:FBC262152 FKY262151:FKY262152 FUU262151:FUU262152 GEQ262151:GEQ262152 GOM262151:GOM262152 GYI262151:GYI262152 HIE262151:HIE262152 HSA262151:HSA262152 IBW262151:IBW262152 ILS262151:ILS262152 IVO262151:IVO262152 JFK262151:JFK262152 JPG262151:JPG262152 JZC262151:JZC262152 KIY262151:KIY262152 KSU262151:KSU262152 LCQ262151:LCQ262152 LMM262151:LMM262152 LWI262151:LWI262152 MGE262151:MGE262152 MQA262151:MQA262152 MZW262151:MZW262152 NJS262151:NJS262152 NTO262151:NTO262152 ODK262151:ODK262152 ONG262151:ONG262152 OXC262151:OXC262152 PGY262151:PGY262152 PQU262151:PQU262152 QAQ262151:QAQ262152 QKM262151:QKM262152 QUI262151:QUI262152 REE262151:REE262152 ROA262151:ROA262152 RXW262151:RXW262152 SHS262151:SHS262152 SRO262151:SRO262152 TBK262151:TBK262152 TLG262151:TLG262152 TVC262151:TVC262152 UEY262151:UEY262152 UOU262151:UOU262152 UYQ262151:UYQ262152 VIM262151:VIM262152 VSI262151:VSI262152 WCE262151:WCE262152 WMA262151:WMA262152 WVW262151:WVW262152 N327687:O327688 JK327687:JK327688 TG327687:TG327688 ADC327687:ADC327688 AMY327687:AMY327688 AWU327687:AWU327688 BGQ327687:BGQ327688 BQM327687:BQM327688 CAI327687:CAI327688 CKE327687:CKE327688 CUA327687:CUA327688 DDW327687:DDW327688 DNS327687:DNS327688 DXO327687:DXO327688 EHK327687:EHK327688 ERG327687:ERG327688 FBC327687:FBC327688 FKY327687:FKY327688 FUU327687:FUU327688 GEQ327687:GEQ327688 GOM327687:GOM327688 GYI327687:GYI327688 HIE327687:HIE327688 HSA327687:HSA327688 IBW327687:IBW327688 ILS327687:ILS327688 IVO327687:IVO327688 JFK327687:JFK327688 JPG327687:JPG327688 JZC327687:JZC327688 KIY327687:KIY327688 KSU327687:KSU327688 LCQ327687:LCQ327688 LMM327687:LMM327688 LWI327687:LWI327688 MGE327687:MGE327688 MQA327687:MQA327688 MZW327687:MZW327688 NJS327687:NJS327688 NTO327687:NTO327688 ODK327687:ODK327688 ONG327687:ONG327688 OXC327687:OXC327688 PGY327687:PGY327688 PQU327687:PQU327688 QAQ327687:QAQ327688 QKM327687:QKM327688 QUI327687:QUI327688 REE327687:REE327688 ROA327687:ROA327688 RXW327687:RXW327688 SHS327687:SHS327688 SRO327687:SRO327688 TBK327687:TBK327688 TLG327687:TLG327688 TVC327687:TVC327688 UEY327687:UEY327688 UOU327687:UOU327688 UYQ327687:UYQ327688 VIM327687:VIM327688 VSI327687:VSI327688 WCE327687:WCE327688 WMA327687:WMA327688 WVW327687:WVW327688 N393223:O393224 JK393223:JK393224 TG393223:TG393224 ADC393223:ADC393224 AMY393223:AMY393224 AWU393223:AWU393224 BGQ393223:BGQ393224 BQM393223:BQM393224 CAI393223:CAI393224 CKE393223:CKE393224 CUA393223:CUA393224 DDW393223:DDW393224 DNS393223:DNS393224 DXO393223:DXO393224 EHK393223:EHK393224 ERG393223:ERG393224 FBC393223:FBC393224 FKY393223:FKY393224 FUU393223:FUU393224 GEQ393223:GEQ393224 GOM393223:GOM393224 GYI393223:GYI393224 HIE393223:HIE393224 HSA393223:HSA393224 IBW393223:IBW393224 ILS393223:ILS393224 IVO393223:IVO393224 JFK393223:JFK393224 JPG393223:JPG393224 JZC393223:JZC393224 KIY393223:KIY393224 KSU393223:KSU393224 LCQ393223:LCQ393224 LMM393223:LMM393224 LWI393223:LWI393224 MGE393223:MGE393224 MQA393223:MQA393224 MZW393223:MZW393224 NJS393223:NJS393224 NTO393223:NTO393224 ODK393223:ODK393224 ONG393223:ONG393224 OXC393223:OXC393224 PGY393223:PGY393224 PQU393223:PQU393224 QAQ393223:QAQ393224 QKM393223:QKM393224 QUI393223:QUI393224 REE393223:REE393224 ROA393223:ROA393224 RXW393223:RXW393224 SHS393223:SHS393224 SRO393223:SRO393224 TBK393223:TBK393224 TLG393223:TLG393224 TVC393223:TVC393224 UEY393223:UEY393224 UOU393223:UOU393224 UYQ393223:UYQ393224 VIM393223:VIM393224 VSI393223:VSI393224 WCE393223:WCE393224 WMA393223:WMA393224 WVW393223:WVW393224 N458759:O458760 JK458759:JK458760 TG458759:TG458760 ADC458759:ADC458760 AMY458759:AMY458760 AWU458759:AWU458760 BGQ458759:BGQ458760 BQM458759:BQM458760 CAI458759:CAI458760 CKE458759:CKE458760 CUA458759:CUA458760 DDW458759:DDW458760 DNS458759:DNS458760 DXO458759:DXO458760 EHK458759:EHK458760 ERG458759:ERG458760 FBC458759:FBC458760 FKY458759:FKY458760 FUU458759:FUU458760 GEQ458759:GEQ458760 GOM458759:GOM458760 GYI458759:GYI458760 HIE458759:HIE458760 HSA458759:HSA458760 IBW458759:IBW458760 ILS458759:ILS458760 IVO458759:IVO458760 JFK458759:JFK458760 JPG458759:JPG458760 JZC458759:JZC458760 KIY458759:KIY458760 KSU458759:KSU458760 LCQ458759:LCQ458760 LMM458759:LMM458760 LWI458759:LWI458760 MGE458759:MGE458760 MQA458759:MQA458760 MZW458759:MZW458760 NJS458759:NJS458760 NTO458759:NTO458760 ODK458759:ODK458760 ONG458759:ONG458760 OXC458759:OXC458760 PGY458759:PGY458760 PQU458759:PQU458760 QAQ458759:QAQ458760 QKM458759:QKM458760 QUI458759:QUI458760 REE458759:REE458760 ROA458759:ROA458760 RXW458759:RXW458760 SHS458759:SHS458760 SRO458759:SRO458760 TBK458759:TBK458760 TLG458759:TLG458760 TVC458759:TVC458760 UEY458759:UEY458760 UOU458759:UOU458760 UYQ458759:UYQ458760 VIM458759:VIM458760 VSI458759:VSI458760 WCE458759:WCE458760 WMA458759:WMA458760 WVW458759:WVW458760 N524295:O524296 JK524295:JK524296 TG524295:TG524296 ADC524295:ADC524296 AMY524295:AMY524296 AWU524295:AWU524296 BGQ524295:BGQ524296 BQM524295:BQM524296 CAI524295:CAI524296 CKE524295:CKE524296 CUA524295:CUA524296 DDW524295:DDW524296 DNS524295:DNS524296 DXO524295:DXO524296 EHK524295:EHK524296 ERG524295:ERG524296 FBC524295:FBC524296 FKY524295:FKY524296 FUU524295:FUU524296 GEQ524295:GEQ524296 GOM524295:GOM524296 GYI524295:GYI524296 HIE524295:HIE524296 HSA524295:HSA524296 IBW524295:IBW524296 ILS524295:ILS524296 IVO524295:IVO524296 JFK524295:JFK524296 JPG524295:JPG524296 JZC524295:JZC524296 KIY524295:KIY524296 KSU524295:KSU524296 LCQ524295:LCQ524296 LMM524295:LMM524296 LWI524295:LWI524296 MGE524295:MGE524296 MQA524295:MQA524296 MZW524295:MZW524296 NJS524295:NJS524296 NTO524295:NTO524296 ODK524295:ODK524296 ONG524295:ONG524296 OXC524295:OXC524296 PGY524295:PGY524296 PQU524295:PQU524296 QAQ524295:QAQ524296 QKM524295:QKM524296 QUI524295:QUI524296 REE524295:REE524296 ROA524295:ROA524296 RXW524295:RXW524296 SHS524295:SHS524296 SRO524295:SRO524296 TBK524295:TBK524296 TLG524295:TLG524296 TVC524295:TVC524296 UEY524295:UEY524296 UOU524295:UOU524296 UYQ524295:UYQ524296 VIM524295:VIM524296 VSI524295:VSI524296 WCE524295:WCE524296 WMA524295:WMA524296 WVW524295:WVW524296 N589831:O589832 JK589831:JK589832 TG589831:TG589832 ADC589831:ADC589832 AMY589831:AMY589832 AWU589831:AWU589832 BGQ589831:BGQ589832 BQM589831:BQM589832 CAI589831:CAI589832 CKE589831:CKE589832 CUA589831:CUA589832 DDW589831:DDW589832 DNS589831:DNS589832 DXO589831:DXO589832 EHK589831:EHK589832 ERG589831:ERG589832 FBC589831:FBC589832 FKY589831:FKY589832 FUU589831:FUU589832 GEQ589831:GEQ589832 GOM589831:GOM589832 GYI589831:GYI589832 HIE589831:HIE589832 HSA589831:HSA589832 IBW589831:IBW589832 ILS589831:ILS589832 IVO589831:IVO589832 JFK589831:JFK589832 JPG589831:JPG589832 JZC589831:JZC589832 KIY589831:KIY589832 KSU589831:KSU589832 LCQ589831:LCQ589832 LMM589831:LMM589832 LWI589831:LWI589832 MGE589831:MGE589832 MQA589831:MQA589832 MZW589831:MZW589832 NJS589831:NJS589832 NTO589831:NTO589832 ODK589831:ODK589832 ONG589831:ONG589832 OXC589831:OXC589832 PGY589831:PGY589832 PQU589831:PQU589832 QAQ589831:QAQ589832 QKM589831:QKM589832 QUI589831:QUI589832 REE589831:REE589832 ROA589831:ROA589832 RXW589831:RXW589832 SHS589831:SHS589832 SRO589831:SRO589832 TBK589831:TBK589832 TLG589831:TLG589832 TVC589831:TVC589832 UEY589831:UEY589832 UOU589831:UOU589832 UYQ589831:UYQ589832 VIM589831:VIM589832 VSI589831:VSI589832 WCE589831:WCE589832 WMA589831:WMA589832 WVW589831:WVW589832 N655367:O655368 JK655367:JK655368 TG655367:TG655368 ADC655367:ADC655368 AMY655367:AMY655368 AWU655367:AWU655368 BGQ655367:BGQ655368 BQM655367:BQM655368 CAI655367:CAI655368 CKE655367:CKE655368 CUA655367:CUA655368 DDW655367:DDW655368 DNS655367:DNS655368 DXO655367:DXO655368 EHK655367:EHK655368 ERG655367:ERG655368 FBC655367:FBC655368 FKY655367:FKY655368 FUU655367:FUU655368 GEQ655367:GEQ655368 GOM655367:GOM655368 GYI655367:GYI655368 HIE655367:HIE655368 HSA655367:HSA655368 IBW655367:IBW655368 ILS655367:ILS655368 IVO655367:IVO655368 JFK655367:JFK655368 JPG655367:JPG655368 JZC655367:JZC655368 KIY655367:KIY655368 KSU655367:KSU655368 LCQ655367:LCQ655368 LMM655367:LMM655368 LWI655367:LWI655368 MGE655367:MGE655368 MQA655367:MQA655368 MZW655367:MZW655368 NJS655367:NJS655368 NTO655367:NTO655368 ODK655367:ODK655368 ONG655367:ONG655368 OXC655367:OXC655368 PGY655367:PGY655368 PQU655367:PQU655368 QAQ655367:QAQ655368 QKM655367:QKM655368 QUI655367:QUI655368 REE655367:REE655368 ROA655367:ROA655368 RXW655367:RXW655368 SHS655367:SHS655368 SRO655367:SRO655368 TBK655367:TBK655368 TLG655367:TLG655368 TVC655367:TVC655368 UEY655367:UEY655368 UOU655367:UOU655368 UYQ655367:UYQ655368 VIM655367:VIM655368 VSI655367:VSI655368 WCE655367:WCE655368 WMA655367:WMA655368 WVW655367:WVW655368 N720903:O720904 JK720903:JK720904 TG720903:TG720904 ADC720903:ADC720904 AMY720903:AMY720904 AWU720903:AWU720904 BGQ720903:BGQ720904 BQM720903:BQM720904 CAI720903:CAI720904 CKE720903:CKE720904 CUA720903:CUA720904 DDW720903:DDW720904 DNS720903:DNS720904 DXO720903:DXO720904 EHK720903:EHK720904 ERG720903:ERG720904 FBC720903:FBC720904 FKY720903:FKY720904 FUU720903:FUU720904 GEQ720903:GEQ720904 GOM720903:GOM720904 GYI720903:GYI720904 HIE720903:HIE720904 HSA720903:HSA720904 IBW720903:IBW720904 ILS720903:ILS720904 IVO720903:IVO720904 JFK720903:JFK720904 JPG720903:JPG720904 JZC720903:JZC720904 KIY720903:KIY720904 KSU720903:KSU720904 LCQ720903:LCQ720904 LMM720903:LMM720904 LWI720903:LWI720904 MGE720903:MGE720904 MQA720903:MQA720904 MZW720903:MZW720904 NJS720903:NJS720904 NTO720903:NTO720904 ODK720903:ODK720904 ONG720903:ONG720904 OXC720903:OXC720904 PGY720903:PGY720904 PQU720903:PQU720904 QAQ720903:QAQ720904 QKM720903:QKM720904 QUI720903:QUI720904 REE720903:REE720904 ROA720903:ROA720904 RXW720903:RXW720904 SHS720903:SHS720904 SRO720903:SRO720904 TBK720903:TBK720904 TLG720903:TLG720904 TVC720903:TVC720904 UEY720903:UEY720904 UOU720903:UOU720904 UYQ720903:UYQ720904 VIM720903:VIM720904 VSI720903:VSI720904 WCE720903:WCE720904 WMA720903:WMA720904 WVW720903:WVW720904 N786439:O786440 JK786439:JK786440 TG786439:TG786440 ADC786439:ADC786440 AMY786439:AMY786440 AWU786439:AWU786440 BGQ786439:BGQ786440 BQM786439:BQM786440 CAI786439:CAI786440 CKE786439:CKE786440 CUA786439:CUA786440 DDW786439:DDW786440 DNS786439:DNS786440 DXO786439:DXO786440 EHK786439:EHK786440 ERG786439:ERG786440 FBC786439:FBC786440 FKY786439:FKY786440 FUU786439:FUU786440 GEQ786439:GEQ786440 GOM786439:GOM786440 GYI786439:GYI786440 HIE786439:HIE786440 HSA786439:HSA786440 IBW786439:IBW786440 ILS786439:ILS786440 IVO786439:IVO786440 JFK786439:JFK786440 JPG786439:JPG786440 JZC786439:JZC786440 KIY786439:KIY786440 KSU786439:KSU786440 LCQ786439:LCQ786440 LMM786439:LMM786440 LWI786439:LWI786440 MGE786439:MGE786440 MQA786439:MQA786440 MZW786439:MZW786440 NJS786439:NJS786440 NTO786439:NTO786440 ODK786439:ODK786440 ONG786439:ONG786440 OXC786439:OXC786440 PGY786439:PGY786440 PQU786439:PQU786440 QAQ786439:QAQ786440 QKM786439:QKM786440 QUI786439:QUI786440 REE786439:REE786440 ROA786439:ROA786440 RXW786439:RXW786440 SHS786439:SHS786440 SRO786439:SRO786440 TBK786439:TBK786440 TLG786439:TLG786440 TVC786439:TVC786440 UEY786439:UEY786440 UOU786439:UOU786440 UYQ786439:UYQ786440 VIM786439:VIM786440 VSI786439:VSI786440 WCE786439:WCE786440 WMA786439:WMA786440 WVW786439:WVW786440 N851975:O851976 JK851975:JK851976 TG851975:TG851976 ADC851975:ADC851976 AMY851975:AMY851976 AWU851975:AWU851976 BGQ851975:BGQ851976 BQM851975:BQM851976 CAI851975:CAI851976 CKE851975:CKE851976 CUA851975:CUA851976 DDW851975:DDW851976 DNS851975:DNS851976 DXO851975:DXO851976 EHK851975:EHK851976 ERG851975:ERG851976 FBC851975:FBC851976 FKY851975:FKY851976 FUU851975:FUU851976 GEQ851975:GEQ851976 GOM851975:GOM851976 GYI851975:GYI851976 HIE851975:HIE851976 HSA851975:HSA851976 IBW851975:IBW851976 ILS851975:ILS851976 IVO851975:IVO851976 JFK851975:JFK851976 JPG851975:JPG851976 JZC851975:JZC851976 KIY851975:KIY851976 KSU851975:KSU851976 LCQ851975:LCQ851976 LMM851975:LMM851976 LWI851975:LWI851976 MGE851975:MGE851976 MQA851975:MQA851976 MZW851975:MZW851976 NJS851975:NJS851976 NTO851975:NTO851976 ODK851975:ODK851976 ONG851975:ONG851976 OXC851975:OXC851976 PGY851975:PGY851976 PQU851975:PQU851976 QAQ851975:QAQ851976 QKM851975:QKM851976 QUI851975:QUI851976 REE851975:REE851976 ROA851975:ROA851976 RXW851975:RXW851976 SHS851975:SHS851976 SRO851975:SRO851976 TBK851975:TBK851976 TLG851975:TLG851976 TVC851975:TVC851976 UEY851975:UEY851976 UOU851975:UOU851976 UYQ851975:UYQ851976 VIM851975:VIM851976 VSI851975:VSI851976 WCE851975:WCE851976 WMA851975:WMA851976 WVW851975:WVW851976 N917511:O917512 JK917511:JK917512 TG917511:TG917512 ADC917511:ADC917512 AMY917511:AMY917512 AWU917511:AWU917512 BGQ917511:BGQ917512 BQM917511:BQM917512 CAI917511:CAI917512 CKE917511:CKE917512 CUA917511:CUA917512 DDW917511:DDW917512 DNS917511:DNS917512 DXO917511:DXO917512 EHK917511:EHK917512 ERG917511:ERG917512 FBC917511:FBC917512 FKY917511:FKY917512 FUU917511:FUU917512 GEQ917511:GEQ917512 GOM917511:GOM917512 GYI917511:GYI917512 HIE917511:HIE917512 HSA917511:HSA917512 IBW917511:IBW917512 ILS917511:ILS917512 IVO917511:IVO917512 JFK917511:JFK917512 JPG917511:JPG917512 JZC917511:JZC917512 KIY917511:KIY917512 KSU917511:KSU917512 LCQ917511:LCQ917512 LMM917511:LMM917512 LWI917511:LWI917512 MGE917511:MGE917512 MQA917511:MQA917512 MZW917511:MZW917512 NJS917511:NJS917512 NTO917511:NTO917512 ODK917511:ODK917512 ONG917511:ONG917512 OXC917511:OXC917512 PGY917511:PGY917512 PQU917511:PQU917512 QAQ917511:QAQ917512 QKM917511:QKM917512 QUI917511:QUI917512 REE917511:REE917512 ROA917511:ROA917512 RXW917511:RXW917512 SHS917511:SHS917512 SRO917511:SRO917512 TBK917511:TBK917512 TLG917511:TLG917512 TVC917511:TVC917512 UEY917511:UEY917512 UOU917511:UOU917512 UYQ917511:UYQ917512 VIM917511:VIM917512 VSI917511:VSI917512 WCE917511:WCE917512 WMA917511:WMA917512 WVW917511:WVW917512 N983047:O983048 JK983047:JK983048 TG983047:TG983048 ADC983047:ADC983048 AMY983047:AMY983048 AWU983047:AWU983048 BGQ983047:BGQ983048 BQM983047:BQM983048 CAI983047:CAI983048 CKE983047:CKE983048 CUA983047:CUA983048 DDW983047:DDW983048 DNS983047:DNS983048 DXO983047:DXO983048 EHK983047:EHK983048 ERG983047:ERG983048 FBC983047:FBC983048 FKY983047:FKY983048 FUU983047:FUU983048 GEQ983047:GEQ983048 GOM983047:GOM983048 GYI983047:GYI983048 HIE983047:HIE983048 HSA983047:HSA983048 IBW983047:IBW983048 ILS983047:ILS983048 IVO983047:IVO983048 JFK983047:JFK983048 JPG983047:JPG983048 JZC983047:JZC983048 KIY983047:KIY983048 KSU983047:KSU983048 LCQ983047:LCQ983048 LMM983047:LMM983048 LWI983047:LWI983048 MGE983047:MGE983048 MQA983047:MQA983048 MZW983047:MZW983048 NJS983047:NJS983048 NTO983047:NTO983048 ODK983047:ODK983048 ONG983047:ONG983048 OXC983047:OXC983048 PGY983047:PGY983048 PQU983047:PQU983048 QAQ983047:QAQ983048 QKM983047:QKM983048 QUI983047:QUI983048 REE983047:REE983048 ROA983047:ROA983048 RXW983047:RXW983048 SHS983047:SHS983048 SRO983047:SRO983048 TBK983047:TBK983048 TLG983047:TLG983048 TVC983047:TVC983048 UEY983047:UEY983048 UOU983047:UOU983048 UYQ983047:UYQ983048 VIM983047:VIM983048 VSI983047:VSI983048 WCE983047:WCE983048 WMA983047:WMA983048" xr:uid="{00000000-0002-0000-0B00-000001000000}">
      <formula1>"代,芸,代・芸,活,代・活"</formula1>
    </dataValidation>
    <dataValidation imeMode="off" allowBlank="1" showInputMessage="1" showErrorMessage="1" sqref="WLP983052 C65546:D65546 IZ65546 SV65546 ACR65546 AMN65546 AWJ65546 BGF65546 BQB65546 BZX65546 CJT65546 CTP65546 DDL65546 DNH65546 DXD65546 EGZ65546 EQV65546 FAR65546 FKN65546 FUJ65546 GEF65546 GOB65546 GXX65546 HHT65546 HRP65546 IBL65546 ILH65546 IVD65546 JEZ65546 JOV65546 JYR65546 KIN65546 KSJ65546 LCF65546 LMB65546 LVX65546 MFT65546 MPP65546 MZL65546 NJH65546 NTD65546 OCZ65546 OMV65546 OWR65546 PGN65546 PQJ65546 QAF65546 QKB65546 QTX65546 RDT65546 RNP65546 RXL65546 SHH65546 SRD65546 TAZ65546 TKV65546 TUR65546 UEN65546 UOJ65546 UYF65546 VIB65546 VRX65546 WBT65546 WLP65546 WVL65546 C131082:D131082 IZ131082 SV131082 ACR131082 AMN131082 AWJ131082 BGF131082 BQB131082 BZX131082 CJT131082 CTP131082 DDL131082 DNH131082 DXD131082 EGZ131082 EQV131082 FAR131082 FKN131082 FUJ131082 GEF131082 GOB131082 GXX131082 HHT131082 HRP131082 IBL131082 ILH131082 IVD131082 JEZ131082 JOV131082 JYR131082 KIN131082 KSJ131082 LCF131082 LMB131082 LVX131082 MFT131082 MPP131082 MZL131082 NJH131082 NTD131082 OCZ131082 OMV131082 OWR131082 PGN131082 PQJ131082 QAF131082 QKB131082 QTX131082 RDT131082 RNP131082 RXL131082 SHH131082 SRD131082 TAZ131082 TKV131082 TUR131082 UEN131082 UOJ131082 UYF131082 VIB131082 VRX131082 WBT131082 WLP131082 WVL131082 C196618:D196618 IZ196618 SV196618 ACR196618 AMN196618 AWJ196618 BGF196618 BQB196618 BZX196618 CJT196618 CTP196618 DDL196618 DNH196618 DXD196618 EGZ196618 EQV196618 FAR196618 FKN196618 FUJ196618 GEF196618 GOB196618 GXX196618 HHT196618 HRP196618 IBL196618 ILH196618 IVD196618 JEZ196618 JOV196618 JYR196618 KIN196618 KSJ196618 LCF196618 LMB196618 LVX196618 MFT196618 MPP196618 MZL196618 NJH196618 NTD196618 OCZ196618 OMV196618 OWR196618 PGN196618 PQJ196618 QAF196618 QKB196618 QTX196618 RDT196618 RNP196618 RXL196618 SHH196618 SRD196618 TAZ196618 TKV196618 TUR196618 UEN196618 UOJ196618 UYF196618 VIB196618 VRX196618 WBT196618 WLP196618 WVL196618 C262154:D262154 IZ262154 SV262154 ACR262154 AMN262154 AWJ262154 BGF262154 BQB262154 BZX262154 CJT262154 CTP262154 DDL262154 DNH262154 DXD262154 EGZ262154 EQV262154 FAR262154 FKN262154 FUJ262154 GEF262154 GOB262154 GXX262154 HHT262154 HRP262154 IBL262154 ILH262154 IVD262154 JEZ262154 JOV262154 JYR262154 KIN262154 KSJ262154 LCF262154 LMB262154 LVX262154 MFT262154 MPP262154 MZL262154 NJH262154 NTD262154 OCZ262154 OMV262154 OWR262154 PGN262154 PQJ262154 QAF262154 QKB262154 QTX262154 RDT262154 RNP262154 RXL262154 SHH262154 SRD262154 TAZ262154 TKV262154 TUR262154 UEN262154 UOJ262154 UYF262154 VIB262154 VRX262154 WBT262154 WLP262154 WVL262154 C327690:D327690 IZ327690 SV327690 ACR327690 AMN327690 AWJ327690 BGF327690 BQB327690 BZX327690 CJT327690 CTP327690 DDL327690 DNH327690 DXD327690 EGZ327690 EQV327690 FAR327690 FKN327690 FUJ327690 GEF327690 GOB327690 GXX327690 HHT327690 HRP327690 IBL327690 ILH327690 IVD327690 JEZ327690 JOV327690 JYR327690 KIN327690 KSJ327690 LCF327690 LMB327690 LVX327690 MFT327690 MPP327690 MZL327690 NJH327690 NTD327690 OCZ327690 OMV327690 OWR327690 PGN327690 PQJ327690 QAF327690 QKB327690 QTX327690 RDT327690 RNP327690 RXL327690 SHH327690 SRD327690 TAZ327690 TKV327690 TUR327690 UEN327690 UOJ327690 UYF327690 VIB327690 VRX327690 WBT327690 WLP327690 WVL327690 C393226:D393226 IZ393226 SV393226 ACR393226 AMN393226 AWJ393226 BGF393226 BQB393226 BZX393226 CJT393226 CTP393226 DDL393226 DNH393226 DXD393226 EGZ393226 EQV393226 FAR393226 FKN393226 FUJ393226 GEF393226 GOB393226 GXX393226 HHT393226 HRP393226 IBL393226 ILH393226 IVD393226 JEZ393226 JOV393226 JYR393226 KIN393226 KSJ393226 LCF393226 LMB393226 LVX393226 MFT393226 MPP393226 MZL393226 NJH393226 NTD393226 OCZ393226 OMV393226 OWR393226 PGN393226 PQJ393226 QAF393226 QKB393226 QTX393226 RDT393226 RNP393226 RXL393226 SHH393226 SRD393226 TAZ393226 TKV393226 TUR393226 UEN393226 UOJ393226 UYF393226 VIB393226 VRX393226 WBT393226 WLP393226 WVL393226 C458762:D458762 IZ458762 SV458762 ACR458762 AMN458762 AWJ458762 BGF458762 BQB458762 BZX458762 CJT458762 CTP458762 DDL458762 DNH458762 DXD458762 EGZ458762 EQV458762 FAR458762 FKN458762 FUJ458762 GEF458762 GOB458762 GXX458762 HHT458762 HRP458762 IBL458762 ILH458762 IVD458762 JEZ458762 JOV458762 JYR458762 KIN458762 KSJ458762 LCF458762 LMB458762 LVX458762 MFT458762 MPP458762 MZL458762 NJH458762 NTD458762 OCZ458762 OMV458762 OWR458762 PGN458762 PQJ458762 QAF458762 QKB458762 QTX458762 RDT458762 RNP458762 RXL458762 SHH458762 SRD458762 TAZ458762 TKV458762 TUR458762 UEN458762 UOJ458762 UYF458762 VIB458762 VRX458762 WBT458762 WLP458762 WVL458762 C524298:D524298 IZ524298 SV524298 ACR524298 AMN524298 AWJ524298 BGF524298 BQB524298 BZX524298 CJT524298 CTP524298 DDL524298 DNH524298 DXD524298 EGZ524298 EQV524298 FAR524298 FKN524298 FUJ524298 GEF524298 GOB524298 GXX524298 HHT524298 HRP524298 IBL524298 ILH524298 IVD524298 JEZ524298 JOV524298 JYR524298 KIN524298 KSJ524298 LCF524298 LMB524298 LVX524298 MFT524298 MPP524298 MZL524298 NJH524298 NTD524298 OCZ524298 OMV524298 OWR524298 PGN524298 PQJ524298 QAF524298 QKB524298 QTX524298 RDT524298 RNP524298 RXL524298 SHH524298 SRD524298 TAZ524298 TKV524298 TUR524298 UEN524298 UOJ524298 UYF524298 VIB524298 VRX524298 WBT524298 WLP524298 WVL524298 C589834:D589834 IZ589834 SV589834 ACR589834 AMN589834 AWJ589834 BGF589834 BQB589834 BZX589834 CJT589834 CTP589834 DDL589834 DNH589834 DXD589834 EGZ589834 EQV589834 FAR589834 FKN589834 FUJ589834 GEF589834 GOB589834 GXX589834 HHT589834 HRP589834 IBL589834 ILH589834 IVD589834 JEZ589834 JOV589834 JYR589834 KIN589834 KSJ589834 LCF589834 LMB589834 LVX589834 MFT589834 MPP589834 MZL589834 NJH589834 NTD589834 OCZ589834 OMV589834 OWR589834 PGN589834 PQJ589834 QAF589834 QKB589834 QTX589834 RDT589834 RNP589834 RXL589834 SHH589834 SRD589834 TAZ589834 TKV589834 TUR589834 UEN589834 UOJ589834 UYF589834 VIB589834 VRX589834 WBT589834 WLP589834 WVL589834 C655370:D655370 IZ655370 SV655370 ACR655370 AMN655370 AWJ655370 BGF655370 BQB655370 BZX655370 CJT655370 CTP655370 DDL655370 DNH655370 DXD655370 EGZ655370 EQV655370 FAR655370 FKN655370 FUJ655370 GEF655370 GOB655370 GXX655370 HHT655370 HRP655370 IBL655370 ILH655370 IVD655370 JEZ655370 JOV655370 JYR655370 KIN655370 KSJ655370 LCF655370 LMB655370 LVX655370 MFT655370 MPP655370 MZL655370 NJH655370 NTD655370 OCZ655370 OMV655370 OWR655370 PGN655370 PQJ655370 QAF655370 QKB655370 QTX655370 RDT655370 RNP655370 RXL655370 SHH655370 SRD655370 TAZ655370 TKV655370 TUR655370 UEN655370 UOJ655370 UYF655370 VIB655370 VRX655370 WBT655370 WLP655370 WVL655370 C720906:D720906 IZ720906 SV720906 ACR720906 AMN720906 AWJ720906 BGF720906 BQB720906 BZX720906 CJT720906 CTP720906 DDL720906 DNH720906 DXD720906 EGZ720906 EQV720906 FAR720906 FKN720906 FUJ720906 GEF720906 GOB720906 GXX720906 HHT720906 HRP720906 IBL720906 ILH720906 IVD720906 JEZ720906 JOV720906 JYR720906 KIN720906 KSJ720906 LCF720906 LMB720906 LVX720906 MFT720906 MPP720906 MZL720906 NJH720906 NTD720906 OCZ720906 OMV720906 OWR720906 PGN720906 PQJ720906 QAF720906 QKB720906 QTX720906 RDT720906 RNP720906 RXL720906 SHH720906 SRD720906 TAZ720906 TKV720906 TUR720906 UEN720906 UOJ720906 UYF720906 VIB720906 VRX720906 WBT720906 WLP720906 WVL720906 C786442:D786442 IZ786442 SV786442 ACR786442 AMN786442 AWJ786442 BGF786442 BQB786442 BZX786442 CJT786442 CTP786442 DDL786442 DNH786442 DXD786442 EGZ786442 EQV786442 FAR786442 FKN786442 FUJ786442 GEF786442 GOB786442 GXX786442 HHT786442 HRP786442 IBL786442 ILH786442 IVD786442 JEZ786442 JOV786442 JYR786442 KIN786442 KSJ786442 LCF786442 LMB786442 LVX786442 MFT786442 MPP786442 MZL786442 NJH786442 NTD786442 OCZ786442 OMV786442 OWR786442 PGN786442 PQJ786442 QAF786442 QKB786442 QTX786442 RDT786442 RNP786442 RXL786442 SHH786442 SRD786442 TAZ786442 TKV786442 TUR786442 UEN786442 UOJ786442 UYF786442 VIB786442 VRX786442 WBT786442 WLP786442 WVL786442 C851978:D851978 IZ851978 SV851978 ACR851978 AMN851978 AWJ851978 BGF851978 BQB851978 BZX851978 CJT851978 CTP851978 DDL851978 DNH851978 DXD851978 EGZ851978 EQV851978 FAR851978 FKN851978 FUJ851978 GEF851978 GOB851978 GXX851978 HHT851978 HRP851978 IBL851978 ILH851978 IVD851978 JEZ851978 JOV851978 JYR851978 KIN851978 KSJ851978 LCF851978 LMB851978 LVX851978 MFT851978 MPP851978 MZL851978 NJH851978 NTD851978 OCZ851978 OMV851978 OWR851978 PGN851978 PQJ851978 QAF851978 QKB851978 QTX851978 RDT851978 RNP851978 RXL851978 SHH851978 SRD851978 TAZ851978 TKV851978 TUR851978 UEN851978 UOJ851978 UYF851978 VIB851978 VRX851978 WBT851978 WLP851978 WVL851978 C917514:D917514 IZ917514 SV917514 ACR917514 AMN917514 AWJ917514 BGF917514 BQB917514 BZX917514 CJT917514 CTP917514 DDL917514 DNH917514 DXD917514 EGZ917514 EQV917514 FAR917514 FKN917514 FUJ917514 GEF917514 GOB917514 GXX917514 HHT917514 HRP917514 IBL917514 ILH917514 IVD917514 JEZ917514 JOV917514 JYR917514 KIN917514 KSJ917514 LCF917514 LMB917514 LVX917514 MFT917514 MPP917514 MZL917514 NJH917514 NTD917514 OCZ917514 OMV917514 OWR917514 PGN917514 PQJ917514 QAF917514 QKB917514 QTX917514 RDT917514 RNP917514 RXL917514 SHH917514 SRD917514 TAZ917514 TKV917514 TUR917514 UEN917514 UOJ917514 UYF917514 VIB917514 VRX917514 WBT917514 WLP917514 WVL917514 C983050:D983050 IZ983050 SV983050 ACR983050 AMN983050 AWJ983050 BGF983050 BQB983050 BZX983050 CJT983050 CTP983050 DDL983050 DNH983050 DXD983050 EGZ983050 EQV983050 FAR983050 FKN983050 FUJ983050 GEF983050 GOB983050 GXX983050 HHT983050 HRP983050 IBL983050 ILH983050 IVD983050 JEZ983050 JOV983050 JYR983050 KIN983050 KSJ983050 LCF983050 LMB983050 LVX983050 MFT983050 MPP983050 MZL983050 NJH983050 NTD983050 OCZ983050 OMV983050 OWR983050 PGN983050 PQJ983050 QAF983050 QKB983050 QTX983050 RDT983050 RNP983050 RXL983050 SHH983050 SRD983050 TAZ983050 TKV983050 TUR983050 UEN983050 UOJ983050 UYF983050 VIB983050 VRX983050 WBT983050 WLP983050 WVL983050 WVL983052 C65548:D65548 IZ65548 SV65548 ACR65548 AMN65548 AWJ65548 BGF65548 BQB65548 BZX65548 CJT65548 CTP65548 DDL65548 DNH65548 DXD65548 EGZ65548 EQV65548 FAR65548 FKN65548 FUJ65548 GEF65548 GOB65548 GXX65548 HHT65548 HRP65548 IBL65548 ILH65548 IVD65548 JEZ65548 JOV65548 JYR65548 KIN65548 KSJ65548 LCF65548 LMB65548 LVX65548 MFT65548 MPP65548 MZL65548 NJH65548 NTD65548 OCZ65548 OMV65548 OWR65548 PGN65548 PQJ65548 QAF65548 QKB65548 QTX65548 RDT65548 RNP65548 RXL65548 SHH65548 SRD65548 TAZ65548 TKV65548 TUR65548 UEN65548 UOJ65548 UYF65548 VIB65548 VRX65548 WBT65548 WLP65548 WVL65548 C131084:D131084 IZ131084 SV131084 ACR131084 AMN131084 AWJ131084 BGF131084 BQB131084 BZX131084 CJT131084 CTP131084 DDL131084 DNH131084 DXD131084 EGZ131084 EQV131084 FAR131084 FKN131084 FUJ131084 GEF131084 GOB131084 GXX131084 HHT131084 HRP131084 IBL131084 ILH131084 IVD131084 JEZ131084 JOV131084 JYR131084 KIN131084 KSJ131084 LCF131084 LMB131084 LVX131084 MFT131084 MPP131084 MZL131084 NJH131084 NTD131084 OCZ131084 OMV131084 OWR131084 PGN131084 PQJ131084 QAF131084 QKB131084 QTX131084 RDT131084 RNP131084 RXL131084 SHH131084 SRD131084 TAZ131084 TKV131084 TUR131084 UEN131084 UOJ131084 UYF131084 VIB131084 VRX131084 WBT131084 WLP131084 WVL131084 C196620:D196620 IZ196620 SV196620 ACR196620 AMN196620 AWJ196620 BGF196620 BQB196620 BZX196620 CJT196620 CTP196620 DDL196620 DNH196620 DXD196620 EGZ196620 EQV196620 FAR196620 FKN196620 FUJ196620 GEF196620 GOB196620 GXX196620 HHT196620 HRP196620 IBL196620 ILH196620 IVD196620 JEZ196620 JOV196620 JYR196620 KIN196620 KSJ196620 LCF196620 LMB196620 LVX196620 MFT196620 MPP196620 MZL196620 NJH196620 NTD196620 OCZ196620 OMV196620 OWR196620 PGN196620 PQJ196620 QAF196620 QKB196620 QTX196620 RDT196620 RNP196620 RXL196620 SHH196620 SRD196620 TAZ196620 TKV196620 TUR196620 UEN196620 UOJ196620 UYF196620 VIB196620 VRX196620 WBT196620 WLP196620 WVL196620 C262156:D262156 IZ262156 SV262156 ACR262156 AMN262156 AWJ262156 BGF262156 BQB262156 BZX262156 CJT262156 CTP262156 DDL262156 DNH262156 DXD262156 EGZ262156 EQV262156 FAR262156 FKN262156 FUJ262156 GEF262156 GOB262156 GXX262156 HHT262156 HRP262156 IBL262156 ILH262156 IVD262156 JEZ262156 JOV262156 JYR262156 KIN262156 KSJ262156 LCF262156 LMB262156 LVX262156 MFT262156 MPP262156 MZL262156 NJH262156 NTD262156 OCZ262156 OMV262156 OWR262156 PGN262156 PQJ262156 QAF262156 QKB262156 QTX262156 RDT262156 RNP262156 RXL262156 SHH262156 SRD262156 TAZ262156 TKV262156 TUR262156 UEN262156 UOJ262156 UYF262156 VIB262156 VRX262156 WBT262156 WLP262156 WVL262156 C327692:D327692 IZ327692 SV327692 ACR327692 AMN327692 AWJ327692 BGF327692 BQB327692 BZX327692 CJT327692 CTP327692 DDL327692 DNH327692 DXD327692 EGZ327692 EQV327692 FAR327692 FKN327692 FUJ327692 GEF327692 GOB327692 GXX327692 HHT327692 HRP327692 IBL327692 ILH327692 IVD327692 JEZ327692 JOV327692 JYR327692 KIN327692 KSJ327692 LCF327692 LMB327692 LVX327692 MFT327692 MPP327692 MZL327692 NJH327692 NTD327692 OCZ327692 OMV327692 OWR327692 PGN327692 PQJ327692 QAF327692 QKB327692 QTX327692 RDT327692 RNP327692 RXL327692 SHH327692 SRD327692 TAZ327692 TKV327692 TUR327692 UEN327692 UOJ327692 UYF327692 VIB327692 VRX327692 WBT327692 WLP327692 WVL327692 C393228:D393228 IZ393228 SV393228 ACR393228 AMN393228 AWJ393228 BGF393228 BQB393228 BZX393228 CJT393228 CTP393228 DDL393228 DNH393228 DXD393228 EGZ393228 EQV393228 FAR393228 FKN393228 FUJ393228 GEF393228 GOB393228 GXX393228 HHT393228 HRP393228 IBL393228 ILH393228 IVD393228 JEZ393228 JOV393228 JYR393228 KIN393228 KSJ393228 LCF393228 LMB393228 LVX393228 MFT393228 MPP393228 MZL393228 NJH393228 NTD393228 OCZ393228 OMV393228 OWR393228 PGN393228 PQJ393228 QAF393228 QKB393228 QTX393228 RDT393228 RNP393228 RXL393228 SHH393228 SRD393228 TAZ393228 TKV393228 TUR393228 UEN393228 UOJ393228 UYF393228 VIB393228 VRX393228 WBT393228 WLP393228 WVL393228 C458764:D458764 IZ458764 SV458764 ACR458764 AMN458764 AWJ458764 BGF458764 BQB458764 BZX458764 CJT458764 CTP458764 DDL458764 DNH458764 DXD458764 EGZ458764 EQV458764 FAR458764 FKN458764 FUJ458764 GEF458764 GOB458764 GXX458764 HHT458764 HRP458764 IBL458764 ILH458764 IVD458764 JEZ458764 JOV458764 JYR458764 KIN458764 KSJ458764 LCF458764 LMB458764 LVX458764 MFT458764 MPP458764 MZL458764 NJH458764 NTD458764 OCZ458764 OMV458764 OWR458764 PGN458764 PQJ458764 QAF458764 QKB458764 QTX458764 RDT458764 RNP458764 RXL458764 SHH458764 SRD458764 TAZ458764 TKV458764 TUR458764 UEN458764 UOJ458764 UYF458764 VIB458764 VRX458764 WBT458764 WLP458764 WVL458764 C524300:D524300 IZ524300 SV524300 ACR524300 AMN524300 AWJ524300 BGF524300 BQB524300 BZX524300 CJT524300 CTP524300 DDL524300 DNH524300 DXD524300 EGZ524300 EQV524300 FAR524300 FKN524300 FUJ524300 GEF524300 GOB524300 GXX524300 HHT524300 HRP524300 IBL524300 ILH524300 IVD524300 JEZ524300 JOV524300 JYR524300 KIN524300 KSJ524300 LCF524300 LMB524300 LVX524300 MFT524300 MPP524300 MZL524300 NJH524300 NTD524300 OCZ524300 OMV524300 OWR524300 PGN524300 PQJ524300 QAF524300 QKB524300 QTX524300 RDT524300 RNP524300 RXL524300 SHH524300 SRD524300 TAZ524300 TKV524300 TUR524300 UEN524300 UOJ524300 UYF524300 VIB524300 VRX524300 WBT524300 WLP524300 WVL524300 C589836:D589836 IZ589836 SV589836 ACR589836 AMN589836 AWJ589836 BGF589836 BQB589836 BZX589836 CJT589836 CTP589836 DDL589836 DNH589836 DXD589836 EGZ589836 EQV589836 FAR589836 FKN589836 FUJ589836 GEF589836 GOB589836 GXX589836 HHT589836 HRP589836 IBL589836 ILH589836 IVD589836 JEZ589836 JOV589836 JYR589836 KIN589836 KSJ589836 LCF589836 LMB589836 LVX589836 MFT589836 MPP589836 MZL589836 NJH589836 NTD589836 OCZ589836 OMV589836 OWR589836 PGN589836 PQJ589836 QAF589836 QKB589836 QTX589836 RDT589836 RNP589836 RXL589836 SHH589836 SRD589836 TAZ589836 TKV589836 TUR589836 UEN589836 UOJ589836 UYF589836 VIB589836 VRX589836 WBT589836 WLP589836 WVL589836 C655372:D655372 IZ655372 SV655372 ACR655372 AMN655372 AWJ655372 BGF655372 BQB655372 BZX655372 CJT655372 CTP655372 DDL655372 DNH655372 DXD655372 EGZ655372 EQV655372 FAR655372 FKN655372 FUJ655372 GEF655372 GOB655372 GXX655372 HHT655372 HRP655372 IBL655372 ILH655372 IVD655372 JEZ655372 JOV655372 JYR655372 KIN655372 KSJ655372 LCF655372 LMB655372 LVX655372 MFT655372 MPP655372 MZL655372 NJH655372 NTD655372 OCZ655372 OMV655372 OWR655372 PGN655372 PQJ655372 QAF655372 QKB655372 QTX655372 RDT655372 RNP655372 RXL655372 SHH655372 SRD655372 TAZ655372 TKV655372 TUR655372 UEN655372 UOJ655372 UYF655372 VIB655372 VRX655372 WBT655372 WLP655372 WVL655372 C720908:D720908 IZ720908 SV720908 ACR720908 AMN720908 AWJ720908 BGF720908 BQB720908 BZX720908 CJT720908 CTP720908 DDL720908 DNH720908 DXD720908 EGZ720908 EQV720908 FAR720908 FKN720908 FUJ720908 GEF720908 GOB720908 GXX720908 HHT720908 HRP720908 IBL720908 ILH720908 IVD720908 JEZ720908 JOV720908 JYR720908 KIN720908 KSJ720908 LCF720908 LMB720908 LVX720908 MFT720908 MPP720908 MZL720908 NJH720908 NTD720908 OCZ720908 OMV720908 OWR720908 PGN720908 PQJ720908 QAF720908 QKB720908 QTX720908 RDT720908 RNP720908 RXL720908 SHH720908 SRD720908 TAZ720908 TKV720908 TUR720908 UEN720908 UOJ720908 UYF720908 VIB720908 VRX720908 WBT720908 WLP720908 WVL720908 C786444:D786444 IZ786444 SV786444 ACR786444 AMN786444 AWJ786444 BGF786444 BQB786444 BZX786444 CJT786444 CTP786444 DDL786444 DNH786444 DXD786444 EGZ786444 EQV786444 FAR786444 FKN786444 FUJ786444 GEF786444 GOB786444 GXX786444 HHT786444 HRP786444 IBL786444 ILH786444 IVD786444 JEZ786444 JOV786444 JYR786444 KIN786444 KSJ786444 LCF786444 LMB786444 LVX786444 MFT786444 MPP786444 MZL786444 NJH786444 NTD786444 OCZ786444 OMV786444 OWR786444 PGN786444 PQJ786444 QAF786444 QKB786444 QTX786444 RDT786444 RNP786444 RXL786444 SHH786444 SRD786444 TAZ786444 TKV786444 TUR786444 UEN786444 UOJ786444 UYF786444 VIB786444 VRX786444 WBT786444 WLP786444 WVL786444 C851980:D851980 IZ851980 SV851980 ACR851980 AMN851980 AWJ851980 BGF851980 BQB851980 BZX851980 CJT851980 CTP851980 DDL851980 DNH851980 DXD851980 EGZ851980 EQV851980 FAR851980 FKN851980 FUJ851980 GEF851980 GOB851980 GXX851980 HHT851980 HRP851980 IBL851980 ILH851980 IVD851980 JEZ851980 JOV851980 JYR851980 KIN851980 KSJ851980 LCF851980 LMB851980 LVX851980 MFT851980 MPP851980 MZL851980 NJH851980 NTD851980 OCZ851980 OMV851980 OWR851980 PGN851980 PQJ851980 QAF851980 QKB851980 QTX851980 RDT851980 RNP851980 RXL851980 SHH851980 SRD851980 TAZ851980 TKV851980 TUR851980 UEN851980 UOJ851980 UYF851980 VIB851980 VRX851980 WBT851980 WLP851980 WVL851980 C917516:D917516 IZ917516 SV917516 ACR917516 AMN917516 AWJ917516 BGF917516 BQB917516 BZX917516 CJT917516 CTP917516 DDL917516 DNH917516 DXD917516 EGZ917516 EQV917516 FAR917516 FKN917516 FUJ917516 GEF917516 GOB917516 GXX917516 HHT917516 HRP917516 IBL917516 ILH917516 IVD917516 JEZ917516 JOV917516 JYR917516 KIN917516 KSJ917516 LCF917516 LMB917516 LVX917516 MFT917516 MPP917516 MZL917516 NJH917516 NTD917516 OCZ917516 OMV917516 OWR917516 PGN917516 PQJ917516 QAF917516 QKB917516 QTX917516 RDT917516 RNP917516 RXL917516 SHH917516 SRD917516 TAZ917516 TKV917516 TUR917516 UEN917516 UOJ917516 UYF917516 VIB917516 VRX917516 WBT917516 WLP917516 WVL917516 C983052:D983052 IZ983052 SV983052 ACR983052 AMN983052 AWJ983052 BGF983052 BQB983052 BZX983052 CJT983052 CTP983052 DDL983052 DNH983052 DXD983052 EGZ983052 EQV983052 FAR983052 FKN983052 FUJ983052 GEF983052 GOB983052 GXX983052 HHT983052 HRP983052 IBL983052 ILH983052 IVD983052 JEZ983052 JOV983052 JYR983052 KIN983052 KSJ983052 LCF983052 LMB983052 LVX983052 MFT983052 MPP983052 MZL983052 NJH983052 NTD983052 OCZ983052 OMV983052 OWR983052 PGN983052 PQJ983052 QAF983052 QKB983052 QTX983052 RDT983052 RNP983052 RXL983052 SHH983052 SRD983052 TAZ983052 TKV983052 TUR983052 UEN983052 UOJ983052 UYF983052 VIB983052 VRX983052 WBT983052 IZ8 SV8 ACR8 AMN8 AWJ8 BGF8 BQB8 BZX8 CJT8 CTP8 DDL8 DNH8 DXD8 EGZ8 EQV8 FAR8 FKN8 FUJ8 GEF8 GOB8 GXX8 HHT8 HRP8 IBL8 ILH8 IVD8 JEZ8 JOV8 JYR8 KIN8 KSJ8 LCF8 LMB8 LVX8 MFT8 MPP8 MZL8 NJH8 NTD8 OCZ8 OMV8 OWR8 PGN8 PQJ8 QAF8 QKB8 QTX8 RDT8 RNP8 RXL8 SHH8 SRD8 TAZ8 TKV8 TUR8 UEN8 UOJ8 UYF8 VIB8 VRX8 WBT8 WLP8 WVL8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C8 C12" xr:uid="{00000000-0002-0000-0B00-000002000000}"/>
    <dataValidation type="list" allowBlank="1" showInputMessage="1" showErrorMessage="1" sqref="F5:G7" xr:uid="{00000000-0002-0000-0B00-000003000000}">
      <formula1>"ー,〇"</formula1>
    </dataValidation>
  </dataValidations>
  <printOptions horizontalCentered="1"/>
  <pageMargins left="0.70866141732283472" right="0.70866141732283472" top="0.35433070866141736" bottom="0.55118110236220474" header="0.31496062992125984" footer="0.31496062992125984"/>
  <pageSetup paperSize="9" scale="43" orientation="portrait" r:id="rId1"/>
  <rowBreaks count="1" manualBreakCount="1">
    <brk id="35" max="13" man="1"/>
  </rowBreaks>
  <colBreaks count="1" manualBreakCount="1">
    <brk id="2" max="41"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3EC2F-A444-46E2-9D23-090B74772046}">
  <sheetPr>
    <pageSetUpPr fitToPage="1"/>
  </sheetPr>
  <dimension ref="A1:P46"/>
  <sheetViews>
    <sheetView view="pageBreakPreview" zoomScale="60" zoomScaleNormal="80" workbookViewId="0">
      <selection activeCell="C3" sqref="C3:G3"/>
    </sheetView>
  </sheetViews>
  <sheetFormatPr defaultRowHeight="17.25"/>
  <cols>
    <col min="1" max="1" width="6.5" style="230" customWidth="1"/>
    <col min="2" max="2" width="15.75" style="230" customWidth="1"/>
    <col min="3" max="3" width="9" style="230" customWidth="1"/>
    <col min="4" max="4" width="17.625" style="230" customWidth="1"/>
    <col min="5" max="5" width="8.5" style="230" customWidth="1"/>
    <col min="6" max="6" width="20.625" style="230" customWidth="1"/>
    <col min="7" max="7" width="3.5" style="230" customWidth="1"/>
    <col min="8" max="8" width="15.75" style="230" customWidth="1"/>
    <col min="9" max="9" width="7.625" style="230" customWidth="1"/>
    <col min="10" max="10" width="10.625" style="230" customWidth="1"/>
    <col min="11" max="11" width="25.625" style="230" customWidth="1"/>
    <col min="12" max="12" width="15.75" style="230" customWidth="1"/>
    <col min="13" max="13" width="16.5" style="230" customWidth="1"/>
    <col min="14" max="14" width="13.125" style="230" customWidth="1"/>
    <col min="15" max="15" width="2.75" style="230" customWidth="1"/>
    <col min="16" max="16" width="42.375" style="230" customWidth="1"/>
    <col min="17" max="257" width="8.75" style="230"/>
    <col min="258" max="259" width="7.625" style="230" customWidth="1"/>
    <col min="260" max="263" width="10.625" style="230" customWidth="1"/>
    <col min="264" max="265" width="7.625" style="230" customWidth="1"/>
    <col min="266" max="266" width="13.5" style="230" customWidth="1"/>
    <col min="267" max="268" width="10.625" style="230" customWidth="1"/>
    <col min="269" max="269" width="9.625" style="230" customWidth="1"/>
    <col min="270" max="270" width="9.125" style="230" customWidth="1"/>
    <col min="271" max="271" width="17.125" style="230" customWidth="1"/>
    <col min="272" max="513" width="8.75" style="230"/>
    <col min="514" max="515" width="7.625" style="230" customWidth="1"/>
    <col min="516" max="519" width="10.625" style="230" customWidth="1"/>
    <col min="520" max="521" width="7.625" style="230" customWidth="1"/>
    <col min="522" max="522" width="13.5" style="230" customWidth="1"/>
    <col min="523" max="524" width="10.625" style="230" customWidth="1"/>
    <col min="525" max="525" width="9.625" style="230" customWidth="1"/>
    <col min="526" max="526" width="9.125" style="230" customWidth="1"/>
    <col min="527" max="527" width="17.125" style="230" customWidth="1"/>
    <col min="528" max="769" width="8.75" style="230"/>
    <col min="770" max="771" width="7.625" style="230" customWidth="1"/>
    <col min="772" max="775" width="10.625" style="230" customWidth="1"/>
    <col min="776" max="777" width="7.625" style="230" customWidth="1"/>
    <col min="778" max="778" width="13.5" style="230" customWidth="1"/>
    <col min="779" max="780" width="10.625" style="230" customWidth="1"/>
    <col min="781" max="781" width="9.625" style="230" customWidth="1"/>
    <col min="782" max="782" width="9.125" style="230" customWidth="1"/>
    <col min="783" max="783" width="17.125" style="230" customWidth="1"/>
    <col min="784" max="1025" width="8.75" style="230"/>
    <col min="1026" max="1027" width="7.625" style="230" customWidth="1"/>
    <col min="1028" max="1031" width="10.625" style="230" customWidth="1"/>
    <col min="1032" max="1033" width="7.625" style="230" customWidth="1"/>
    <col min="1034" max="1034" width="13.5" style="230" customWidth="1"/>
    <col min="1035" max="1036" width="10.625" style="230" customWidth="1"/>
    <col min="1037" max="1037" width="9.625" style="230" customWidth="1"/>
    <col min="1038" max="1038" width="9.125" style="230" customWidth="1"/>
    <col min="1039" max="1039" width="17.125" style="230" customWidth="1"/>
    <col min="1040" max="1281" width="8.75" style="230"/>
    <col min="1282" max="1283" width="7.625" style="230" customWidth="1"/>
    <col min="1284" max="1287" width="10.625" style="230" customWidth="1"/>
    <col min="1288" max="1289" width="7.625" style="230" customWidth="1"/>
    <col min="1290" max="1290" width="13.5" style="230" customWidth="1"/>
    <col min="1291" max="1292" width="10.625" style="230" customWidth="1"/>
    <col min="1293" max="1293" width="9.625" style="230" customWidth="1"/>
    <col min="1294" max="1294" width="9.125" style="230" customWidth="1"/>
    <col min="1295" max="1295" width="17.125" style="230" customWidth="1"/>
    <col min="1296" max="1537" width="8.75" style="230"/>
    <col min="1538" max="1539" width="7.625" style="230" customWidth="1"/>
    <col min="1540" max="1543" width="10.625" style="230" customWidth="1"/>
    <col min="1544" max="1545" width="7.625" style="230" customWidth="1"/>
    <col min="1546" max="1546" width="13.5" style="230" customWidth="1"/>
    <col min="1547" max="1548" width="10.625" style="230" customWidth="1"/>
    <col min="1549" max="1549" width="9.625" style="230" customWidth="1"/>
    <col min="1550" max="1550" width="9.125" style="230" customWidth="1"/>
    <col min="1551" max="1551" width="17.125" style="230" customWidth="1"/>
    <col min="1552" max="1793" width="8.75" style="230"/>
    <col min="1794" max="1795" width="7.625" style="230" customWidth="1"/>
    <col min="1796" max="1799" width="10.625" style="230" customWidth="1"/>
    <col min="1800" max="1801" width="7.625" style="230" customWidth="1"/>
    <col min="1802" max="1802" width="13.5" style="230" customWidth="1"/>
    <col min="1803" max="1804" width="10.625" style="230" customWidth="1"/>
    <col min="1805" max="1805" width="9.625" style="230" customWidth="1"/>
    <col min="1806" max="1806" width="9.125" style="230" customWidth="1"/>
    <col min="1807" max="1807" width="17.125" style="230" customWidth="1"/>
    <col min="1808" max="2049" width="8.75" style="230"/>
    <col min="2050" max="2051" width="7.625" style="230" customWidth="1"/>
    <col min="2052" max="2055" width="10.625" style="230" customWidth="1"/>
    <col min="2056" max="2057" width="7.625" style="230" customWidth="1"/>
    <col min="2058" max="2058" width="13.5" style="230" customWidth="1"/>
    <col min="2059" max="2060" width="10.625" style="230" customWidth="1"/>
    <col min="2061" max="2061" width="9.625" style="230" customWidth="1"/>
    <col min="2062" max="2062" width="9.125" style="230" customWidth="1"/>
    <col min="2063" max="2063" width="17.125" style="230" customWidth="1"/>
    <col min="2064" max="2305" width="8.75" style="230"/>
    <col min="2306" max="2307" width="7.625" style="230" customWidth="1"/>
    <col min="2308" max="2311" width="10.625" style="230" customWidth="1"/>
    <col min="2312" max="2313" width="7.625" style="230" customWidth="1"/>
    <col min="2314" max="2314" width="13.5" style="230" customWidth="1"/>
    <col min="2315" max="2316" width="10.625" style="230" customWidth="1"/>
    <col min="2317" max="2317" width="9.625" style="230" customWidth="1"/>
    <col min="2318" max="2318" width="9.125" style="230" customWidth="1"/>
    <col min="2319" max="2319" width="17.125" style="230" customWidth="1"/>
    <col min="2320" max="2561" width="8.75" style="230"/>
    <col min="2562" max="2563" width="7.625" style="230" customWidth="1"/>
    <col min="2564" max="2567" width="10.625" style="230" customWidth="1"/>
    <col min="2568" max="2569" width="7.625" style="230" customWidth="1"/>
    <col min="2570" max="2570" width="13.5" style="230" customWidth="1"/>
    <col min="2571" max="2572" width="10.625" style="230" customWidth="1"/>
    <col min="2573" max="2573" width="9.625" style="230" customWidth="1"/>
    <col min="2574" max="2574" width="9.125" style="230" customWidth="1"/>
    <col min="2575" max="2575" width="17.125" style="230" customWidth="1"/>
    <col min="2576" max="2817" width="8.75" style="230"/>
    <col min="2818" max="2819" width="7.625" style="230" customWidth="1"/>
    <col min="2820" max="2823" width="10.625" style="230" customWidth="1"/>
    <col min="2824" max="2825" width="7.625" style="230" customWidth="1"/>
    <col min="2826" max="2826" width="13.5" style="230" customWidth="1"/>
    <col min="2827" max="2828" width="10.625" style="230" customWidth="1"/>
    <col min="2829" max="2829" width="9.625" style="230" customWidth="1"/>
    <col min="2830" max="2830" width="9.125" style="230" customWidth="1"/>
    <col min="2831" max="2831" width="17.125" style="230" customWidth="1"/>
    <col min="2832" max="3073" width="8.75" style="230"/>
    <col min="3074" max="3075" width="7.625" style="230" customWidth="1"/>
    <col min="3076" max="3079" width="10.625" style="230" customWidth="1"/>
    <col min="3080" max="3081" width="7.625" style="230" customWidth="1"/>
    <col min="3082" max="3082" width="13.5" style="230" customWidth="1"/>
    <col min="3083" max="3084" width="10.625" style="230" customWidth="1"/>
    <col min="3085" max="3085" width="9.625" style="230" customWidth="1"/>
    <col min="3086" max="3086" width="9.125" style="230" customWidth="1"/>
    <col min="3087" max="3087" width="17.125" style="230" customWidth="1"/>
    <col min="3088" max="3329" width="8.75" style="230"/>
    <col min="3330" max="3331" width="7.625" style="230" customWidth="1"/>
    <col min="3332" max="3335" width="10.625" style="230" customWidth="1"/>
    <col min="3336" max="3337" width="7.625" style="230" customWidth="1"/>
    <col min="3338" max="3338" width="13.5" style="230" customWidth="1"/>
    <col min="3339" max="3340" width="10.625" style="230" customWidth="1"/>
    <col min="3341" max="3341" width="9.625" style="230" customWidth="1"/>
    <col min="3342" max="3342" width="9.125" style="230" customWidth="1"/>
    <col min="3343" max="3343" width="17.125" style="230" customWidth="1"/>
    <col min="3344" max="3585" width="8.75" style="230"/>
    <col min="3586" max="3587" width="7.625" style="230" customWidth="1"/>
    <col min="3588" max="3591" width="10.625" style="230" customWidth="1"/>
    <col min="3592" max="3593" width="7.625" style="230" customWidth="1"/>
    <col min="3594" max="3594" width="13.5" style="230" customWidth="1"/>
    <col min="3595" max="3596" width="10.625" style="230" customWidth="1"/>
    <col min="3597" max="3597" width="9.625" style="230" customWidth="1"/>
    <col min="3598" max="3598" width="9.125" style="230" customWidth="1"/>
    <col min="3599" max="3599" width="17.125" style="230" customWidth="1"/>
    <col min="3600" max="3841" width="8.75" style="230"/>
    <col min="3842" max="3843" width="7.625" style="230" customWidth="1"/>
    <col min="3844" max="3847" width="10.625" style="230" customWidth="1"/>
    <col min="3848" max="3849" width="7.625" style="230" customWidth="1"/>
    <col min="3850" max="3850" width="13.5" style="230" customWidth="1"/>
    <col min="3851" max="3852" width="10.625" style="230" customWidth="1"/>
    <col min="3853" max="3853" width="9.625" style="230" customWidth="1"/>
    <col min="3854" max="3854" width="9.125" style="230" customWidth="1"/>
    <col min="3855" max="3855" width="17.125" style="230" customWidth="1"/>
    <col min="3856" max="4097" width="8.75" style="230"/>
    <col min="4098" max="4099" width="7.625" style="230" customWidth="1"/>
    <col min="4100" max="4103" width="10.625" style="230" customWidth="1"/>
    <col min="4104" max="4105" width="7.625" style="230" customWidth="1"/>
    <col min="4106" max="4106" width="13.5" style="230" customWidth="1"/>
    <col min="4107" max="4108" width="10.625" style="230" customWidth="1"/>
    <col min="4109" max="4109" width="9.625" style="230" customWidth="1"/>
    <col min="4110" max="4110" width="9.125" style="230" customWidth="1"/>
    <col min="4111" max="4111" width="17.125" style="230" customWidth="1"/>
    <col min="4112" max="4353" width="8.75" style="230"/>
    <col min="4354" max="4355" width="7.625" style="230" customWidth="1"/>
    <col min="4356" max="4359" width="10.625" style="230" customWidth="1"/>
    <col min="4360" max="4361" width="7.625" style="230" customWidth="1"/>
    <col min="4362" max="4362" width="13.5" style="230" customWidth="1"/>
    <col min="4363" max="4364" width="10.625" style="230" customWidth="1"/>
    <col min="4365" max="4365" width="9.625" style="230" customWidth="1"/>
    <col min="4366" max="4366" width="9.125" style="230" customWidth="1"/>
    <col min="4367" max="4367" width="17.125" style="230" customWidth="1"/>
    <col min="4368" max="4609" width="8.75" style="230"/>
    <col min="4610" max="4611" width="7.625" style="230" customWidth="1"/>
    <col min="4612" max="4615" width="10.625" style="230" customWidth="1"/>
    <col min="4616" max="4617" width="7.625" style="230" customWidth="1"/>
    <col min="4618" max="4618" width="13.5" style="230" customWidth="1"/>
    <col min="4619" max="4620" width="10.625" style="230" customWidth="1"/>
    <col min="4621" max="4621" width="9.625" style="230" customWidth="1"/>
    <col min="4622" max="4622" width="9.125" style="230" customWidth="1"/>
    <col min="4623" max="4623" width="17.125" style="230" customWidth="1"/>
    <col min="4624" max="4865" width="8.75" style="230"/>
    <col min="4866" max="4867" width="7.625" style="230" customWidth="1"/>
    <col min="4868" max="4871" width="10.625" style="230" customWidth="1"/>
    <col min="4872" max="4873" width="7.625" style="230" customWidth="1"/>
    <col min="4874" max="4874" width="13.5" style="230" customWidth="1"/>
    <col min="4875" max="4876" width="10.625" style="230" customWidth="1"/>
    <col min="4877" max="4877" width="9.625" style="230" customWidth="1"/>
    <col min="4878" max="4878" width="9.125" style="230" customWidth="1"/>
    <col min="4879" max="4879" width="17.125" style="230" customWidth="1"/>
    <col min="4880" max="5121" width="8.75" style="230"/>
    <col min="5122" max="5123" width="7.625" style="230" customWidth="1"/>
    <col min="5124" max="5127" width="10.625" style="230" customWidth="1"/>
    <col min="5128" max="5129" width="7.625" style="230" customWidth="1"/>
    <col min="5130" max="5130" width="13.5" style="230" customWidth="1"/>
    <col min="5131" max="5132" width="10.625" style="230" customWidth="1"/>
    <col min="5133" max="5133" width="9.625" style="230" customWidth="1"/>
    <col min="5134" max="5134" width="9.125" style="230" customWidth="1"/>
    <col min="5135" max="5135" width="17.125" style="230" customWidth="1"/>
    <col min="5136" max="5377" width="8.75" style="230"/>
    <col min="5378" max="5379" width="7.625" style="230" customWidth="1"/>
    <col min="5380" max="5383" width="10.625" style="230" customWidth="1"/>
    <col min="5384" max="5385" width="7.625" style="230" customWidth="1"/>
    <col min="5386" max="5386" width="13.5" style="230" customWidth="1"/>
    <col min="5387" max="5388" width="10.625" style="230" customWidth="1"/>
    <col min="5389" max="5389" width="9.625" style="230" customWidth="1"/>
    <col min="5390" max="5390" width="9.125" style="230" customWidth="1"/>
    <col min="5391" max="5391" width="17.125" style="230" customWidth="1"/>
    <col min="5392" max="5633" width="8.75" style="230"/>
    <col min="5634" max="5635" width="7.625" style="230" customWidth="1"/>
    <col min="5636" max="5639" width="10.625" style="230" customWidth="1"/>
    <col min="5640" max="5641" width="7.625" style="230" customWidth="1"/>
    <col min="5642" max="5642" width="13.5" style="230" customWidth="1"/>
    <col min="5643" max="5644" width="10.625" style="230" customWidth="1"/>
    <col min="5645" max="5645" width="9.625" style="230" customWidth="1"/>
    <col min="5646" max="5646" width="9.125" style="230" customWidth="1"/>
    <col min="5647" max="5647" width="17.125" style="230" customWidth="1"/>
    <col min="5648" max="5889" width="8.75" style="230"/>
    <col min="5890" max="5891" width="7.625" style="230" customWidth="1"/>
    <col min="5892" max="5895" width="10.625" style="230" customWidth="1"/>
    <col min="5896" max="5897" width="7.625" style="230" customWidth="1"/>
    <col min="5898" max="5898" width="13.5" style="230" customWidth="1"/>
    <col min="5899" max="5900" width="10.625" style="230" customWidth="1"/>
    <col min="5901" max="5901" width="9.625" style="230" customWidth="1"/>
    <col min="5902" max="5902" width="9.125" style="230" customWidth="1"/>
    <col min="5903" max="5903" width="17.125" style="230" customWidth="1"/>
    <col min="5904" max="6145" width="8.75" style="230"/>
    <col min="6146" max="6147" width="7.625" style="230" customWidth="1"/>
    <col min="6148" max="6151" width="10.625" style="230" customWidth="1"/>
    <col min="6152" max="6153" width="7.625" style="230" customWidth="1"/>
    <col min="6154" max="6154" width="13.5" style="230" customWidth="1"/>
    <col min="6155" max="6156" width="10.625" style="230" customWidth="1"/>
    <col min="6157" max="6157" width="9.625" style="230" customWidth="1"/>
    <col min="6158" max="6158" width="9.125" style="230" customWidth="1"/>
    <col min="6159" max="6159" width="17.125" style="230" customWidth="1"/>
    <col min="6160" max="6401" width="8.75" style="230"/>
    <col min="6402" max="6403" width="7.625" style="230" customWidth="1"/>
    <col min="6404" max="6407" width="10.625" style="230" customWidth="1"/>
    <col min="6408" max="6409" width="7.625" style="230" customWidth="1"/>
    <col min="6410" max="6410" width="13.5" style="230" customWidth="1"/>
    <col min="6411" max="6412" width="10.625" style="230" customWidth="1"/>
    <col min="6413" max="6413" width="9.625" style="230" customWidth="1"/>
    <col min="6414" max="6414" width="9.125" style="230" customWidth="1"/>
    <col min="6415" max="6415" width="17.125" style="230" customWidth="1"/>
    <col min="6416" max="6657" width="8.75" style="230"/>
    <col min="6658" max="6659" width="7.625" style="230" customWidth="1"/>
    <col min="6660" max="6663" width="10.625" style="230" customWidth="1"/>
    <col min="6664" max="6665" width="7.625" style="230" customWidth="1"/>
    <col min="6666" max="6666" width="13.5" style="230" customWidth="1"/>
    <col min="6667" max="6668" width="10.625" style="230" customWidth="1"/>
    <col min="6669" max="6669" width="9.625" style="230" customWidth="1"/>
    <col min="6670" max="6670" width="9.125" style="230" customWidth="1"/>
    <col min="6671" max="6671" width="17.125" style="230" customWidth="1"/>
    <col min="6672" max="6913" width="8.75" style="230"/>
    <col min="6914" max="6915" width="7.625" style="230" customWidth="1"/>
    <col min="6916" max="6919" width="10.625" style="230" customWidth="1"/>
    <col min="6920" max="6921" width="7.625" style="230" customWidth="1"/>
    <col min="6922" max="6922" width="13.5" style="230" customWidth="1"/>
    <col min="6923" max="6924" width="10.625" style="230" customWidth="1"/>
    <col min="6925" max="6925" width="9.625" style="230" customWidth="1"/>
    <col min="6926" max="6926" width="9.125" style="230" customWidth="1"/>
    <col min="6927" max="6927" width="17.125" style="230" customWidth="1"/>
    <col min="6928" max="7169" width="8.75" style="230"/>
    <col min="7170" max="7171" width="7.625" style="230" customWidth="1"/>
    <col min="7172" max="7175" width="10.625" style="230" customWidth="1"/>
    <col min="7176" max="7177" width="7.625" style="230" customWidth="1"/>
    <col min="7178" max="7178" width="13.5" style="230" customWidth="1"/>
    <col min="7179" max="7180" width="10.625" style="230" customWidth="1"/>
    <col min="7181" max="7181" width="9.625" style="230" customWidth="1"/>
    <col min="7182" max="7182" width="9.125" style="230" customWidth="1"/>
    <col min="7183" max="7183" width="17.125" style="230" customWidth="1"/>
    <col min="7184" max="7425" width="8.75" style="230"/>
    <col min="7426" max="7427" width="7.625" style="230" customWidth="1"/>
    <col min="7428" max="7431" width="10.625" style="230" customWidth="1"/>
    <col min="7432" max="7433" width="7.625" style="230" customWidth="1"/>
    <col min="7434" max="7434" width="13.5" style="230" customWidth="1"/>
    <col min="7435" max="7436" width="10.625" style="230" customWidth="1"/>
    <col min="7437" max="7437" width="9.625" style="230" customWidth="1"/>
    <col min="7438" max="7438" width="9.125" style="230" customWidth="1"/>
    <col min="7439" max="7439" width="17.125" style="230" customWidth="1"/>
    <col min="7440" max="7681" width="8.75" style="230"/>
    <col min="7682" max="7683" width="7.625" style="230" customWidth="1"/>
    <col min="7684" max="7687" width="10.625" style="230" customWidth="1"/>
    <col min="7688" max="7689" width="7.625" style="230" customWidth="1"/>
    <col min="7690" max="7690" width="13.5" style="230" customWidth="1"/>
    <col min="7691" max="7692" width="10.625" style="230" customWidth="1"/>
    <col min="7693" max="7693" width="9.625" style="230" customWidth="1"/>
    <col min="7694" max="7694" width="9.125" style="230" customWidth="1"/>
    <col min="7695" max="7695" width="17.125" style="230" customWidth="1"/>
    <col min="7696" max="7937" width="8.75" style="230"/>
    <col min="7938" max="7939" width="7.625" style="230" customWidth="1"/>
    <col min="7940" max="7943" width="10.625" style="230" customWidth="1"/>
    <col min="7944" max="7945" width="7.625" style="230" customWidth="1"/>
    <col min="7946" max="7946" width="13.5" style="230" customWidth="1"/>
    <col min="7947" max="7948" width="10.625" style="230" customWidth="1"/>
    <col min="7949" max="7949" width="9.625" style="230" customWidth="1"/>
    <col min="7950" max="7950" width="9.125" style="230" customWidth="1"/>
    <col min="7951" max="7951" width="17.125" style="230" customWidth="1"/>
    <col min="7952" max="8193" width="8.75" style="230"/>
    <col min="8194" max="8195" width="7.625" style="230" customWidth="1"/>
    <col min="8196" max="8199" width="10.625" style="230" customWidth="1"/>
    <col min="8200" max="8201" width="7.625" style="230" customWidth="1"/>
    <col min="8202" max="8202" width="13.5" style="230" customWidth="1"/>
    <col min="8203" max="8204" width="10.625" style="230" customWidth="1"/>
    <col min="8205" max="8205" width="9.625" style="230" customWidth="1"/>
    <col min="8206" max="8206" width="9.125" style="230" customWidth="1"/>
    <col min="8207" max="8207" width="17.125" style="230" customWidth="1"/>
    <col min="8208" max="8449" width="8.75" style="230"/>
    <col min="8450" max="8451" width="7.625" style="230" customWidth="1"/>
    <col min="8452" max="8455" width="10.625" style="230" customWidth="1"/>
    <col min="8456" max="8457" width="7.625" style="230" customWidth="1"/>
    <col min="8458" max="8458" width="13.5" style="230" customWidth="1"/>
    <col min="8459" max="8460" width="10.625" style="230" customWidth="1"/>
    <col min="8461" max="8461" width="9.625" style="230" customWidth="1"/>
    <col min="8462" max="8462" width="9.125" style="230" customWidth="1"/>
    <col min="8463" max="8463" width="17.125" style="230" customWidth="1"/>
    <col min="8464" max="8705" width="8.75" style="230"/>
    <col min="8706" max="8707" width="7.625" style="230" customWidth="1"/>
    <col min="8708" max="8711" width="10.625" style="230" customWidth="1"/>
    <col min="8712" max="8713" width="7.625" style="230" customWidth="1"/>
    <col min="8714" max="8714" width="13.5" style="230" customWidth="1"/>
    <col min="8715" max="8716" width="10.625" style="230" customWidth="1"/>
    <col min="8717" max="8717" width="9.625" style="230" customWidth="1"/>
    <col min="8718" max="8718" width="9.125" style="230" customWidth="1"/>
    <col min="8719" max="8719" width="17.125" style="230" customWidth="1"/>
    <col min="8720" max="8961" width="8.75" style="230"/>
    <col min="8962" max="8963" width="7.625" style="230" customWidth="1"/>
    <col min="8964" max="8967" width="10.625" style="230" customWidth="1"/>
    <col min="8968" max="8969" width="7.625" style="230" customWidth="1"/>
    <col min="8970" max="8970" width="13.5" style="230" customWidth="1"/>
    <col min="8971" max="8972" width="10.625" style="230" customWidth="1"/>
    <col min="8973" max="8973" width="9.625" style="230" customWidth="1"/>
    <col min="8974" max="8974" width="9.125" style="230" customWidth="1"/>
    <col min="8975" max="8975" width="17.125" style="230" customWidth="1"/>
    <col min="8976" max="9217" width="8.75" style="230"/>
    <col min="9218" max="9219" width="7.625" style="230" customWidth="1"/>
    <col min="9220" max="9223" width="10.625" style="230" customWidth="1"/>
    <col min="9224" max="9225" width="7.625" style="230" customWidth="1"/>
    <col min="9226" max="9226" width="13.5" style="230" customWidth="1"/>
    <col min="9227" max="9228" width="10.625" style="230" customWidth="1"/>
    <col min="9229" max="9229" width="9.625" style="230" customWidth="1"/>
    <col min="9230" max="9230" width="9.125" style="230" customWidth="1"/>
    <col min="9231" max="9231" width="17.125" style="230" customWidth="1"/>
    <col min="9232" max="9473" width="8.75" style="230"/>
    <col min="9474" max="9475" width="7.625" style="230" customWidth="1"/>
    <col min="9476" max="9479" width="10.625" style="230" customWidth="1"/>
    <col min="9480" max="9481" width="7.625" style="230" customWidth="1"/>
    <col min="9482" max="9482" width="13.5" style="230" customWidth="1"/>
    <col min="9483" max="9484" width="10.625" style="230" customWidth="1"/>
    <col min="9485" max="9485" width="9.625" style="230" customWidth="1"/>
    <col min="9486" max="9486" width="9.125" style="230" customWidth="1"/>
    <col min="9487" max="9487" width="17.125" style="230" customWidth="1"/>
    <col min="9488" max="9729" width="8.75" style="230"/>
    <col min="9730" max="9731" width="7.625" style="230" customWidth="1"/>
    <col min="9732" max="9735" width="10.625" style="230" customWidth="1"/>
    <col min="9736" max="9737" width="7.625" style="230" customWidth="1"/>
    <col min="9738" max="9738" width="13.5" style="230" customWidth="1"/>
    <col min="9739" max="9740" width="10.625" style="230" customWidth="1"/>
    <col min="9741" max="9741" width="9.625" style="230" customWidth="1"/>
    <col min="9742" max="9742" width="9.125" style="230" customWidth="1"/>
    <col min="9743" max="9743" width="17.125" style="230" customWidth="1"/>
    <col min="9744" max="9985" width="8.75" style="230"/>
    <col min="9986" max="9987" width="7.625" style="230" customWidth="1"/>
    <col min="9988" max="9991" width="10.625" style="230" customWidth="1"/>
    <col min="9992" max="9993" width="7.625" style="230" customWidth="1"/>
    <col min="9994" max="9994" width="13.5" style="230" customWidth="1"/>
    <col min="9995" max="9996" width="10.625" style="230" customWidth="1"/>
    <col min="9997" max="9997" width="9.625" style="230" customWidth="1"/>
    <col min="9998" max="9998" width="9.125" style="230" customWidth="1"/>
    <col min="9999" max="9999" width="17.125" style="230" customWidth="1"/>
    <col min="10000" max="10241" width="8.75" style="230"/>
    <col min="10242" max="10243" width="7.625" style="230" customWidth="1"/>
    <col min="10244" max="10247" width="10.625" style="230" customWidth="1"/>
    <col min="10248" max="10249" width="7.625" style="230" customWidth="1"/>
    <col min="10250" max="10250" width="13.5" style="230" customWidth="1"/>
    <col min="10251" max="10252" width="10.625" style="230" customWidth="1"/>
    <col min="10253" max="10253" width="9.625" style="230" customWidth="1"/>
    <col min="10254" max="10254" width="9.125" style="230" customWidth="1"/>
    <col min="10255" max="10255" width="17.125" style="230" customWidth="1"/>
    <col min="10256" max="10497" width="8.75" style="230"/>
    <col min="10498" max="10499" width="7.625" style="230" customWidth="1"/>
    <col min="10500" max="10503" width="10.625" style="230" customWidth="1"/>
    <col min="10504" max="10505" width="7.625" style="230" customWidth="1"/>
    <col min="10506" max="10506" width="13.5" style="230" customWidth="1"/>
    <col min="10507" max="10508" width="10.625" style="230" customWidth="1"/>
    <col min="10509" max="10509" width="9.625" style="230" customWidth="1"/>
    <col min="10510" max="10510" width="9.125" style="230" customWidth="1"/>
    <col min="10511" max="10511" width="17.125" style="230" customWidth="1"/>
    <col min="10512" max="10753" width="8.75" style="230"/>
    <col min="10754" max="10755" width="7.625" style="230" customWidth="1"/>
    <col min="10756" max="10759" width="10.625" style="230" customWidth="1"/>
    <col min="10760" max="10761" width="7.625" style="230" customWidth="1"/>
    <col min="10762" max="10762" width="13.5" style="230" customWidth="1"/>
    <col min="10763" max="10764" width="10.625" style="230" customWidth="1"/>
    <col min="10765" max="10765" width="9.625" style="230" customWidth="1"/>
    <col min="10766" max="10766" width="9.125" style="230" customWidth="1"/>
    <col min="10767" max="10767" width="17.125" style="230" customWidth="1"/>
    <col min="10768" max="11009" width="8.75" style="230"/>
    <col min="11010" max="11011" width="7.625" style="230" customWidth="1"/>
    <col min="11012" max="11015" width="10.625" style="230" customWidth="1"/>
    <col min="11016" max="11017" width="7.625" style="230" customWidth="1"/>
    <col min="11018" max="11018" width="13.5" style="230" customWidth="1"/>
    <col min="11019" max="11020" width="10.625" style="230" customWidth="1"/>
    <col min="11021" max="11021" width="9.625" style="230" customWidth="1"/>
    <col min="11022" max="11022" width="9.125" style="230" customWidth="1"/>
    <col min="11023" max="11023" width="17.125" style="230" customWidth="1"/>
    <col min="11024" max="11265" width="8.75" style="230"/>
    <col min="11266" max="11267" width="7.625" style="230" customWidth="1"/>
    <col min="11268" max="11271" width="10.625" style="230" customWidth="1"/>
    <col min="11272" max="11273" width="7.625" style="230" customWidth="1"/>
    <col min="11274" max="11274" width="13.5" style="230" customWidth="1"/>
    <col min="11275" max="11276" width="10.625" style="230" customWidth="1"/>
    <col min="11277" max="11277" width="9.625" style="230" customWidth="1"/>
    <col min="11278" max="11278" width="9.125" style="230" customWidth="1"/>
    <col min="11279" max="11279" width="17.125" style="230" customWidth="1"/>
    <col min="11280" max="11521" width="8.75" style="230"/>
    <col min="11522" max="11523" width="7.625" style="230" customWidth="1"/>
    <col min="11524" max="11527" width="10.625" style="230" customWidth="1"/>
    <col min="11528" max="11529" width="7.625" style="230" customWidth="1"/>
    <col min="11530" max="11530" width="13.5" style="230" customWidth="1"/>
    <col min="11531" max="11532" width="10.625" style="230" customWidth="1"/>
    <col min="11533" max="11533" width="9.625" style="230" customWidth="1"/>
    <col min="11534" max="11534" width="9.125" style="230" customWidth="1"/>
    <col min="11535" max="11535" width="17.125" style="230" customWidth="1"/>
    <col min="11536" max="11777" width="8.75" style="230"/>
    <col min="11778" max="11779" width="7.625" style="230" customWidth="1"/>
    <col min="11780" max="11783" width="10.625" style="230" customWidth="1"/>
    <col min="11784" max="11785" width="7.625" style="230" customWidth="1"/>
    <col min="11786" max="11786" width="13.5" style="230" customWidth="1"/>
    <col min="11787" max="11788" width="10.625" style="230" customWidth="1"/>
    <col min="11789" max="11789" width="9.625" style="230" customWidth="1"/>
    <col min="11790" max="11790" width="9.125" style="230" customWidth="1"/>
    <col min="11791" max="11791" width="17.125" style="230" customWidth="1"/>
    <col min="11792" max="12033" width="8.75" style="230"/>
    <col min="12034" max="12035" width="7.625" style="230" customWidth="1"/>
    <col min="12036" max="12039" width="10.625" style="230" customWidth="1"/>
    <col min="12040" max="12041" width="7.625" style="230" customWidth="1"/>
    <col min="12042" max="12042" width="13.5" style="230" customWidth="1"/>
    <col min="12043" max="12044" width="10.625" style="230" customWidth="1"/>
    <col min="12045" max="12045" width="9.625" style="230" customWidth="1"/>
    <col min="12046" max="12046" width="9.125" style="230" customWidth="1"/>
    <col min="12047" max="12047" width="17.125" style="230" customWidth="1"/>
    <col min="12048" max="12289" width="8.75" style="230"/>
    <col min="12290" max="12291" width="7.625" style="230" customWidth="1"/>
    <col min="12292" max="12295" width="10.625" style="230" customWidth="1"/>
    <col min="12296" max="12297" width="7.625" style="230" customWidth="1"/>
    <col min="12298" max="12298" width="13.5" style="230" customWidth="1"/>
    <col min="12299" max="12300" width="10.625" style="230" customWidth="1"/>
    <col min="12301" max="12301" width="9.625" style="230" customWidth="1"/>
    <col min="12302" max="12302" width="9.125" style="230" customWidth="1"/>
    <col min="12303" max="12303" width="17.125" style="230" customWidth="1"/>
    <col min="12304" max="12545" width="8.75" style="230"/>
    <col min="12546" max="12547" width="7.625" style="230" customWidth="1"/>
    <col min="12548" max="12551" width="10.625" style="230" customWidth="1"/>
    <col min="12552" max="12553" width="7.625" style="230" customWidth="1"/>
    <col min="12554" max="12554" width="13.5" style="230" customWidth="1"/>
    <col min="12555" max="12556" width="10.625" style="230" customWidth="1"/>
    <col min="12557" max="12557" width="9.625" style="230" customWidth="1"/>
    <col min="12558" max="12558" width="9.125" style="230" customWidth="1"/>
    <col min="12559" max="12559" width="17.125" style="230" customWidth="1"/>
    <col min="12560" max="12801" width="8.75" style="230"/>
    <col min="12802" max="12803" width="7.625" style="230" customWidth="1"/>
    <col min="12804" max="12807" width="10.625" style="230" customWidth="1"/>
    <col min="12808" max="12809" width="7.625" style="230" customWidth="1"/>
    <col min="12810" max="12810" width="13.5" style="230" customWidth="1"/>
    <col min="12811" max="12812" width="10.625" style="230" customWidth="1"/>
    <col min="12813" max="12813" width="9.625" style="230" customWidth="1"/>
    <col min="12814" max="12814" width="9.125" style="230" customWidth="1"/>
    <col min="12815" max="12815" width="17.125" style="230" customWidth="1"/>
    <col min="12816" max="13057" width="8.75" style="230"/>
    <col min="13058" max="13059" width="7.625" style="230" customWidth="1"/>
    <col min="13060" max="13063" width="10.625" style="230" customWidth="1"/>
    <col min="13064" max="13065" width="7.625" style="230" customWidth="1"/>
    <col min="13066" max="13066" width="13.5" style="230" customWidth="1"/>
    <col min="13067" max="13068" width="10.625" style="230" customWidth="1"/>
    <col min="13069" max="13069" width="9.625" style="230" customWidth="1"/>
    <col min="13070" max="13070" width="9.125" style="230" customWidth="1"/>
    <col min="13071" max="13071" width="17.125" style="230" customWidth="1"/>
    <col min="13072" max="13313" width="8.75" style="230"/>
    <col min="13314" max="13315" width="7.625" style="230" customWidth="1"/>
    <col min="13316" max="13319" width="10.625" style="230" customWidth="1"/>
    <col min="13320" max="13321" width="7.625" style="230" customWidth="1"/>
    <col min="13322" max="13322" width="13.5" style="230" customWidth="1"/>
    <col min="13323" max="13324" width="10.625" style="230" customWidth="1"/>
    <col min="13325" max="13325" width="9.625" style="230" customWidth="1"/>
    <col min="13326" max="13326" width="9.125" style="230" customWidth="1"/>
    <col min="13327" max="13327" width="17.125" style="230" customWidth="1"/>
    <col min="13328" max="13569" width="8.75" style="230"/>
    <col min="13570" max="13571" width="7.625" style="230" customWidth="1"/>
    <col min="13572" max="13575" width="10.625" style="230" customWidth="1"/>
    <col min="13576" max="13577" width="7.625" style="230" customWidth="1"/>
    <col min="13578" max="13578" width="13.5" style="230" customWidth="1"/>
    <col min="13579" max="13580" width="10.625" style="230" customWidth="1"/>
    <col min="13581" max="13581" width="9.625" style="230" customWidth="1"/>
    <col min="13582" max="13582" width="9.125" style="230" customWidth="1"/>
    <col min="13583" max="13583" width="17.125" style="230" customWidth="1"/>
    <col min="13584" max="13825" width="8.75" style="230"/>
    <col min="13826" max="13827" width="7.625" style="230" customWidth="1"/>
    <col min="13828" max="13831" width="10.625" style="230" customWidth="1"/>
    <col min="13832" max="13833" width="7.625" style="230" customWidth="1"/>
    <col min="13834" max="13834" width="13.5" style="230" customWidth="1"/>
    <col min="13835" max="13836" width="10.625" style="230" customWidth="1"/>
    <col min="13837" max="13837" width="9.625" style="230" customWidth="1"/>
    <col min="13838" max="13838" width="9.125" style="230" customWidth="1"/>
    <col min="13839" max="13839" width="17.125" style="230" customWidth="1"/>
    <col min="13840" max="14081" width="8.75" style="230"/>
    <col min="14082" max="14083" width="7.625" style="230" customWidth="1"/>
    <col min="14084" max="14087" width="10.625" style="230" customWidth="1"/>
    <col min="14088" max="14089" width="7.625" style="230" customWidth="1"/>
    <col min="14090" max="14090" width="13.5" style="230" customWidth="1"/>
    <col min="14091" max="14092" width="10.625" style="230" customWidth="1"/>
    <col min="14093" max="14093" width="9.625" style="230" customWidth="1"/>
    <col min="14094" max="14094" width="9.125" style="230" customWidth="1"/>
    <col min="14095" max="14095" width="17.125" style="230" customWidth="1"/>
    <col min="14096" max="14337" width="8.75" style="230"/>
    <col min="14338" max="14339" width="7.625" style="230" customWidth="1"/>
    <col min="14340" max="14343" width="10.625" style="230" customWidth="1"/>
    <col min="14344" max="14345" width="7.625" style="230" customWidth="1"/>
    <col min="14346" max="14346" width="13.5" style="230" customWidth="1"/>
    <col min="14347" max="14348" width="10.625" style="230" customWidth="1"/>
    <col min="14349" max="14349" width="9.625" style="230" customWidth="1"/>
    <col min="14350" max="14350" width="9.125" style="230" customWidth="1"/>
    <col min="14351" max="14351" width="17.125" style="230" customWidth="1"/>
    <col min="14352" max="14593" width="8.75" style="230"/>
    <col min="14594" max="14595" width="7.625" style="230" customWidth="1"/>
    <col min="14596" max="14599" width="10.625" style="230" customWidth="1"/>
    <col min="14600" max="14601" width="7.625" style="230" customWidth="1"/>
    <col min="14602" max="14602" width="13.5" style="230" customWidth="1"/>
    <col min="14603" max="14604" width="10.625" style="230" customWidth="1"/>
    <col min="14605" max="14605" width="9.625" style="230" customWidth="1"/>
    <col min="14606" max="14606" width="9.125" style="230" customWidth="1"/>
    <col min="14607" max="14607" width="17.125" style="230" customWidth="1"/>
    <col min="14608" max="14849" width="8.75" style="230"/>
    <col min="14850" max="14851" width="7.625" style="230" customWidth="1"/>
    <col min="14852" max="14855" width="10.625" style="230" customWidth="1"/>
    <col min="14856" max="14857" width="7.625" style="230" customWidth="1"/>
    <col min="14858" max="14858" width="13.5" style="230" customWidth="1"/>
    <col min="14859" max="14860" width="10.625" style="230" customWidth="1"/>
    <col min="14861" max="14861" width="9.625" style="230" customWidth="1"/>
    <col min="14862" max="14862" width="9.125" style="230" customWidth="1"/>
    <col min="14863" max="14863" width="17.125" style="230" customWidth="1"/>
    <col min="14864" max="15105" width="8.75" style="230"/>
    <col min="15106" max="15107" width="7.625" style="230" customWidth="1"/>
    <col min="15108" max="15111" width="10.625" style="230" customWidth="1"/>
    <col min="15112" max="15113" width="7.625" style="230" customWidth="1"/>
    <col min="15114" max="15114" width="13.5" style="230" customWidth="1"/>
    <col min="15115" max="15116" width="10.625" style="230" customWidth="1"/>
    <col min="15117" max="15117" width="9.625" style="230" customWidth="1"/>
    <col min="15118" max="15118" width="9.125" style="230" customWidth="1"/>
    <col min="15119" max="15119" width="17.125" style="230" customWidth="1"/>
    <col min="15120" max="15361" width="8.75" style="230"/>
    <col min="15362" max="15363" width="7.625" style="230" customWidth="1"/>
    <col min="15364" max="15367" width="10.625" style="230" customWidth="1"/>
    <col min="15368" max="15369" width="7.625" style="230" customWidth="1"/>
    <col min="15370" max="15370" width="13.5" style="230" customWidth="1"/>
    <col min="15371" max="15372" width="10.625" style="230" customWidth="1"/>
    <col min="15373" max="15373" width="9.625" style="230" customWidth="1"/>
    <col min="15374" max="15374" width="9.125" style="230" customWidth="1"/>
    <col min="15375" max="15375" width="17.125" style="230" customWidth="1"/>
    <col min="15376" max="15617" width="8.75" style="230"/>
    <col min="15618" max="15619" width="7.625" style="230" customWidth="1"/>
    <col min="15620" max="15623" width="10.625" style="230" customWidth="1"/>
    <col min="15624" max="15625" width="7.625" style="230" customWidth="1"/>
    <col min="15626" max="15626" width="13.5" style="230" customWidth="1"/>
    <col min="15627" max="15628" width="10.625" style="230" customWidth="1"/>
    <col min="15629" max="15629" width="9.625" style="230" customWidth="1"/>
    <col min="15630" max="15630" width="9.125" style="230" customWidth="1"/>
    <col min="15631" max="15631" width="17.125" style="230" customWidth="1"/>
    <col min="15632" max="15873" width="8.75" style="230"/>
    <col min="15874" max="15875" width="7.625" style="230" customWidth="1"/>
    <col min="15876" max="15879" width="10.625" style="230" customWidth="1"/>
    <col min="15880" max="15881" width="7.625" style="230" customWidth="1"/>
    <col min="15882" max="15882" width="13.5" style="230" customWidth="1"/>
    <col min="15883" max="15884" width="10.625" style="230" customWidth="1"/>
    <col min="15885" max="15885" width="9.625" style="230" customWidth="1"/>
    <col min="15886" max="15886" width="9.125" style="230" customWidth="1"/>
    <col min="15887" max="15887" width="17.125" style="230" customWidth="1"/>
    <col min="15888" max="16129" width="8.75" style="230"/>
    <col min="16130" max="16131" width="7.625" style="230" customWidth="1"/>
    <col min="16132" max="16135" width="10.625" style="230" customWidth="1"/>
    <col min="16136" max="16137" width="7.625" style="230" customWidth="1"/>
    <col min="16138" max="16138" width="13.5" style="230" customWidth="1"/>
    <col min="16139" max="16140" width="10.625" style="230" customWidth="1"/>
    <col min="16141" max="16141" width="9.625" style="230" customWidth="1"/>
    <col min="16142" max="16142" width="9.125" style="230" customWidth="1"/>
    <col min="16143" max="16143" width="17.125" style="230" customWidth="1"/>
    <col min="16144" max="16382" width="8.75" style="230"/>
    <col min="16383" max="16384" width="9" style="230" customWidth="1"/>
  </cols>
  <sheetData>
    <row r="1" spans="1:16" ht="34.15" customHeight="1">
      <c r="A1" s="602" t="s">
        <v>533</v>
      </c>
    </row>
    <row r="2" spans="1:16" ht="39.4" customHeight="1" thickBot="1">
      <c r="A2" s="262" t="s">
        <v>286</v>
      </c>
      <c r="B2" s="263"/>
      <c r="C2" s="263"/>
      <c r="D2" s="263"/>
      <c r="E2" s="263"/>
      <c r="F2" s="263"/>
      <c r="G2" s="263"/>
      <c r="H2" s="263"/>
      <c r="I2" s="263"/>
      <c r="J2" s="263"/>
      <c r="K2" s="263"/>
      <c r="L2" s="1354"/>
      <c r="M2" s="1354"/>
      <c r="N2" s="1354"/>
      <c r="O2" s="461"/>
      <c r="P2" s="319"/>
    </row>
    <row r="3" spans="1:16" ht="25.5" customHeight="1">
      <c r="A3" s="1355" t="s">
        <v>287</v>
      </c>
      <c r="B3" s="579" t="s">
        <v>288</v>
      </c>
      <c r="C3" s="1357"/>
      <c r="D3" s="1358"/>
      <c r="E3" s="1359"/>
      <c r="F3" s="1359"/>
      <c r="G3" s="1360"/>
      <c r="H3" s="579" t="s">
        <v>288</v>
      </c>
      <c r="I3" s="1361"/>
      <c r="J3" s="1359"/>
      <c r="K3" s="1359"/>
      <c r="L3" s="1362" t="s">
        <v>289</v>
      </c>
      <c r="M3" s="1371">
        <v>0</v>
      </c>
      <c r="N3" s="1364">
        <v>0</v>
      </c>
      <c r="O3" s="462"/>
      <c r="P3" s="489"/>
    </row>
    <row r="4" spans="1:16" ht="54" customHeight="1">
      <c r="A4" s="1356"/>
      <c r="B4" s="580" t="s">
        <v>459</v>
      </c>
      <c r="C4" s="1366"/>
      <c r="D4" s="1367"/>
      <c r="E4" s="1368"/>
      <c r="F4" s="1368"/>
      <c r="G4" s="1369"/>
      <c r="H4" s="580" t="s">
        <v>290</v>
      </c>
      <c r="I4" s="1370"/>
      <c r="J4" s="1368"/>
      <c r="K4" s="1368"/>
      <c r="L4" s="1363"/>
      <c r="M4" s="1372"/>
      <c r="N4" s="1365"/>
      <c r="O4" s="467"/>
      <c r="P4" s="489"/>
    </row>
    <row r="5" spans="1:16" ht="27.4" customHeight="1">
      <c r="A5" s="1373" t="s">
        <v>477</v>
      </c>
      <c r="B5" s="1374"/>
      <c r="C5" s="1379" t="s">
        <v>478</v>
      </c>
      <c r="D5" s="1380"/>
      <c r="E5" s="1381"/>
      <c r="F5" s="1382" t="s">
        <v>554</v>
      </c>
      <c r="G5" s="1383"/>
      <c r="H5" s="1384"/>
      <c r="I5" s="1385"/>
      <c r="J5" s="1385"/>
      <c r="K5" s="1385"/>
      <c r="L5" s="1385"/>
      <c r="M5" s="1385"/>
      <c r="N5" s="1386"/>
      <c r="O5" s="469"/>
      <c r="P5" s="1353"/>
    </row>
    <row r="6" spans="1:16" ht="27.4" customHeight="1">
      <c r="A6" s="1375"/>
      <c r="B6" s="1376"/>
      <c r="C6" s="1393" t="s">
        <v>479</v>
      </c>
      <c r="D6" s="1394"/>
      <c r="E6" s="1395"/>
      <c r="F6" s="1396" t="s">
        <v>491</v>
      </c>
      <c r="G6" s="1397"/>
      <c r="H6" s="1387"/>
      <c r="I6" s="1388"/>
      <c r="J6" s="1388"/>
      <c r="K6" s="1388"/>
      <c r="L6" s="1388"/>
      <c r="M6" s="1388"/>
      <c r="N6" s="1389"/>
      <c r="O6" s="439"/>
      <c r="P6" s="1353"/>
    </row>
    <row r="7" spans="1:16" ht="27.4" customHeight="1">
      <c r="A7" s="1377"/>
      <c r="B7" s="1378"/>
      <c r="C7" s="1398" t="s">
        <v>480</v>
      </c>
      <c r="D7" s="1399"/>
      <c r="E7" s="1400"/>
      <c r="F7" s="1401" t="s">
        <v>491</v>
      </c>
      <c r="G7" s="1402"/>
      <c r="H7" s="1390"/>
      <c r="I7" s="1391"/>
      <c r="J7" s="1391"/>
      <c r="K7" s="1391"/>
      <c r="L7" s="1391"/>
      <c r="M7" s="1391"/>
      <c r="N7" s="1392"/>
      <c r="O7" s="439"/>
      <c r="P7" s="1353"/>
    </row>
    <row r="8" spans="1:16" ht="28.5" customHeight="1">
      <c r="A8" s="1408" t="s">
        <v>291</v>
      </c>
      <c r="B8" s="1405" t="s">
        <v>460</v>
      </c>
      <c r="C8" s="581" t="s">
        <v>292</v>
      </c>
      <c r="D8" s="582"/>
      <c r="E8" s="583" t="s">
        <v>66</v>
      </c>
      <c r="F8" s="584"/>
      <c r="G8" s="1411"/>
      <c r="H8" s="1412"/>
      <c r="I8" s="1338" t="s">
        <v>461</v>
      </c>
      <c r="J8" s="1339"/>
      <c r="K8" s="1332"/>
      <c r="L8" s="1333"/>
      <c r="M8" s="1333"/>
      <c r="N8" s="1334"/>
      <c r="O8" s="463"/>
      <c r="P8" s="1353"/>
    </row>
    <row r="9" spans="1:16" ht="13.9" customHeight="1">
      <c r="A9" s="1409"/>
      <c r="B9" s="1406"/>
      <c r="C9" s="1342"/>
      <c r="D9" s="1343"/>
      <c r="E9" s="1343"/>
      <c r="F9" s="1343"/>
      <c r="G9" s="1343"/>
      <c r="H9" s="1344"/>
      <c r="I9" s="1340"/>
      <c r="J9" s="1341"/>
      <c r="K9" s="1335"/>
      <c r="L9" s="1336"/>
      <c r="M9" s="1336"/>
      <c r="N9" s="1337"/>
      <c r="O9" s="463"/>
      <c r="P9" s="1353"/>
    </row>
    <row r="10" spans="1:16" ht="13.5" customHeight="1">
      <c r="A10" s="1409"/>
      <c r="B10" s="1406"/>
      <c r="C10" s="1342"/>
      <c r="D10" s="1343"/>
      <c r="E10" s="1343"/>
      <c r="F10" s="1343"/>
      <c r="G10" s="1343"/>
      <c r="H10" s="1344"/>
      <c r="I10" s="1338" t="s">
        <v>429</v>
      </c>
      <c r="J10" s="1339"/>
      <c r="K10" s="1332"/>
      <c r="L10" s="1333"/>
      <c r="M10" s="1333"/>
      <c r="N10" s="1334"/>
      <c r="O10" s="463"/>
      <c r="P10" s="1353"/>
    </row>
    <row r="11" spans="1:16" ht="28.5" customHeight="1">
      <c r="A11" s="1409"/>
      <c r="B11" s="1407"/>
      <c r="C11" s="1345"/>
      <c r="D11" s="1346"/>
      <c r="E11" s="1346"/>
      <c r="F11" s="1346"/>
      <c r="G11" s="1346"/>
      <c r="H11" s="1347"/>
      <c r="I11" s="1340"/>
      <c r="J11" s="1341"/>
      <c r="K11" s="1335"/>
      <c r="L11" s="1336"/>
      <c r="M11" s="1336"/>
      <c r="N11" s="1337"/>
      <c r="O11" s="463"/>
      <c r="P11" s="1353"/>
    </row>
    <row r="12" spans="1:16" ht="28.5" customHeight="1">
      <c r="A12" s="1409"/>
      <c r="B12" s="1405" t="s">
        <v>293</v>
      </c>
      <c r="C12" s="581" t="s">
        <v>292</v>
      </c>
      <c r="D12" s="585"/>
      <c r="E12" s="586" t="s">
        <v>66</v>
      </c>
      <c r="F12" s="587"/>
      <c r="G12" s="1411"/>
      <c r="H12" s="1412"/>
      <c r="I12" s="1338" t="s">
        <v>461</v>
      </c>
      <c r="J12" s="1339"/>
      <c r="K12" s="1332"/>
      <c r="L12" s="1333"/>
      <c r="M12" s="1333"/>
      <c r="N12" s="1334"/>
      <c r="O12" s="468"/>
      <c r="P12" s="1353"/>
    </row>
    <row r="13" spans="1:16" ht="13.5" customHeight="1">
      <c r="A13" s="1409"/>
      <c r="B13" s="1406"/>
      <c r="C13" s="1342"/>
      <c r="D13" s="1343"/>
      <c r="E13" s="1343"/>
      <c r="F13" s="1343"/>
      <c r="G13" s="1343"/>
      <c r="H13" s="1344"/>
      <c r="I13" s="1340"/>
      <c r="J13" s="1341"/>
      <c r="K13" s="1335"/>
      <c r="L13" s="1336"/>
      <c r="M13" s="1336"/>
      <c r="N13" s="1337"/>
      <c r="O13" s="463"/>
      <c r="P13" s="234"/>
    </row>
    <row r="14" spans="1:16" ht="13.5" customHeight="1">
      <c r="A14" s="1409"/>
      <c r="B14" s="1406"/>
      <c r="C14" s="1342"/>
      <c r="D14" s="1343"/>
      <c r="E14" s="1343"/>
      <c r="F14" s="1343"/>
      <c r="G14" s="1343"/>
      <c r="H14" s="1344"/>
      <c r="I14" s="1338" t="s">
        <v>429</v>
      </c>
      <c r="J14" s="1339"/>
      <c r="K14" s="1332"/>
      <c r="L14" s="1333"/>
      <c r="M14" s="1333"/>
      <c r="N14" s="1334"/>
      <c r="O14" s="463"/>
      <c r="P14" s="234"/>
    </row>
    <row r="15" spans="1:16" ht="28.5" customHeight="1">
      <c r="A15" s="1410"/>
      <c r="B15" s="1407"/>
      <c r="C15" s="1345"/>
      <c r="D15" s="1346"/>
      <c r="E15" s="1346"/>
      <c r="F15" s="1346"/>
      <c r="G15" s="1346"/>
      <c r="H15" s="1347"/>
      <c r="I15" s="1340"/>
      <c r="J15" s="1341"/>
      <c r="K15" s="1335"/>
      <c r="L15" s="1336"/>
      <c r="M15" s="1336"/>
      <c r="N15" s="1337"/>
      <c r="O15" s="463"/>
      <c r="P15" s="234"/>
    </row>
    <row r="16" spans="1:16" ht="49.9" customHeight="1">
      <c r="A16" s="1413" t="s">
        <v>462</v>
      </c>
      <c r="B16" s="1414"/>
      <c r="C16" s="1350"/>
      <c r="D16" s="1415"/>
      <c r="E16" s="1415"/>
      <c r="F16" s="1415"/>
      <c r="G16" s="1415"/>
      <c r="H16" s="1351"/>
      <c r="I16" s="1348" t="s">
        <v>294</v>
      </c>
      <c r="J16" s="1349"/>
      <c r="K16" s="1350"/>
      <c r="L16" s="1351"/>
      <c r="M16" s="1351"/>
      <c r="N16" s="1352"/>
      <c r="O16" s="464"/>
      <c r="P16" s="234"/>
    </row>
    <row r="17" spans="1:16" ht="29.25" customHeight="1">
      <c r="A17" s="1416" t="s">
        <v>295</v>
      </c>
      <c r="B17" s="1417"/>
      <c r="C17" s="1418" t="s">
        <v>474</v>
      </c>
      <c r="D17" s="1419"/>
      <c r="E17" s="1330" t="s">
        <v>475</v>
      </c>
      <c r="F17" s="1330"/>
      <c r="G17" s="1330"/>
      <c r="H17" s="1330"/>
      <c r="I17" s="1330"/>
      <c r="J17" s="1330"/>
      <c r="K17" s="1330"/>
      <c r="L17" s="1330"/>
      <c r="M17" s="1330"/>
      <c r="N17" s="1331"/>
      <c r="O17" s="465"/>
      <c r="P17" s="234"/>
    </row>
    <row r="18" spans="1:16" ht="49.9" customHeight="1">
      <c r="A18" s="1416"/>
      <c r="B18" s="1417"/>
      <c r="C18" s="1420"/>
      <c r="D18" s="1421"/>
      <c r="E18" s="1328"/>
      <c r="F18" s="1328"/>
      <c r="G18" s="1328"/>
      <c r="H18" s="1328"/>
      <c r="I18" s="1328"/>
      <c r="J18" s="1328"/>
      <c r="K18" s="1328"/>
      <c r="L18" s="1328"/>
      <c r="M18" s="1328"/>
      <c r="N18" s="1329"/>
      <c r="O18" s="466"/>
      <c r="P18" s="234"/>
    </row>
    <row r="19" spans="1:16" ht="49.9" customHeight="1">
      <c r="A19" s="1416"/>
      <c r="B19" s="1417"/>
      <c r="C19" s="1403"/>
      <c r="D19" s="1404"/>
      <c r="E19" s="1323"/>
      <c r="F19" s="1323"/>
      <c r="G19" s="1323"/>
      <c r="H19" s="1323"/>
      <c r="I19" s="1323"/>
      <c r="J19" s="1323"/>
      <c r="K19" s="1323"/>
      <c r="L19" s="1323"/>
      <c r="M19" s="1323"/>
      <c r="N19" s="1324"/>
      <c r="O19" s="466"/>
      <c r="P19" s="234"/>
    </row>
    <row r="20" spans="1:16" ht="49.9" customHeight="1">
      <c r="A20" s="1416"/>
      <c r="B20" s="1417"/>
      <c r="C20" s="1403"/>
      <c r="D20" s="1404"/>
      <c r="E20" s="1323"/>
      <c r="F20" s="1323"/>
      <c r="G20" s="1323"/>
      <c r="H20" s="1323"/>
      <c r="I20" s="1323"/>
      <c r="J20" s="1323"/>
      <c r="K20" s="1323"/>
      <c r="L20" s="1323"/>
      <c r="M20" s="1323"/>
      <c r="N20" s="1324"/>
      <c r="O20" s="466"/>
      <c r="P20" s="234"/>
    </row>
    <row r="21" spans="1:16" ht="49.9" customHeight="1">
      <c r="A21" s="1416"/>
      <c r="B21" s="1417"/>
      <c r="C21" s="1403"/>
      <c r="D21" s="1404"/>
      <c r="E21" s="1323"/>
      <c r="F21" s="1323"/>
      <c r="G21" s="1323"/>
      <c r="H21" s="1323"/>
      <c r="I21" s="1323"/>
      <c r="J21" s="1323"/>
      <c r="K21" s="1323"/>
      <c r="L21" s="1323"/>
      <c r="M21" s="1323"/>
      <c r="N21" s="1324"/>
      <c r="O21" s="466"/>
      <c r="P21" s="234"/>
    </row>
    <row r="22" spans="1:16" ht="49.9" customHeight="1">
      <c r="A22" s="1416"/>
      <c r="B22" s="1417"/>
      <c r="C22" s="1403"/>
      <c r="D22" s="1404"/>
      <c r="E22" s="1323"/>
      <c r="F22" s="1323"/>
      <c r="G22" s="1323"/>
      <c r="H22" s="1323"/>
      <c r="I22" s="1323"/>
      <c r="J22" s="1323"/>
      <c r="K22" s="1323"/>
      <c r="L22" s="1323"/>
      <c r="M22" s="1323"/>
      <c r="N22" s="1324"/>
      <c r="O22" s="466"/>
      <c r="P22" s="234"/>
    </row>
    <row r="23" spans="1:16" ht="49.9" customHeight="1">
      <c r="A23" s="1416"/>
      <c r="B23" s="1417"/>
      <c r="C23" s="1403"/>
      <c r="D23" s="1404"/>
      <c r="E23" s="1323"/>
      <c r="F23" s="1323"/>
      <c r="G23" s="1323"/>
      <c r="H23" s="1323"/>
      <c r="I23" s="1323"/>
      <c r="J23" s="1323"/>
      <c r="K23" s="1323"/>
      <c r="L23" s="1323"/>
      <c r="M23" s="1323"/>
      <c r="N23" s="1324"/>
      <c r="O23" s="466"/>
      <c r="P23" s="234"/>
    </row>
    <row r="24" spans="1:16" ht="49.9" customHeight="1">
      <c r="A24" s="1416"/>
      <c r="B24" s="1417"/>
      <c r="C24" s="1403"/>
      <c r="D24" s="1404"/>
      <c r="E24" s="1323"/>
      <c r="F24" s="1323"/>
      <c r="G24" s="1323"/>
      <c r="H24" s="1323"/>
      <c r="I24" s="1323"/>
      <c r="J24" s="1323"/>
      <c r="K24" s="1323"/>
      <c r="L24" s="1323"/>
      <c r="M24" s="1323"/>
      <c r="N24" s="1324"/>
      <c r="O24" s="466"/>
      <c r="P24" s="234"/>
    </row>
    <row r="25" spans="1:16" ht="49.9" customHeight="1">
      <c r="A25" s="1416"/>
      <c r="B25" s="1417"/>
      <c r="C25" s="1403"/>
      <c r="D25" s="1404"/>
      <c r="E25" s="1323"/>
      <c r="F25" s="1323"/>
      <c r="G25" s="1323"/>
      <c r="H25" s="1323"/>
      <c r="I25" s="1323"/>
      <c r="J25" s="1323"/>
      <c r="K25" s="1323"/>
      <c r="L25" s="1323"/>
      <c r="M25" s="1323"/>
      <c r="N25" s="1324"/>
      <c r="O25" s="466"/>
      <c r="P25" s="234"/>
    </row>
    <row r="26" spans="1:16" ht="49.9" customHeight="1">
      <c r="A26" s="1416"/>
      <c r="B26" s="1417"/>
      <c r="C26" s="1403"/>
      <c r="D26" s="1404"/>
      <c r="E26" s="1323"/>
      <c r="F26" s="1323"/>
      <c r="G26" s="1323"/>
      <c r="H26" s="1323"/>
      <c r="I26" s="1323"/>
      <c r="J26" s="1323"/>
      <c r="K26" s="1323"/>
      <c r="L26" s="1323"/>
      <c r="M26" s="1323"/>
      <c r="N26" s="1324"/>
      <c r="O26" s="466"/>
      <c r="P26" s="234"/>
    </row>
    <row r="27" spans="1:16" ht="49.9" customHeight="1">
      <c r="A27" s="1416"/>
      <c r="B27" s="1417"/>
      <c r="C27" s="1403"/>
      <c r="D27" s="1404"/>
      <c r="E27" s="1323"/>
      <c r="F27" s="1323"/>
      <c r="G27" s="1323"/>
      <c r="H27" s="1323"/>
      <c r="I27" s="1323"/>
      <c r="J27" s="1323"/>
      <c r="K27" s="1323"/>
      <c r="L27" s="1323"/>
      <c r="M27" s="1323"/>
      <c r="N27" s="1324"/>
      <c r="O27" s="466"/>
      <c r="P27" s="234"/>
    </row>
    <row r="28" spans="1:16" ht="49.9" customHeight="1">
      <c r="A28" s="1416"/>
      <c r="B28" s="1417"/>
      <c r="C28" s="1403"/>
      <c r="D28" s="1404"/>
      <c r="E28" s="1323"/>
      <c r="F28" s="1323"/>
      <c r="G28" s="1323"/>
      <c r="H28" s="1323"/>
      <c r="I28" s="1323"/>
      <c r="J28" s="1323"/>
      <c r="K28" s="1323"/>
      <c r="L28" s="1323"/>
      <c r="M28" s="1323"/>
      <c r="N28" s="1324"/>
      <c r="O28" s="466"/>
      <c r="P28" s="234"/>
    </row>
    <row r="29" spans="1:16" ht="49.9" customHeight="1">
      <c r="A29" s="1416"/>
      <c r="B29" s="1417"/>
      <c r="C29" s="1403"/>
      <c r="D29" s="1404"/>
      <c r="E29" s="1323"/>
      <c r="F29" s="1323"/>
      <c r="G29" s="1323"/>
      <c r="H29" s="1323"/>
      <c r="I29" s="1323"/>
      <c r="J29" s="1323"/>
      <c r="K29" s="1323"/>
      <c r="L29" s="1323"/>
      <c r="M29" s="1323"/>
      <c r="N29" s="1324"/>
      <c r="O29" s="466"/>
      <c r="P29" s="234"/>
    </row>
    <row r="30" spans="1:16" ht="49.9" customHeight="1">
      <c r="A30" s="1416"/>
      <c r="B30" s="1417"/>
      <c r="C30" s="1403"/>
      <c r="D30" s="1404"/>
      <c r="E30" s="1323"/>
      <c r="F30" s="1323"/>
      <c r="G30" s="1323"/>
      <c r="H30" s="1323"/>
      <c r="I30" s="1323"/>
      <c r="J30" s="1323"/>
      <c r="K30" s="1323"/>
      <c r="L30" s="1323"/>
      <c r="M30" s="1323"/>
      <c r="N30" s="1324"/>
      <c r="O30" s="466"/>
      <c r="P30" s="234"/>
    </row>
    <row r="31" spans="1:16" ht="49.9" customHeight="1">
      <c r="A31" s="1416"/>
      <c r="B31" s="1417"/>
      <c r="C31" s="1403"/>
      <c r="D31" s="1404"/>
      <c r="E31" s="1323"/>
      <c r="F31" s="1323"/>
      <c r="G31" s="1323"/>
      <c r="H31" s="1323"/>
      <c r="I31" s="1323"/>
      <c r="J31" s="1323"/>
      <c r="K31" s="1323"/>
      <c r="L31" s="1323"/>
      <c r="M31" s="1323"/>
      <c r="N31" s="1324"/>
      <c r="O31" s="466"/>
      <c r="P31" s="234"/>
    </row>
    <row r="32" spans="1:16" ht="49.9" customHeight="1">
      <c r="A32" s="1416"/>
      <c r="B32" s="1417"/>
      <c r="C32" s="1403"/>
      <c r="D32" s="1404"/>
      <c r="E32" s="1323"/>
      <c r="F32" s="1323"/>
      <c r="G32" s="1323"/>
      <c r="H32" s="1323"/>
      <c r="I32" s="1323"/>
      <c r="J32" s="1323"/>
      <c r="K32" s="1323"/>
      <c r="L32" s="1323"/>
      <c r="M32" s="1323"/>
      <c r="N32" s="1324"/>
      <c r="O32" s="466"/>
      <c r="P32" s="234"/>
    </row>
    <row r="33" spans="1:16" ht="49.9" customHeight="1">
      <c r="A33" s="1416"/>
      <c r="B33" s="1417"/>
      <c r="C33" s="1403"/>
      <c r="D33" s="1404"/>
      <c r="E33" s="1323"/>
      <c r="F33" s="1323"/>
      <c r="G33" s="1323"/>
      <c r="H33" s="1323"/>
      <c r="I33" s="1323"/>
      <c r="J33" s="1323"/>
      <c r="K33" s="1323"/>
      <c r="L33" s="1323"/>
      <c r="M33" s="1323"/>
      <c r="N33" s="1324"/>
      <c r="O33" s="466"/>
      <c r="P33" s="234"/>
    </row>
    <row r="34" spans="1:16" ht="49.9" customHeight="1">
      <c r="A34" s="1416"/>
      <c r="B34" s="1417"/>
      <c r="C34" s="1403"/>
      <c r="D34" s="1404"/>
      <c r="E34" s="1323"/>
      <c r="F34" s="1323"/>
      <c r="G34" s="1323"/>
      <c r="H34" s="1323"/>
      <c r="I34" s="1323"/>
      <c r="J34" s="1323"/>
      <c r="K34" s="1323"/>
      <c r="L34" s="1323"/>
      <c r="M34" s="1323"/>
      <c r="N34" s="1324"/>
      <c r="O34" s="466"/>
      <c r="P34" s="234"/>
    </row>
    <row r="35" spans="1:16" ht="49.9" customHeight="1">
      <c r="A35" s="1416"/>
      <c r="B35" s="1417"/>
      <c r="C35" s="1424"/>
      <c r="D35" s="1425"/>
      <c r="E35" s="1325"/>
      <c r="F35" s="1326"/>
      <c r="G35" s="1326"/>
      <c r="H35" s="1326"/>
      <c r="I35" s="1326"/>
      <c r="J35" s="1326"/>
      <c r="K35" s="1326"/>
      <c r="L35" s="1326"/>
      <c r="M35" s="1326"/>
      <c r="N35" s="1327"/>
      <c r="O35" s="466"/>
      <c r="P35" s="234"/>
    </row>
    <row r="36" spans="1:16" ht="29.25" customHeight="1">
      <c r="A36" s="1416" t="s">
        <v>296</v>
      </c>
      <c r="B36" s="1417"/>
      <c r="C36" s="1418" t="s">
        <v>474</v>
      </c>
      <c r="D36" s="1419"/>
      <c r="E36" s="1330" t="s">
        <v>476</v>
      </c>
      <c r="F36" s="1330"/>
      <c r="G36" s="1330"/>
      <c r="H36" s="1330"/>
      <c r="I36" s="1330"/>
      <c r="J36" s="1330"/>
      <c r="K36" s="1330"/>
      <c r="L36" s="1330"/>
      <c r="M36" s="1330"/>
      <c r="N36" s="1331"/>
      <c r="O36" s="465"/>
      <c r="P36" s="234"/>
    </row>
    <row r="37" spans="1:16" ht="49.9" customHeight="1">
      <c r="A37" s="1416"/>
      <c r="B37" s="1417"/>
      <c r="C37" s="1433"/>
      <c r="D37" s="1434"/>
      <c r="E37" s="1328"/>
      <c r="F37" s="1328"/>
      <c r="G37" s="1328"/>
      <c r="H37" s="1328"/>
      <c r="I37" s="1328"/>
      <c r="J37" s="1328"/>
      <c r="K37" s="1328"/>
      <c r="L37" s="1328"/>
      <c r="M37" s="1328"/>
      <c r="N37" s="1329"/>
      <c r="O37" s="466"/>
      <c r="P37" s="234"/>
    </row>
    <row r="38" spans="1:16" ht="49.9" customHeight="1">
      <c r="A38" s="1416"/>
      <c r="B38" s="1417"/>
      <c r="C38" s="1427"/>
      <c r="D38" s="1428"/>
      <c r="E38" s="1323"/>
      <c r="F38" s="1323"/>
      <c r="G38" s="1323"/>
      <c r="H38" s="1323"/>
      <c r="I38" s="1323"/>
      <c r="J38" s="1323"/>
      <c r="K38" s="1323"/>
      <c r="L38" s="1323"/>
      <c r="M38" s="1323"/>
      <c r="N38" s="1324"/>
      <c r="O38" s="466"/>
      <c r="P38" s="234"/>
    </row>
    <row r="39" spans="1:16" ht="49.9" customHeight="1">
      <c r="A39" s="1416"/>
      <c r="B39" s="1417"/>
      <c r="C39" s="1427"/>
      <c r="D39" s="1428"/>
      <c r="E39" s="1323"/>
      <c r="F39" s="1323"/>
      <c r="G39" s="1323"/>
      <c r="H39" s="1323"/>
      <c r="I39" s="1323"/>
      <c r="J39" s="1323"/>
      <c r="K39" s="1323"/>
      <c r="L39" s="1323"/>
      <c r="M39" s="1323"/>
      <c r="N39" s="1324"/>
      <c r="O39" s="466"/>
      <c r="P39" s="234"/>
    </row>
    <row r="40" spans="1:16" ht="49.9" customHeight="1">
      <c r="A40" s="1416"/>
      <c r="B40" s="1417"/>
      <c r="C40" s="1427"/>
      <c r="D40" s="1428"/>
      <c r="E40" s="1323"/>
      <c r="F40" s="1323"/>
      <c r="G40" s="1323"/>
      <c r="H40" s="1323"/>
      <c r="I40" s="1323"/>
      <c r="J40" s="1323"/>
      <c r="K40" s="1323"/>
      <c r="L40" s="1323"/>
      <c r="M40" s="1323"/>
      <c r="N40" s="1324"/>
      <c r="O40" s="466"/>
      <c r="P40" s="234"/>
    </row>
    <row r="41" spans="1:16" ht="49.9" customHeight="1">
      <c r="A41" s="1416"/>
      <c r="B41" s="1417"/>
      <c r="C41" s="1427"/>
      <c r="D41" s="1428"/>
      <c r="E41" s="1323"/>
      <c r="F41" s="1323"/>
      <c r="G41" s="1323"/>
      <c r="H41" s="1323"/>
      <c r="I41" s="1323"/>
      <c r="J41" s="1323"/>
      <c r="K41" s="1323"/>
      <c r="L41" s="1323"/>
      <c r="M41" s="1323"/>
      <c r="N41" s="1324"/>
      <c r="O41" s="466"/>
      <c r="P41" s="234"/>
    </row>
    <row r="42" spans="1:16" ht="49.9" customHeight="1" thickBot="1">
      <c r="A42" s="1431"/>
      <c r="B42" s="1432"/>
      <c r="C42" s="1429"/>
      <c r="D42" s="1430"/>
      <c r="E42" s="1422"/>
      <c r="F42" s="1422"/>
      <c r="G42" s="1422"/>
      <c r="H42" s="1422"/>
      <c r="I42" s="1422"/>
      <c r="J42" s="1422"/>
      <c r="K42" s="1422"/>
      <c r="L42" s="1422"/>
      <c r="M42" s="1422"/>
      <c r="N42" s="1423"/>
      <c r="O42" s="466"/>
      <c r="P42" s="234"/>
    </row>
    <row r="43" spans="1:16" ht="24">
      <c r="A43" s="1426"/>
      <c r="B43" s="1426"/>
      <c r="C43" s="1426"/>
      <c r="D43" s="1426"/>
      <c r="E43" s="1426"/>
      <c r="F43" s="1426"/>
      <c r="G43" s="1426"/>
      <c r="H43" s="1426"/>
      <c r="I43" s="1426"/>
      <c r="J43" s="1426"/>
      <c r="K43" s="1426"/>
      <c r="L43" s="1426"/>
      <c r="M43" s="1426"/>
      <c r="N43" s="1426"/>
      <c r="O43" s="435"/>
      <c r="P43" s="234"/>
    </row>
    <row r="44" spans="1:16">
      <c r="A44" s="233"/>
      <c r="B44" s="233"/>
    </row>
    <row r="45" spans="1:16">
      <c r="A45" s="232"/>
      <c r="B45" s="232"/>
    </row>
    <row r="46" spans="1:16">
      <c r="A46" s="231"/>
      <c r="B46" s="231"/>
    </row>
  </sheetData>
  <sheetProtection algorithmName="SHA-512" hashValue="GdcpBX/asnwq2pv6tmbwtTGPsxEVmuduIEwJhqXeMrHayiKUypMm05L0xPZrDfhjksF7qnyjF3qa+wDBojWEbg==" saltValue="bCby/0Sv/VstDQS5ESPzow==" spinCount="100000" sheet="1" objects="1" scenarios="1"/>
  <mergeCells count="92">
    <mergeCell ref="L2:N2"/>
    <mergeCell ref="A3:A4"/>
    <mergeCell ref="C3:G3"/>
    <mergeCell ref="I3:K3"/>
    <mergeCell ref="L3:L4"/>
    <mergeCell ref="M3:M4"/>
    <mergeCell ref="N3:N4"/>
    <mergeCell ref="C4:G4"/>
    <mergeCell ref="I4:K4"/>
    <mergeCell ref="A5:B7"/>
    <mergeCell ref="C5:E5"/>
    <mergeCell ref="F5:G5"/>
    <mergeCell ref="H5:N7"/>
    <mergeCell ref="P5:P12"/>
    <mergeCell ref="C6:E6"/>
    <mergeCell ref="F6:G6"/>
    <mergeCell ref="C7:E7"/>
    <mergeCell ref="F7:G7"/>
    <mergeCell ref="A8:A15"/>
    <mergeCell ref="B8:B11"/>
    <mergeCell ref="G8:H8"/>
    <mergeCell ref="I8:J9"/>
    <mergeCell ref="K8:N9"/>
    <mergeCell ref="C9:H11"/>
    <mergeCell ref="I10:J11"/>
    <mergeCell ref="K10:N11"/>
    <mergeCell ref="B12:B15"/>
    <mergeCell ref="G12:H12"/>
    <mergeCell ref="I12:J13"/>
    <mergeCell ref="K12:N13"/>
    <mergeCell ref="C13:H15"/>
    <mergeCell ref="I14:J15"/>
    <mergeCell ref="K14:N15"/>
    <mergeCell ref="A16:B16"/>
    <mergeCell ref="C16:H16"/>
    <mergeCell ref="I16:J16"/>
    <mergeCell ref="K16:N16"/>
    <mergeCell ref="A17:B35"/>
    <mergeCell ref="C17:D17"/>
    <mergeCell ref="E17:N17"/>
    <mergeCell ref="C18:D18"/>
    <mergeCell ref="E18:N18"/>
    <mergeCell ref="C19:D19"/>
    <mergeCell ref="E19:N19"/>
    <mergeCell ref="C20:D20"/>
    <mergeCell ref="E20:N20"/>
    <mergeCell ref="C21:D21"/>
    <mergeCell ref="E21:N21"/>
    <mergeCell ref="C23:D23"/>
    <mergeCell ref="E23:N23"/>
    <mergeCell ref="C24:D24"/>
    <mergeCell ref="E24:N24"/>
    <mergeCell ref="C22:D22"/>
    <mergeCell ref="E22:N22"/>
    <mergeCell ref="C25:D25"/>
    <mergeCell ref="E25:N25"/>
    <mergeCell ref="C26:D26"/>
    <mergeCell ref="E26:N26"/>
    <mergeCell ref="C27:D27"/>
    <mergeCell ref="E27:N27"/>
    <mergeCell ref="C28:D28"/>
    <mergeCell ref="E28:N28"/>
    <mergeCell ref="C29:D29"/>
    <mergeCell ref="E29:N29"/>
    <mergeCell ref="C30:D30"/>
    <mergeCell ref="E30:N30"/>
    <mergeCell ref="C31:D31"/>
    <mergeCell ref="E31:N31"/>
    <mergeCell ref="C32:D32"/>
    <mergeCell ref="E32:N32"/>
    <mergeCell ref="C33:D33"/>
    <mergeCell ref="E33:N33"/>
    <mergeCell ref="C34:D34"/>
    <mergeCell ref="E34:N34"/>
    <mergeCell ref="C35:D35"/>
    <mergeCell ref="E35:N35"/>
    <mergeCell ref="A36:B42"/>
    <mergeCell ref="C36:D36"/>
    <mergeCell ref="E36:N36"/>
    <mergeCell ref="C37:D37"/>
    <mergeCell ref="E37:N37"/>
    <mergeCell ref="C38:D38"/>
    <mergeCell ref="E38:N38"/>
    <mergeCell ref="C39:D39"/>
    <mergeCell ref="A43:N43"/>
    <mergeCell ref="E39:N39"/>
    <mergeCell ref="C40:D40"/>
    <mergeCell ref="E40:N40"/>
    <mergeCell ref="C41:D41"/>
    <mergeCell ref="E41:N41"/>
    <mergeCell ref="C42:D42"/>
    <mergeCell ref="E42:N42"/>
  </mergeCells>
  <phoneticPr fontId="23"/>
  <dataValidations count="4">
    <dataValidation type="list" allowBlank="1" showInputMessage="1" showErrorMessage="1" sqref="F5:G7" xr:uid="{4395777C-1E58-4A87-8783-F0D482631416}">
      <formula1>"ー,〇"</formula1>
    </dataValidation>
    <dataValidation imeMode="off" allowBlank="1" showInputMessage="1" showErrorMessage="1" sqref="WLP983052 C65546:D65546 IZ65546 SV65546 ACR65546 AMN65546 AWJ65546 BGF65546 BQB65546 BZX65546 CJT65546 CTP65546 DDL65546 DNH65546 DXD65546 EGZ65546 EQV65546 FAR65546 FKN65546 FUJ65546 GEF65546 GOB65546 GXX65546 HHT65546 HRP65546 IBL65546 ILH65546 IVD65546 JEZ65546 JOV65546 JYR65546 KIN65546 KSJ65546 LCF65546 LMB65546 LVX65546 MFT65546 MPP65546 MZL65546 NJH65546 NTD65546 OCZ65546 OMV65546 OWR65546 PGN65546 PQJ65546 QAF65546 QKB65546 QTX65546 RDT65546 RNP65546 RXL65546 SHH65546 SRD65546 TAZ65546 TKV65546 TUR65546 UEN65546 UOJ65546 UYF65546 VIB65546 VRX65546 WBT65546 WLP65546 WVL65546 C131082:D131082 IZ131082 SV131082 ACR131082 AMN131082 AWJ131082 BGF131082 BQB131082 BZX131082 CJT131082 CTP131082 DDL131082 DNH131082 DXD131082 EGZ131082 EQV131082 FAR131082 FKN131082 FUJ131082 GEF131082 GOB131082 GXX131082 HHT131082 HRP131082 IBL131082 ILH131082 IVD131082 JEZ131082 JOV131082 JYR131082 KIN131082 KSJ131082 LCF131082 LMB131082 LVX131082 MFT131082 MPP131082 MZL131082 NJH131082 NTD131082 OCZ131082 OMV131082 OWR131082 PGN131082 PQJ131082 QAF131082 QKB131082 QTX131082 RDT131082 RNP131082 RXL131082 SHH131082 SRD131082 TAZ131082 TKV131082 TUR131082 UEN131082 UOJ131082 UYF131082 VIB131082 VRX131082 WBT131082 WLP131082 WVL131082 C196618:D196618 IZ196618 SV196618 ACR196618 AMN196618 AWJ196618 BGF196618 BQB196618 BZX196618 CJT196618 CTP196618 DDL196618 DNH196618 DXD196618 EGZ196618 EQV196618 FAR196618 FKN196618 FUJ196618 GEF196618 GOB196618 GXX196618 HHT196618 HRP196618 IBL196618 ILH196618 IVD196618 JEZ196618 JOV196618 JYR196618 KIN196618 KSJ196618 LCF196618 LMB196618 LVX196618 MFT196618 MPP196618 MZL196618 NJH196618 NTD196618 OCZ196618 OMV196618 OWR196618 PGN196618 PQJ196618 QAF196618 QKB196618 QTX196618 RDT196618 RNP196618 RXL196618 SHH196618 SRD196618 TAZ196618 TKV196618 TUR196618 UEN196618 UOJ196618 UYF196618 VIB196618 VRX196618 WBT196618 WLP196618 WVL196618 C262154:D262154 IZ262154 SV262154 ACR262154 AMN262154 AWJ262154 BGF262154 BQB262154 BZX262154 CJT262154 CTP262154 DDL262154 DNH262154 DXD262154 EGZ262154 EQV262154 FAR262154 FKN262154 FUJ262154 GEF262154 GOB262154 GXX262154 HHT262154 HRP262154 IBL262154 ILH262154 IVD262154 JEZ262154 JOV262154 JYR262154 KIN262154 KSJ262154 LCF262154 LMB262154 LVX262154 MFT262154 MPP262154 MZL262154 NJH262154 NTD262154 OCZ262154 OMV262154 OWR262154 PGN262154 PQJ262154 QAF262154 QKB262154 QTX262154 RDT262154 RNP262154 RXL262154 SHH262154 SRD262154 TAZ262154 TKV262154 TUR262154 UEN262154 UOJ262154 UYF262154 VIB262154 VRX262154 WBT262154 WLP262154 WVL262154 C327690:D327690 IZ327690 SV327690 ACR327690 AMN327690 AWJ327690 BGF327690 BQB327690 BZX327690 CJT327690 CTP327690 DDL327690 DNH327690 DXD327690 EGZ327690 EQV327690 FAR327690 FKN327690 FUJ327690 GEF327690 GOB327690 GXX327690 HHT327690 HRP327690 IBL327690 ILH327690 IVD327690 JEZ327690 JOV327690 JYR327690 KIN327690 KSJ327690 LCF327690 LMB327690 LVX327690 MFT327690 MPP327690 MZL327690 NJH327690 NTD327690 OCZ327690 OMV327690 OWR327690 PGN327690 PQJ327690 QAF327690 QKB327690 QTX327690 RDT327690 RNP327690 RXL327690 SHH327690 SRD327690 TAZ327690 TKV327690 TUR327690 UEN327690 UOJ327690 UYF327690 VIB327690 VRX327690 WBT327690 WLP327690 WVL327690 C393226:D393226 IZ393226 SV393226 ACR393226 AMN393226 AWJ393226 BGF393226 BQB393226 BZX393226 CJT393226 CTP393226 DDL393226 DNH393226 DXD393226 EGZ393226 EQV393226 FAR393226 FKN393226 FUJ393226 GEF393226 GOB393226 GXX393226 HHT393226 HRP393226 IBL393226 ILH393226 IVD393226 JEZ393226 JOV393226 JYR393226 KIN393226 KSJ393226 LCF393226 LMB393226 LVX393226 MFT393226 MPP393226 MZL393226 NJH393226 NTD393226 OCZ393226 OMV393226 OWR393226 PGN393226 PQJ393226 QAF393226 QKB393226 QTX393226 RDT393226 RNP393226 RXL393226 SHH393226 SRD393226 TAZ393226 TKV393226 TUR393226 UEN393226 UOJ393226 UYF393226 VIB393226 VRX393226 WBT393226 WLP393226 WVL393226 C458762:D458762 IZ458762 SV458762 ACR458762 AMN458762 AWJ458762 BGF458762 BQB458762 BZX458762 CJT458762 CTP458762 DDL458762 DNH458762 DXD458762 EGZ458762 EQV458762 FAR458762 FKN458762 FUJ458762 GEF458762 GOB458762 GXX458762 HHT458762 HRP458762 IBL458762 ILH458762 IVD458762 JEZ458762 JOV458762 JYR458762 KIN458762 KSJ458762 LCF458762 LMB458762 LVX458762 MFT458762 MPP458762 MZL458762 NJH458762 NTD458762 OCZ458762 OMV458762 OWR458762 PGN458762 PQJ458762 QAF458762 QKB458762 QTX458762 RDT458762 RNP458762 RXL458762 SHH458762 SRD458762 TAZ458762 TKV458762 TUR458762 UEN458762 UOJ458762 UYF458762 VIB458762 VRX458762 WBT458762 WLP458762 WVL458762 C524298:D524298 IZ524298 SV524298 ACR524298 AMN524298 AWJ524298 BGF524298 BQB524298 BZX524298 CJT524298 CTP524298 DDL524298 DNH524298 DXD524298 EGZ524298 EQV524298 FAR524298 FKN524298 FUJ524298 GEF524298 GOB524298 GXX524298 HHT524298 HRP524298 IBL524298 ILH524298 IVD524298 JEZ524298 JOV524298 JYR524298 KIN524298 KSJ524298 LCF524298 LMB524298 LVX524298 MFT524298 MPP524298 MZL524298 NJH524298 NTD524298 OCZ524298 OMV524298 OWR524298 PGN524298 PQJ524298 QAF524298 QKB524298 QTX524298 RDT524298 RNP524298 RXL524298 SHH524298 SRD524298 TAZ524298 TKV524298 TUR524298 UEN524298 UOJ524298 UYF524298 VIB524298 VRX524298 WBT524298 WLP524298 WVL524298 C589834:D589834 IZ589834 SV589834 ACR589834 AMN589834 AWJ589834 BGF589834 BQB589834 BZX589834 CJT589834 CTP589834 DDL589834 DNH589834 DXD589834 EGZ589834 EQV589834 FAR589834 FKN589834 FUJ589834 GEF589834 GOB589834 GXX589834 HHT589834 HRP589834 IBL589834 ILH589834 IVD589834 JEZ589834 JOV589834 JYR589834 KIN589834 KSJ589834 LCF589834 LMB589834 LVX589834 MFT589834 MPP589834 MZL589834 NJH589834 NTD589834 OCZ589834 OMV589834 OWR589834 PGN589834 PQJ589834 QAF589834 QKB589834 QTX589834 RDT589834 RNP589834 RXL589834 SHH589834 SRD589834 TAZ589834 TKV589834 TUR589834 UEN589834 UOJ589834 UYF589834 VIB589834 VRX589834 WBT589834 WLP589834 WVL589834 C655370:D655370 IZ655370 SV655370 ACR655370 AMN655370 AWJ655370 BGF655370 BQB655370 BZX655370 CJT655370 CTP655370 DDL655370 DNH655370 DXD655370 EGZ655370 EQV655370 FAR655370 FKN655370 FUJ655370 GEF655370 GOB655370 GXX655370 HHT655370 HRP655370 IBL655370 ILH655370 IVD655370 JEZ655370 JOV655370 JYR655370 KIN655370 KSJ655370 LCF655370 LMB655370 LVX655370 MFT655370 MPP655370 MZL655370 NJH655370 NTD655370 OCZ655370 OMV655370 OWR655370 PGN655370 PQJ655370 QAF655370 QKB655370 QTX655370 RDT655370 RNP655370 RXL655370 SHH655370 SRD655370 TAZ655370 TKV655370 TUR655370 UEN655370 UOJ655370 UYF655370 VIB655370 VRX655370 WBT655370 WLP655370 WVL655370 C720906:D720906 IZ720906 SV720906 ACR720906 AMN720906 AWJ720906 BGF720906 BQB720906 BZX720906 CJT720906 CTP720906 DDL720906 DNH720906 DXD720906 EGZ720906 EQV720906 FAR720906 FKN720906 FUJ720906 GEF720906 GOB720906 GXX720906 HHT720906 HRP720906 IBL720906 ILH720906 IVD720906 JEZ720906 JOV720906 JYR720906 KIN720906 KSJ720906 LCF720906 LMB720906 LVX720906 MFT720906 MPP720906 MZL720906 NJH720906 NTD720906 OCZ720906 OMV720906 OWR720906 PGN720906 PQJ720906 QAF720906 QKB720906 QTX720906 RDT720906 RNP720906 RXL720906 SHH720906 SRD720906 TAZ720906 TKV720906 TUR720906 UEN720906 UOJ720906 UYF720906 VIB720906 VRX720906 WBT720906 WLP720906 WVL720906 C786442:D786442 IZ786442 SV786442 ACR786442 AMN786442 AWJ786442 BGF786442 BQB786442 BZX786442 CJT786442 CTP786442 DDL786442 DNH786442 DXD786442 EGZ786442 EQV786442 FAR786442 FKN786442 FUJ786442 GEF786442 GOB786442 GXX786442 HHT786442 HRP786442 IBL786442 ILH786442 IVD786442 JEZ786442 JOV786442 JYR786442 KIN786442 KSJ786442 LCF786442 LMB786442 LVX786442 MFT786442 MPP786442 MZL786442 NJH786442 NTD786442 OCZ786442 OMV786442 OWR786442 PGN786442 PQJ786442 QAF786442 QKB786442 QTX786442 RDT786442 RNP786442 RXL786442 SHH786442 SRD786442 TAZ786442 TKV786442 TUR786442 UEN786442 UOJ786442 UYF786442 VIB786442 VRX786442 WBT786442 WLP786442 WVL786442 C851978:D851978 IZ851978 SV851978 ACR851978 AMN851978 AWJ851978 BGF851978 BQB851978 BZX851978 CJT851978 CTP851978 DDL851978 DNH851978 DXD851978 EGZ851978 EQV851978 FAR851978 FKN851978 FUJ851978 GEF851978 GOB851978 GXX851978 HHT851978 HRP851978 IBL851978 ILH851978 IVD851978 JEZ851978 JOV851978 JYR851978 KIN851978 KSJ851978 LCF851978 LMB851978 LVX851978 MFT851978 MPP851978 MZL851978 NJH851978 NTD851978 OCZ851978 OMV851978 OWR851978 PGN851978 PQJ851978 QAF851978 QKB851978 QTX851978 RDT851978 RNP851978 RXL851978 SHH851978 SRD851978 TAZ851978 TKV851978 TUR851978 UEN851978 UOJ851978 UYF851978 VIB851978 VRX851978 WBT851978 WLP851978 WVL851978 C917514:D917514 IZ917514 SV917514 ACR917514 AMN917514 AWJ917514 BGF917514 BQB917514 BZX917514 CJT917514 CTP917514 DDL917514 DNH917514 DXD917514 EGZ917514 EQV917514 FAR917514 FKN917514 FUJ917514 GEF917514 GOB917514 GXX917514 HHT917514 HRP917514 IBL917514 ILH917514 IVD917514 JEZ917514 JOV917514 JYR917514 KIN917514 KSJ917514 LCF917514 LMB917514 LVX917514 MFT917514 MPP917514 MZL917514 NJH917514 NTD917514 OCZ917514 OMV917514 OWR917514 PGN917514 PQJ917514 QAF917514 QKB917514 QTX917514 RDT917514 RNP917514 RXL917514 SHH917514 SRD917514 TAZ917514 TKV917514 TUR917514 UEN917514 UOJ917514 UYF917514 VIB917514 VRX917514 WBT917514 WLP917514 WVL917514 C983050:D983050 IZ983050 SV983050 ACR983050 AMN983050 AWJ983050 BGF983050 BQB983050 BZX983050 CJT983050 CTP983050 DDL983050 DNH983050 DXD983050 EGZ983050 EQV983050 FAR983050 FKN983050 FUJ983050 GEF983050 GOB983050 GXX983050 HHT983050 HRP983050 IBL983050 ILH983050 IVD983050 JEZ983050 JOV983050 JYR983050 KIN983050 KSJ983050 LCF983050 LMB983050 LVX983050 MFT983050 MPP983050 MZL983050 NJH983050 NTD983050 OCZ983050 OMV983050 OWR983050 PGN983050 PQJ983050 QAF983050 QKB983050 QTX983050 RDT983050 RNP983050 RXL983050 SHH983050 SRD983050 TAZ983050 TKV983050 TUR983050 UEN983050 UOJ983050 UYF983050 VIB983050 VRX983050 WBT983050 WLP983050 WVL983050 WVL983052 C65548:D65548 IZ65548 SV65548 ACR65548 AMN65548 AWJ65548 BGF65548 BQB65548 BZX65548 CJT65548 CTP65548 DDL65548 DNH65548 DXD65548 EGZ65548 EQV65548 FAR65548 FKN65548 FUJ65548 GEF65548 GOB65548 GXX65548 HHT65548 HRP65548 IBL65548 ILH65548 IVD65548 JEZ65548 JOV65548 JYR65548 KIN65548 KSJ65548 LCF65548 LMB65548 LVX65548 MFT65548 MPP65548 MZL65548 NJH65548 NTD65548 OCZ65548 OMV65548 OWR65548 PGN65548 PQJ65548 QAF65548 QKB65548 QTX65548 RDT65548 RNP65548 RXL65548 SHH65548 SRD65548 TAZ65548 TKV65548 TUR65548 UEN65548 UOJ65548 UYF65548 VIB65548 VRX65548 WBT65548 WLP65548 WVL65548 C131084:D131084 IZ131084 SV131084 ACR131084 AMN131084 AWJ131084 BGF131084 BQB131084 BZX131084 CJT131084 CTP131084 DDL131084 DNH131084 DXD131084 EGZ131084 EQV131084 FAR131084 FKN131084 FUJ131084 GEF131084 GOB131084 GXX131084 HHT131084 HRP131084 IBL131084 ILH131084 IVD131084 JEZ131084 JOV131084 JYR131084 KIN131084 KSJ131084 LCF131084 LMB131084 LVX131084 MFT131084 MPP131084 MZL131084 NJH131084 NTD131084 OCZ131084 OMV131084 OWR131084 PGN131084 PQJ131084 QAF131084 QKB131084 QTX131084 RDT131084 RNP131084 RXL131084 SHH131084 SRD131084 TAZ131084 TKV131084 TUR131084 UEN131084 UOJ131084 UYF131084 VIB131084 VRX131084 WBT131084 WLP131084 WVL131084 C196620:D196620 IZ196620 SV196620 ACR196620 AMN196620 AWJ196620 BGF196620 BQB196620 BZX196620 CJT196620 CTP196620 DDL196620 DNH196620 DXD196620 EGZ196620 EQV196620 FAR196620 FKN196620 FUJ196620 GEF196620 GOB196620 GXX196620 HHT196620 HRP196620 IBL196620 ILH196620 IVD196620 JEZ196620 JOV196620 JYR196620 KIN196620 KSJ196620 LCF196620 LMB196620 LVX196620 MFT196620 MPP196620 MZL196620 NJH196620 NTD196620 OCZ196620 OMV196620 OWR196620 PGN196620 PQJ196620 QAF196620 QKB196620 QTX196620 RDT196620 RNP196620 RXL196620 SHH196620 SRD196620 TAZ196620 TKV196620 TUR196620 UEN196620 UOJ196620 UYF196620 VIB196620 VRX196620 WBT196620 WLP196620 WVL196620 C262156:D262156 IZ262156 SV262156 ACR262156 AMN262156 AWJ262156 BGF262156 BQB262156 BZX262156 CJT262156 CTP262156 DDL262156 DNH262156 DXD262156 EGZ262156 EQV262156 FAR262156 FKN262156 FUJ262156 GEF262156 GOB262156 GXX262156 HHT262156 HRP262156 IBL262156 ILH262156 IVD262156 JEZ262156 JOV262156 JYR262156 KIN262156 KSJ262156 LCF262156 LMB262156 LVX262156 MFT262156 MPP262156 MZL262156 NJH262156 NTD262156 OCZ262156 OMV262156 OWR262156 PGN262156 PQJ262156 QAF262156 QKB262156 QTX262156 RDT262156 RNP262156 RXL262156 SHH262156 SRD262156 TAZ262156 TKV262156 TUR262156 UEN262156 UOJ262156 UYF262156 VIB262156 VRX262156 WBT262156 WLP262156 WVL262156 C327692:D327692 IZ327692 SV327692 ACR327692 AMN327692 AWJ327692 BGF327692 BQB327692 BZX327692 CJT327692 CTP327692 DDL327692 DNH327692 DXD327692 EGZ327692 EQV327692 FAR327692 FKN327692 FUJ327692 GEF327692 GOB327692 GXX327692 HHT327692 HRP327692 IBL327692 ILH327692 IVD327692 JEZ327692 JOV327692 JYR327692 KIN327692 KSJ327692 LCF327692 LMB327692 LVX327692 MFT327692 MPP327692 MZL327692 NJH327692 NTD327692 OCZ327692 OMV327692 OWR327692 PGN327692 PQJ327692 QAF327692 QKB327692 QTX327692 RDT327692 RNP327692 RXL327692 SHH327692 SRD327692 TAZ327692 TKV327692 TUR327692 UEN327692 UOJ327692 UYF327692 VIB327692 VRX327692 WBT327692 WLP327692 WVL327692 C393228:D393228 IZ393228 SV393228 ACR393228 AMN393228 AWJ393228 BGF393228 BQB393228 BZX393228 CJT393228 CTP393228 DDL393228 DNH393228 DXD393228 EGZ393228 EQV393228 FAR393228 FKN393228 FUJ393228 GEF393228 GOB393228 GXX393228 HHT393228 HRP393228 IBL393228 ILH393228 IVD393228 JEZ393228 JOV393228 JYR393228 KIN393228 KSJ393228 LCF393228 LMB393228 LVX393228 MFT393228 MPP393228 MZL393228 NJH393228 NTD393228 OCZ393228 OMV393228 OWR393228 PGN393228 PQJ393228 QAF393228 QKB393228 QTX393228 RDT393228 RNP393228 RXL393228 SHH393228 SRD393228 TAZ393228 TKV393228 TUR393228 UEN393228 UOJ393228 UYF393228 VIB393228 VRX393228 WBT393228 WLP393228 WVL393228 C458764:D458764 IZ458764 SV458764 ACR458764 AMN458764 AWJ458764 BGF458764 BQB458764 BZX458764 CJT458764 CTP458764 DDL458764 DNH458764 DXD458764 EGZ458764 EQV458764 FAR458764 FKN458764 FUJ458764 GEF458764 GOB458764 GXX458764 HHT458764 HRP458764 IBL458764 ILH458764 IVD458764 JEZ458764 JOV458764 JYR458764 KIN458764 KSJ458764 LCF458764 LMB458764 LVX458764 MFT458764 MPP458764 MZL458764 NJH458764 NTD458764 OCZ458764 OMV458764 OWR458764 PGN458764 PQJ458764 QAF458764 QKB458764 QTX458764 RDT458764 RNP458764 RXL458764 SHH458764 SRD458764 TAZ458764 TKV458764 TUR458764 UEN458764 UOJ458764 UYF458764 VIB458764 VRX458764 WBT458764 WLP458764 WVL458764 C524300:D524300 IZ524300 SV524300 ACR524300 AMN524300 AWJ524300 BGF524300 BQB524300 BZX524300 CJT524300 CTP524300 DDL524300 DNH524300 DXD524300 EGZ524300 EQV524300 FAR524300 FKN524300 FUJ524300 GEF524300 GOB524300 GXX524300 HHT524300 HRP524300 IBL524300 ILH524300 IVD524300 JEZ524300 JOV524300 JYR524300 KIN524300 KSJ524300 LCF524300 LMB524300 LVX524300 MFT524300 MPP524300 MZL524300 NJH524300 NTD524300 OCZ524300 OMV524300 OWR524300 PGN524300 PQJ524300 QAF524300 QKB524300 QTX524300 RDT524300 RNP524300 RXL524300 SHH524300 SRD524300 TAZ524300 TKV524300 TUR524300 UEN524300 UOJ524300 UYF524300 VIB524300 VRX524300 WBT524300 WLP524300 WVL524300 C589836:D589836 IZ589836 SV589836 ACR589836 AMN589836 AWJ589836 BGF589836 BQB589836 BZX589836 CJT589836 CTP589836 DDL589836 DNH589836 DXD589836 EGZ589836 EQV589836 FAR589836 FKN589836 FUJ589836 GEF589836 GOB589836 GXX589836 HHT589836 HRP589836 IBL589836 ILH589836 IVD589836 JEZ589836 JOV589836 JYR589836 KIN589836 KSJ589836 LCF589836 LMB589836 LVX589836 MFT589836 MPP589836 MZL589836 NJH589836 NTD589836 OCZ589836 OMV589836 OWR589836 PGN589836 PQJ589836 QAF589836 QKB589836 QTX589836 RDT589836 RNP589836 RXL589836 SHH589836 SRD589836 TAZ589836 TKV589836 TUR589836 UEN589836 UOJ589836 UYF589836 VIB589836 VRX589836 WBT589836 WLP589836 WVL589836 C655372:D655372 IZ655372 SV655372 ACR655372 AMN655372 AWJ655372 BGF655372 BQB655372 BZX655372 CJT655372 CTP655372 DDL655372 DNH655372 DXD655372 EGZ655372 EQV655372 FAR655372 FKN655372 FUJ655372 GEF655372 GOB655372 GXX655372 HHT655372 HRP655372 IBL655372 ILH655372 IVD655372 JEZ655372 JOV655372 JYR655372 KIN655372 KSJ655372 LCF655372 LMB655372 LVX655372 MFT655372 MPP655372 MZL655372 NJH655372 NTD655372 OCZ655372 OMV655372 OWR655372 PGN655372 PQJ655372 QAF655372 QKB655372 QTX655372 RDT655372 RNP655372 RXL655372 SHH655372 SRD655372 TAZ655372 TKV655372 TUR655372 UEN655372 UOJ655372 UYF655372 VIB655372 VRX655372 WBT655372 WLP655372 WVL655372 C720908:D720908 IZ720908 SV720908 ACR720908 AMN720908 AWJ720908 BGF720908 BQB720908 BZX720908 CJT720908 CTP720908 DDL720908 DNH720908 DXD720908 EGZ720908 EQV720908 FAR720908 FKN720908 FUJ720908 GEF720908 GOB720908 GXX720908 HHT720908 HRP720908 IBL720908 ILH720908 IVD720908 JEZ720908 JOV720908 JYR720908 KIN720908 KSJ720908 LCF720908 LMB720908 LVX720908 MFT720908 MPP720908 MZL720908 NJH720908 NTD720908 OCZ720908 OMV720908 OWR720908 PGN720908 PQJ720908 QAF720908 QKB720908 QTX720908 RDT720908 RNP720908 RXL720908 SHH720908 SRD720908 TAZ720908 TKV720908 TUR720908 UEN720908 UOJ720908 UYF720908 VIB720908 VRX720908 WBT720908 WLP720908 WVL720908 C786444:D786444 IZ786444 SV786444 ACR786444 AMN786444 AWJ786444 BGF786444 BQB786444 BZX786444 CJT786444 CTP786444 DDL786444 DNH786444 DXD786444 EGZ786444 EQV786444 FAR786444 FKN786444 FUJ786444 GEF786444 GOB786444 GXX786444 HHT786444 HRP786444 IBL786444 ILH786444 IVD786444 JEZ786444 JOV786444 JYR786444 KIN786444 KSJ786444 LCF786444 LMB786444 LVX786444 MFT786444 MPP786444 MZL786444 NJH786444 NTD786444 OCZ786444 OMV786444 OWR786444 PGN786444 PQJ786444 QAF786444 QKB786444 QTX786444 RDT786444 RNP786444 RXL786444 SHH786444 SRD786444 TAZ786444 TKV786444 TUR786444 UEN786444 UOJ786444 UYF786444 VIB786444 VRX786444 WBT786444 WLP786444 WVL786444 C851980:D851980 IZ851980 SV851980 ACR851980 AMN851980 AWJ851980 BGF851980 BQB851980 BZX851980 CJT851980 CTP851980 DDL851980 DNH851980 DXD851980 EGZ851980 EQV851980 FAR851980 FKN851980 FUJ851980 GEF851980 GOB851980 GXX851980 HHT851980 HRP851980 IBL851980 ILH851980 IVD851980 JEZ851980 JOV851980 JYR851980 KIN851980 KSJ851980 LCF851980 LMB851980 LVX851980 MFT851980 MPP851980 MZL851980 NJH851980 NTD851980 OCZ851980 OMV851980 OWR851980 PGN851980 PQJ851980 QAF851980 QKB851980 QTX851980 RDT851980 RNP851980 RXL851980 SHH851980 SRD851980 TAZ851980 TKV851980 TUR851980 UEN851980 UOJ851980 UYF851980 VIB851980 VRX851980 WBT851980 WLP851980 WVL851980 C917516:D917516 IZ917516 SV917516 ACR917516 AMN917516 AWJ917516 BGF917516 BQB917516 BZX917516 CJT917516 CTP917516 DDL917516 DNH917516 DXD917516 EGZ917516 EQV917516 FAR917516 FKN917516 FUJ917516 GEF917516 GOB917516 GXX917516 HHT917516 HRP917516 IBL917516 ILH917516 IVD917516 JEZ917516 JOV917516 JYR917516 KIN917516 KSJ917516 LCF917516 LMB917516 LVX917516 MFT917516 MPP917516 MZL917516 NJH917516 NTD917516 OCZ917516 OMV917516 OWR917516 PGN917516 PQJ917516 QAF917516 QKB917516 QTX917516 RDT917516 RNP917516 RXL917516 SHH917516 SRD917516 TAZ917516 TKV917516 TUR917516 UEN917516 UOJ917516 UYF917516 VIB917516 VRX917516 WBT917516 WLP917516 WVL917516 C983052:D983052 IZ983052 SV983052 ACR983052 AMN983052 AWJ983052 BGF983052 BQB983052 BZX983052 CJT983052 CTP983052 DDL983052 DNH983052 DXD983052 EGZ983052 EQV983052 FAR983052 FKN983052 FUJ983052 GEF983052 GOB983052 GXX983052 HHT983052 HRP983052 IBL983052 ILH983052 IVD983052 JEZ983052 JOV983052 JYR983052 KIN983052 KSJ983052 LCF983052 LMB983052 LVX983052 MFT983052 MPP983052 MZL983052 NJH983052 NTD983052 OCZ983052 OMV983052 OWR983052 PGN983052 PQJ983052 QAF983052 QKB983052 QTX983052 RDT983052 RNP983052 RXL983052 SHH983052 SRD983052 TAZ983052 TKV983052 TUR983052 UEN983052 UOJ983052 UYF983052 VIB983052 VRX983052 WBT983052 IZ8 SV8 ACR8 AMN8 AWJ8 BGF8 BQB8 BZX8 CJT8 CTP8 DDL8 DNH8 DXD8 EGZ8 EQV8 FAR8 FKN8 FUJ8 GEF8 GOB8 GXX8 HHT8 HRP8 IBL8 ILH8 IVD8 JEZ8 JOV8 JYR8 KIN8 KSJ8 LCF8 LMB8 LVX8 MFT8 MPP8 MZL8 NJH8 NTD8 OCZ8 OMV8 OWR8 PGN8 PQJ8 QAF8 QKB8 QTX8 RDT8 RNP8 RXL8 SHH8 SRD8 TAZ8 TKV8 TUR8 UEN8 UOJ8 UYF8 VIB8 VRX8 WBT8 WLP8 WVL8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C8 C12" xr:uid="{7DCBBC11-C098-40FF-9D53-4F0FD07597EA}"/>
    <dataValidation type="list" allowBlank="1" showInputMessage="1" showErrorMessage="1" sqref="WVW983047:WVW983048 JK3:JK6 TG3:TG6 ADC3:ADC6 AMY3:AMY6 AWU3:AWU6 BGQ3:BGQ6 BQM3:BQM6 CAI3:CAI6 CKE3:CKE6 CUA3:CUA6 DDW3:DDW6 DNS3:DNS6 DXO3:DXO6 EHK3:EHK6 ERG3:ERG6 FBC3:FBC6 FKY3:FKY6 FUU3:FUU6 GEQ3:GEQ6 GOM3:GOM6 GYI3:GYI6 HIE3:HIE6 HSA3:HSA6 IBW3:IBW6 ILS3:ILS6 IVO3:IVO6 JFK3:JFK6 JPG3:JPG6 JZC3:JZC6 KIY3:KIY6 KSU3:KSU6 LCQ3:LCQ6 LMM3:LMM6 LWI3:LWI6 MGE3:MGE6 MQA3:MQA6 MZW3:MZW6 NJS3:NJS6 NTO3:NTO6 ODK3:ODK6 ONG3:ONG6 OXC3:OXC6 PGY3:PGY6 PQU3:PQU6 QAQ3:QAQ6 QKM3:QKM6 QUI3:QUI6 REE3:REE6 ROA3:ROA6 RXW3:RXW6 SHS3:SHS6 SRO3:SRO6 TBK3:TBK6 TLG3:TLG6 TVC3:TVC6 UEY3:UEY6 UOU3:UOU6 UYQ3:UYQ6 VIM3:VIM6 VSI3:VSI6 WCE3:WCE6 WMA3:WMA6 WVW3:WVW6 N65543:O65544 JK65543:JK65544 TG65543:TG65544 ADC65543:ADC65544 AMY65543:AMY65544 AWU65543:AWU65544 BGQ65543:BGQ65544 BQM65543:BQM65544 CAI65543:CAI65544 CKE65543:CKE65544 CUA65543:CUA65544 DDW65543:DDW65544 DNS65543:DNS65544 DXO65543:DXO65544 EHK65543:EHK65544 ERG65543:ERG65544 FBC65543:FBC65544 FKY65543:FKY65544 FUU65543:FUU65544 GEQ65543:GEQ65544 GOM65543:GOM65544 GYI65543:GYI65544 HIE65543:HIE65544 HSA65543:HSA65544 IBW65543:IBW65544 ILS65543:ILS65544 IVO65543:IVO65544 JFK65543:JFK65544 JPG65543:JPG65544 JZC65543:JZC65544 KIY65543:KIY65544 KSU65543:KSU65544 LCQ65543:LCQ65544 LMM65543:LMM65544 LWI65543:LWI65544 MGE65543:MGE65544 MQA65543:MQA65544 MZW65543:MZW65544 NJS65543:NJS65544 NTO65543:NTO65544 ODK65543:ODK65544 ONG65543:ONG65544 OXC65543:OXC65544 PGY65543:PGY65544 PQU65543:PQU65544 QAQ65543:QAQ65544 QKM65543:QKM65544 QUI65543:QUI65544 REE65543:REE65544 ROA65543:ROA65544 RXW65543:RXW65544 SHS65543:SHS65544 SRO65543:SRO65544 TBK65543:TBK65544 TLG65543:TLG65544 TVC65543:TVC65544 UEY65543:UEY65544 UOU65543:UOU65544 UYQ65543:UYQ65544 VIM65543:VIM65544 VSI65543:VSI65544 WCE65543:WCE65544 WMA65543:WMA65544 WVW65543:WVW65544 N131079:O131080 JK131079:JK131080 TG131079:TG131080 ADC131079:ADC131080 AMY131079:AMY131080 AWU131079:AWU131080 BGQ131079:BGQ131080 BQM131079:BQM131080 CAI131079:CAI131080 CKE131079:CKE131080 CUA131079:CUA131080 DDW131079:DDW131080 DNS131079:DNS131080 DXO131079:DXO131080 EHK131079:EHK131080 ERG131079:ERG131080 FBC131079:FBC131080 FKY131079:FKY131080 FUU131079:FUU131080 GEQ131079:GEQ131080 GOM131079:GOM131080 GYI131079:GYI131080 HIE131079:HIE131080 HSA131079:HSA131080 IBW131079:IBW131080 ILS131079:ILS131080 IVO131079:IVO131080 JFK131079:JFK131080 JPG131079:JPG131080 JZC131079:JZC131080 KIY131079:KIY131080 KSU131079:KSU131080 LCQ131079:LCQ131080 LMM131079:LMM131080 LWI131079:LWI131080 MGE131079:MGE131080 MQA131079:MQA131080 MZW131079:MZW131080 NJS131079:NJS131080 NTO131079:NTO131080 ODK131079:ODK131080 ONG131079:ONG131080 OXC131079:OXC131080 PGY131079:PGY131080 PQU131079:PQU131080 QAQ131079:QAQ131080 QKM131079:QKM131080 QUI131079:QUI131080 REE131079:REE131080 ROA131079:ROA131080 RXW131079:RXW131080 SHS131079:SHS131080 SRO131079:SRO131080 TBK131079:TBK131080 TLG131079:TLG131080 TVC131079:TVC131080 UEY131079:UEY131080 UOU131079:UOU131080 UYQ131079:UYQ131080 VIM131079:VIM131080 VSI131079:VSI131080 WCE131079:WCE131080 WMA131079:WMA131080 WVW131079:WVW131080 N196615:O196616 JK196615:JK196616 TG196615:TG196616 ADC196615:ADC196616 AMY196615:AMY196616 AWU196615:AWU196616 BGQ196615:BGQ196616 BQM196615:BQM196616 CAI196615:CAI196616 CKE196615:CKE196616 CUA196615:CUA196616 DDW196615:DDW196616 DNS196615:DNS196616 DXO196615:DXO196616 EHK196615:EHK196616 ERG196615:ERG196616 FBC196615:FBC196616 FKY196615:FKY196616 FUU196615:FUU196616 GEQ196615:GEQ196616 GOM196615:GOM196616 GYI196615:GYI196616 HIE196615:HIE196616 HSA196615:HSA196616 IBW196615:IBW196616 ILS196615:ILS196616 IVO196615:IVO196616 JFK196615:JFK196616 JPG196615:JPG196616 JZC196615:JZC196616 KIY196615:KIY196616 KSU196615:KSU196616 LCQ196615:LCQ196616 LMM196615:LMM196616 LWI196615:LWI196616 MGE196615:MGE196616 MQA196615:MQA196616 MZW196615:MZW196616 NJS196615:NJS196616 NTO196615:NTO196616 ODK196615:ODK196616 ONG196615:ONG196616 OXC196615:OXC196616 PGY196615:PGY196616 PQU196615:PQU196616 QAQ196615:QAQ196616 QKM196615:QKM196616 QUI196615:QUI196616 REE196615:REE196616 ROA196615:ROA196616 RXW196615:RXW196616 SHS196615:SHS196616 SRO196615:SRO196616 TBK196615:TBK196616 TLG196615:TLG196616 TVC196615:TVC196616 UEY196615:UEY196616 UOU196615:UOU196616 UYQ196615:UYQ196616 VIM196615:VIM196616 VSI196615:VSI196616 WCE196615:WCE196616 WMA196615:WMA196616 WVW196615:WVW196616 N262151:O262152 JK262151:JK262152 TG262151:TG262152 ADC262151:ADC262152 AMY262151:AMY262152 AWU262151:AWU262152 BGQ262151:BGQ262152 BQM262151:BQM262152 CAI262151:CAI262152 CKE262151:CKE262152 CUA262151:CUA262152 DDW262151:DDW262152 DNS262151:DNS262152 DXO262151:DXO262152 EHK262151:EHK262152 ERG262151:ERG262152 FBC262151:FBC262152 FKY262151:FKY262152 FUU262151:FUU262152 GEQ262151:GEQ262152 GOM262151:GOM262152 GYI262151:GYI262152 HIE262151:HIE262152 HSA262151:HSA262152 IBW262151:IBW262152 ILS262151:ILS262152 IVO262151:IVO262152 JFK262151:JFK262152 JPG262151:JPG262152 JZC262151:JZC262152 KIY262151:KIY262152 KSU262151:KSU262152 LCQ262151:LCQ262152 LMM262151:LMM262152 LWI262151:LWI262152 MGE262151:MGE262152 MQA262151:MQA262152 MZW262151:MZW262152 NJS262151:NJS262152 NTO262151:NTO262152 ODK262151:ODK262152 ONG262151:ONG262152 OXC262151:OXC262152 PGY262151:PGY262152 PQU262151:PQU262152 QAQ262151:QAQ262152 QKM262151:QKM262152 QUI262151:QUI262152 REE262151:REE262152 ROA262151:ROA262152 RXW262151:RXW262152 SHS262151:SHS262152 SRO262151:SRO262152 TBK262151:TBK262152 TLG262151:TLG262152 TVC262151:TVC262152 UEY262151:UEY262152 UOU262151:UOU262152 UYQ262151:UYQ262152 VIM262151:VIM262152 VSI262151:VSI262152 WCE262151:WCE262152 WMA262151:WMA262152 WVW262151:WVW262152 N327687:O327688 JK327687:JK327688 TG327687:TG327688 ADC327687:ADC327688 AMY327687:AMY327688 AWU327687:AWU327688 BGQ327687:BGQ327688 BQM327687:BQM327688 CAI327687:CAI327688 CKE327687:CKE327688 CUA327687:CUA327688 DDW327687:DDW327688 DNS327687:DNS327688 DXO327687:DXO327688 EHK327687:EHK327688 ERG327687:ERG327688 FBC327687:FBC327688 FKY327687:FKY327688 FUU327687:FUU327688 GEQ327687:GEQ327688 GOM327687:GOM327688 GYI327687:GYI327688 HIE327687:HIE327688 HSA327687:HSA327688 IBW327687:IBW327688 ILS327687:ILS327688 IVO327687:IVO327688 JFK327687:JFK327688 JPG327687:JPG327688 JZC327687:JZC327688 KIY327687:KIY327688 KSU327687:KSU327688 LCQ327687:LCQ327688 LMM327687:LMM327688 LWI327687:LWI327688 MGE327687:MGE327688 MQA327687:MQA327688 MZW327687:MZW327688 NJS327687:NJS327688 NTO327687:NTO327688 ODK327687:ODK327688 ONG327687:ONG327688 OXC327687:OXC327688 PGY327687:PGY327688 PQU327687:PQU327688 QAQ327687:QAQ327688 QKM327687:QKM327688 QUI327687:QUI327688 REE327687:REE327688 ROA327687:ROA327688 RXW327687:RXW327688 SHS327687:SHS327688 SRO327687:SRO327688 TBK327687:TBK327688 TLG327687:TLG327688 TVC327687:TVC327688 UEY327687:UEY327688 UOU327687:UOU327688 UYQ327687:UYQ327688 VIM327687:VIM327688 VSI327687:VSI327688 WCE327687:WCE327688 WMA327687:WMA327688 WVW327687:WVW327688 N393223:O393224 JK393223:JK393224 TG393223:TG393224 ADC393223:ADC393224 AMY393223:AMY393224 AWU393223:AWU393224 BGQ393223:BGQ393224 BQM393223:BQM393224 CAI393223:CAI393224 CKE393223:CKE393224 CUA393223:CUA393224 DDW393223:DDW393224 DNS393223:DNS393224 DXO393223:DXO393224 EHK393223:EHK393224 ERG393223:ERG393224 FBC393223:FBC393224 FKY393223:FKY393224 FUU393223:FUU393224 GEQ393223:GEQ393224 GOM393223:GOM393224 GYI393223:GYI393224 HIE393223:HIE393224 HSA393223:HSA393224 IBW393223:IBW393224 ILS393223:ILS393224 IVO393223:IVO393224 JFK393223:JFK393224 JPG393223:JPG393224 JZC393223:JZC393224 KIY393223:KIY393224 KSU393223:KSU393224 LCQ393223:LCQ393224 LMM393223:LMM393224 LWI393223:LWI393224 MGE393223:MGE393224 MQA393223:MQA393224 MZW393223:MZW393224 NJS393223:NJS393224 NTO393223:NTO393224 ODK393223:ODK393224 ONG393223:ONG393224 OXC393223:OXC393224 PGY393223:PGY393224 PQU393223:PQU393224 QAQ393223:QAQ393224 QKM393223:QKM393224 QUI393223:QUI393224 REE393223:REE393224 ROA393223:ROA393224 RXW393223:RXW393224 SHS393223:SHS393224 SRO393223:SRO393224 TBK393223:TBK393224 TLG393223:TLG393224 TVC393223:TVC393224 UEY393223:UEY393224 UOU393223:UOU393224 UYQ393223:UYQ393224 VIM393223:VIM393224 VSI393223:VSI393224 WCE393223:WCE393224 WMA393223:WMA393224 WVW393223:WVW393224 N458759:O458760 JK458759:JK458760 TG458759:TG458760 ADC458759:ADC458760 AMY458759:AMY458760 AWU458759:AWU458760 BGQ458759:BGQ458760 BQM458759:BQM458760 CAI458759:CAI458760 CKE458759:CKE458760 CUA458759:CUA458760 DDW458759:DDW458760 DNS458759:DNS458760 DXO458759:DXO458760 EHK458759:EHK458760 ERG458759:ERG458760 FBC458759:FBC458760 FKY458759:FKY458760 FUU458759:FUU458760 GEQ458759:GEQ458760 GOM458759:GOM458760 GYI458759:GYI458760 HIE458759:HIE458760 HSA458759:HSA458760 IBW458759:IBW458760 ILS458759:ILS458760 IVO458759:IVO458760 JFK458759:JFK458760 JPG458759:JPG458760 JZC458759:JZC458760 KIY458759:KIY458760 KSU458759:KSU458760 LCQ458759:LCQ458760 LMM458759:LMM458760 LWI458759:LWI458760 MGE458759:MGE458760 MQA458759:MQA458760 MZW458759:MZW458760 NJS458759:NJS458760 NTO458759:NTO458760 ODK458759:ODK458760 ONG458759:ONG458760 OXC458759:OXC458760 PGY458759:PGY458760 PQU458759:PQU458760 QAQ458759:QAQ458760 QKM458759:QKM458760 QUI458759:QUI458760 REE458759:REE458760 ROA458759:ROA458760 RXW458759:RXW458760 SHS458759:SHS458760 SRO458759:SRO458760 TBK458759:TBK458760 TLG458759:TLG458760 TVC458759:TVC458760 UEY458759:UEY458760 UOU458759:UOU458760 UYQ458759:UYQ458760 VIM458759:VIM458760 VSI458759:VSI458760 WCE458759:WCE458760 WMA458759:WMA458760 WVW458759:WVW458760 N524295:O524296 JK524295:JK524296 TG524295:TG524296 ADC524295:ADC524296 AMY524295:AMY524296 AWU524295:AWU524296 BGQ524295:BGQ524296 BQM524295:BQM524296 CAI524295:CAI524296 CKE524295:CKE524296 CUA524295:CUA524296 DDW524295:DDW524296 DNS524295:DNS524296 DXO524295:DXO524296 EHK524295:EHK524296 ERG524295:ERG524296 FBC524295:FBC524296 FKY524295:FKY524296 FUU524295:FUU524296 GEQ524295:GEQ524296 GOM524295:GOM524296 GYI524295:GYI524296 HIE524295:HIE524296 HSA524295:HSA524296 IBW524295:IBW524296 ILS524295:ILS524296 IVO524295:IVO524296 JFK524295:JFK524296 JPG524295:JPG524296 JZC524295:JZC524296 KIY524295:KIY524296 KSU524295:KSU524296 LCQ524295:LCQ524296 LMM524295:LMM524296 LWI524295:LWI524296 MGE524295:MGE524296 MQA524295:MQA524296 MZW524295:MZW524296 NJS524295:NJS524296 NTO524295:NTO524296 ODK524295:ODK524296 ONG524295:ONG524296 OXC524295:OXC524296 PGY524295:PGY524296 PQU524295:PQU524296 QAQ524295:QAQ524296 QKM524295:QKM524296 QUI524295:QUI524296 REE524295:REE524296 ROA524295:ROA524296 RXW524295:RXW524296 SHS524295:SHS524296 SRO524295:SRO524296 TBK524295:TBK524296 TLG524295:TLG524296 TVC524295:TVC524296 UEY524295:UEY524296 UOU524295:UOU524296 UYQ524295:UYQ524296 VIM524295:VIM524296 VSI524295:VSI524296 WCE524295:WCE524296 WMA524295:WMA524296 WVW524295:WVW524296 N589831:O589832 JK589831:JK589832 TG589831:TG589832 ADC589831:ADC589832 AMY589831:AMY589832 AWU589831:AWU589832 BGQ589831:BGQ589832 BQM589831:BQM589832 CAI589831:CAI589832 CKE589831:CKE589832 CUA589831:CUA589832 DDW589831:DDW589832 DNS589831:DNS589832 DXO589831:DXO589832 EHK589831:EHK589832 ERG589831:ERG589832 FBC589831:FBC589832 FKY589831:FKY589832 FUU589831:FUU589832 GEQ589831:GEQ589832 GOM589831:GOM589832 GYI589831:GYI589832 HIE589831:HIE589832 HSA589831:HSA589832 IBW589831:IBW589832 ILS589831:ILS589832 IVO589831:IVO589832 JFK589831:JFK589832 JPG589831:JPG589832 JZC589831:JZC589832 KIY589831:KIY589832 KSU589831:KSU589832 LCQ589831:LCQ589832 LMM589831:LMM589832 LWI589831:LWI589832 MGE589831:MGE589832 MQA589831:MQA589832 MZW589831:MZW589832 NJS589831:NJS589832 NTO589831:NTO589832 ODK589831:ODK589832 ONG589831:ONG589832 OXC589831:OXC589832 PGY589831:PGY589832 PQU589831:PQU589832 QAQ589831:QAQ589832 QKM589831:QKM589832 QUI589831:QUI589832 REE589831:REE589832 ROA589831:ROA589832 RXW589831:RXW589832 SHS589831:SHS589832 SRO589831:SRO589832 TBK589831:TBK589832 TLG589831:TLG589832 TVC589831:TVC589832 UEY589831:UEY589832 UOU589831:UOU589832 UYQ589831:UYQ589832 VIM589831:VIM589832 VSI589831:VSI589832 WCE589831:WCE589832 WMA589831:WMA589832 WVW589831:WVW589832 N655367:O655368 JK655367:JK655368 TG655367:TG655368 ADC655367:ADC655368 AMY655367:AMY655368 AWU655367:AWU655368 BGQ655367:BGQ655368 BQM655367:BQM655368 CAI655367:CAI655368 CKE655367:CKE655368 CUA655367:CUA655368 DDW655367:DDW655368 DNS655367:DNS655368 DXO655367:DXO655368 EHK655367:EHK655368 ERG655367:ERG655368 FBC655367:FBC655368 FKY655367:FKY655368 FUU655367:FUU655368 GEQ655367:GEQ655368 GOM655367:GOM655368 GYI655367:GYI655368 HIE655367:HIE655368 HSA655367:HSA655368 IBW655367:IBW655368 ILS655367:ILS655368 IVO655367:IVO655368 JFK655367:JFK655368 JPG655367:JPG655368 JZC655367:JZC655368 KIY655367:KIY655368 KSU655367:KSU655368 LCQ655367:LCQ655368 LMM655367:LMM655368 LWI655367:LWI655368 MGE655367:MGE655368 MQA655367:MQA655368 MZW655367:MZW655368 NJS655367:NJS655368 NTO655367:NTO655368 ODK655367:ODK655368 ONG655367:ONG655368 OXC655367:OXC655368 PGY655367:PGY655368 PQU655367:PQU655368 QAQ655367:QAQ655368 QKM655367:QKM655368 QUI655367:QUI655368 REE655367:REE655368 ROA655367:ROA655368 RXW655367:RXW655368 SHS655367:SHS655368 SRO655367:SRO655368 TBK655367:TBK655368 TLG655367:TLG655368 TVC655367:TVC655368 UEY655367:UEY655368 UOU655367:UOU655368 UYQ655367:UYQ655368 VIM655367:VIM655368 VSI655367:VSI655368 WCE655367:WCE655368 WMA655367:WMA655368 WVW655367:WVW655368 N720903:O720904 JK720903:JK720904 TG720903:TG720904 ADC720903:ADC720904 AMY720903:AMY720904 AWU720903:AWU720904 BGQ720903:BGQ720904 BQM720903:BQM720904 CAI720903:CAI720904 CKE720903:CKE720904 CUA720903:CUA720904 DDW720903:DDW720904 DNS720903:DNS720904 DXO720903:DXO720904 EHK720903:EHK720904 ERG720903:ERG720904 FBC720903:FBC720904 FKY720903:FKY720904 FUU720903:FUU720904 GEQ720903:GEQ720904 GOM720903:GOM720904 GYI720903:GYI720904 HIE720903:HIE720904 HSA720903:HSA720904 IBW720903:IBW720904 ILS720903:ILS720904 IVO720903:IVO720904 JFK720903:JFK720904 JPG720903:JPG720904 JZC720903:JZC720904 KIY720903:KIY720904 KSU720903:KSU720904 LCQ720903:LCQ720904 LMM720903:LMM720904 LWI720903:LWI720904 MGE720903:MGE720904 MQA720903:MQA720904 MZW720903:MZW720904 NJS720903:NJS720904 NTO720903:NTO720904 ODK720903:ODK720904 ONG720903:ONG720904 OXC720903:OXC720904 PGY720903:PGY720904 PQU720903:PQU720904 QAQ720903:QAQ720904 QKM720903:QKM720904 QUI720903:QUI720904 REE720903:REE720904 ROA720903:ROA720904 RXW720903:RXW720904 SHS720903:SHS720904 SRO720903:SRO720904 TBK720903:TBK720904 TLG720903:TLG720904 TVC720903:TVC720904 UEY720903:UEY720904 UOU720903:UOU720904 UYQ720903:UYQ720904 VIM720903:VIM720904 VSI720903:VSI720904 WCE720903:WCE720904 WMA720903:WMA720904 WVW720903:WVW720904 N786439:O786440 JK786439:JK786440 TG786439:TG786440 ADC786439:ADC786440 AMY786439:AMY786440 AWU786439:AWU786440 BGQ786439:BGQ786440 BQM786439:BQM786440 CAI786439:CAI786440 CKE786439:CKE786440 CUA786439:CUA786440 DDW786439:DDW786440 DNS786439:DNS786440 DXO786439:DXO786440 EHK786439:EHK786440 ERG786439:ERG786440 FBC786439:FBC786440 FKY786439:FKY786440 FUU786439:FUU786440 GEQ786439:GEQ786440 GOM786439:GOM786440 GYI786439:GYI786440 HIE786439:HIE786440 HSA786439:HSA786440 IBW786439:IBW786440 ILS786439:ILS786440 IVO786439:IVO786440 JFK786439:JFK786440 JPG786439:JPG786440 JZC786439:JZC786440 KIY786439:KIY786440 KSU786439:KSU786440 LCQ786439:LCQ786440 LMM786439:LMM786440 LWI786439:LWI786440 MGE786439:MGE786440 MQA786439:MQA786440 MZW786439:MZW786440 NJS786439:NJS786440 NTO786439:NTO786440 ODK786439:ODK786440 ONG786439:ONG786440 OXC786439:OXC786440 PGY786439:PGY786440 PQU786439:PQU786440 QAQ786439:QAQ786440 QKM786439:QKM786440 QUI786439:QUI786440 REE786439:REE786440 ROA786439:ROA786440 RXW786439:RXW786440 SHS786439:SHS786440 SRO786439:SRO786440 TBK786439:TBK786440 TLG786439:TLG786440 TVC786439:TVC786440 UEY786439:UEY786440 UOU786439:UOU786440 UYQ786439:UYQ786440 VIM786439:VIM786440 VSI786439:VSI786440 WCE786439:WCE786440 WMA786439:WMA786440 WVW786439:WVW786440 N851975:O851976 JK851975:JK851976 TG851975:TG851976 ADC851975:ADC851976 AMY851975:AMY851976 AWU851975:AWU851976 BGQ851975:BGQ851976 BQM851975:BQM851976 CAI851975:CAI851976 CKE851975:CKE851976 CUA851975:CUA851976 DDW851975:DDW851976 DNS851975:DNS851976 DXO851975:DXO851976 EHK851975:EHK851976 ERG851975:ERG851976 FBC851975:FBC851976 FKY851975:FKY851976 FUU851975:FUU851976 GEQ851975:GEQ851976 GOM851975:GOM851976 GYI851975:GYI851976 HIE851975:HIE851976 HSA851975:HSA851976 IBW851975:IBW851976 ILS851975:ILS851976 IVO851975:IVO851976 JFK851975:JFK851976 JPG851975:JPG851976 JZC851975:JZC851976 KIY851975:KIY851976 KSU851975:KSU851976 LCQ851975:LCQ851976 LMM851975:LMM851976 LWI851975:LWI851976 MGE851975:MGE851976 MQA851975:MQA851976 MZW851975:MZW851976 NJS851975:NJS851976 NTO851975:NTO851976 ODK851975:ODK851976 ONG851975:ONG851976 OXC851975:OXC851976 PGY851975:PGY851976 PQU851975:PQU851976 QAQ851975:QAQ851976 QKM851975:QKM851976 QUI851975:QUI851976 REE851975:REE851976 ROA851975:ROA851976 RXW851975:RXW851976 SHS851975:SHS851976 SRO851975:SRO851976 TBK851975:TBK851976 TLG851975:TLG851976 TVC851975:TVC851976 UEY851975:UEY851976 UOU851975:UOU851976 UYQ851975:UYQ851976 VIM851975:VIM851976 VSI851975:VSI851976 WCE851975:WCE851976 WMA851975:WMA851976 WVW851975:WVW851976 N917511:O917512 JK917511:JK917512 TG917511:TG917512 ADC917511:ADC917512 AMY917511:AMY917512 AWU917511:AWU917512 BGQ917511:BGQ917512 BQM917511:BQM917512 CAI917511:CAI917512 CKE917511:CKE917512 CUA917511:CUA917512 DDW917511:DDW917512 DNS917511:DNS917512 DXO917511:DXO917512 EHK917511:EHK917512 ERG917511:ERG917512 FBC917511:FBC917512 FKY917511:FKY917512 FUU917511:FUU917512 GEQ917511:GEQ917512 GOM917511:GOM917512 GYI917511:GYI917512 HIE917511:HIE917512 HSA917511:HSA917512 IBW917511:IBW917512 ILS917511:ILS917512 IVO917511:IVO917512 JFK917511:JFK917512 JPG917511:JPG917512 JZC917511:JZC917512 KIY917511:KIY917512 KSU917511:KSU917512 LCQ917511:LCQ917512 LMM917511:LMM917512 LWI917511:LWI917512 MGE917511:MGE917512 MQA917511:MQA917512 MZW917511:MZW917512 NJS917511:NJS917512 NTO917511:NTO917512 ODK917511:ODK917512 ONG917511:ONG917512 OXC917511:OXC917512 PGY917511:PGY917512 PQU917511:PQU917512 QAQ917511:QAQ917512 QKM917511:QKM917512 QUI917511:QUI917512 REE917511:REE917512 ROA917511:ROA917512 RXW917511:RXW917512 SHS917511:SHS917512 SRO917511:SRO917512 TBK917511:TBK917512 TLG917511:TLG917512 TVC917511:TVC917512 UEY917511:UEY917512 UOU917511:UOU917512 UYQ917511:UYQ917512 VIM917511:VIM917512 VSI917511:VSI917512 WCE917511:WCE917512 WMA917511:WMA917512 WVW917511:WVW917512 N983047:O983048 JK983047:JK983048 TG983047:TG983048 ADC983047:ADC983048 AMY983047:AMY983048 AWU983047:AWU983048 BGQ983047:BGQ983048 BQM983047:BQM983048 CAI983047:CAI983048 CKE983047:CKE983048 CUA983047:CUA983048 DDW983047:DDW983048 DNS983047:DNS983048 DXO983047:DXO983048 EHK983047:EHK983048 ERG983047:ERG983048 FBC983047:FBC983048 FKY983047:FKY983048 FUU983047:FUU983048 GEQ983047:GEQ983048 GOM983047:GOM983048 GYI983047:GYI983048 HIE983047:HIE983048 HSA983047:HSA983048 IBW983047:IBW983048 ILS983047:ILS983048 IVO983047:IVO983048 JFK983047:JFK983048 JPG983047:JPG983048 JZC983047:JZC983048 KIY983047:KIY983048 KSU983047:KSU983048 LCQ983047:LCQ983048 LMM983047:LMM983048 LWI983047:LWI983048 MGE983047:MGE983048 MQA983047:MQA983048 MZW983047:MZW983048 NJS983047:NJS983048 NTO983047:NTO983048 ODK983047:ODK983048 ONG983047:ONG983048 OXC983047:OXC983048 PGY983047:PGY983048 PQU983047:PQU983048 QAQ983047:QAQ983048 QKM983047:QKM983048 QUI983047:QUI983048 REE983047:REE983048 ROA983047:ROA983048 RXW983047:RXW983048 SHS983047:SHS983048 SRO983047:SRO983048 TBK983047:TBK983048 TLG983047:TLG983048 TVC983047:TVC983048 UEY983047:UEY983048 UOU983047:UOU983048 UYQ983047:UYQ983048 VIM983047:VIM983048 VSI983047:VSI983048 WCE983047:WCE983048 WMA983047:WMA983048" xr:uid="{4FDD16B1-4BEA-4575-B9F2-A364F8A94C61}">
      <formula1>"代,芸,代・芸,活,代・活"</formula1>
    </dataValidation>
    <dataValidation imeMode="fullKatakana" allowBlank="1" showInputMessage="1" showErrorMessage="1" sqref="I3:K3 C3:G3" xr:uid="{6947C9A2-572D-4102-BDC9-2D41681BFA39}"/>
  </dataValidations>
  <printOptions horizontalCentered="1"/>
  <pageMargins left="0.70866141732283472" right="0.70866141732283472" top="0.35433070866141736" bottom="0.55118110236220474" header="0.31496062992125984" footer="0.31496062992125984"/>
  <pageSetup paperSize="9" scale="43" orientation="portrait" r:id="rId1"/>
  <rowBreaks count="1" manualBreakCount="1">
    <brk id="35" max="16" man="1"/>
  </rowBreaks>
  <colBreaks count="1" manualBreakCount="1">
    <brk id="2" max="41"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33D54-E00E-438C-AF00-67B891909EDE}">
  <sheetPr>
    <pageSetUpPr fitToPage="1"/>
  </sheetPr>
  <dimension ref="A1:P46"/>
  <sheetViews>
    <sheetView view="pageBreakPreview" zoomScale="60" zoomScaleNormal="80" workbookViewId="0">
      <selection activeCell="C3" sqref="C3:G3"/>
    </sheetView>
  </sheetViews>
  <sheetFormatPr defaultRowHeight="17.25"/>
  <cols>
    <col min="1" max="1" width="6.5" style="230" customWidth="1"/>
    <col min="2" max="2" width="15.75" style="230" customWidth="1"/>
    <col min="3" max="3" width="9" style="230" customWidth="1"/>
    <col min="4" max="4" width="17.625" style="230" customWidth="1"/>
    <col min="5" max="5" width="8.5" style="230" customWidth="1"/>
    <col min="6" max="6" width="20.625" style="230" customWidth="1"/>
    <col min="7" max="7" width="3.5" style="230" customWidth="1"/>
    <col min="8" max="8" width="15.75" style="230" customWidth="1"/>
    <col min="9" max="9" width="7.625" style="230" customWidth="1"/>
    <col min="10" max="10" width="10.625" style="230" customWidth="1"/>
    <col min="11" max="11" width="25.625" style="230" customWidth="1"/>
    <col min="12" max="12" width="15.75" style="230" customWidth="1"/>
    <col min="13" max="13" width="16.5" style="230" customWidth="1"/>
    <col min="14" max="14" width="13.125" style="230" customWidth="1"/>
    <col min="15" max="15" width="2.75" style="230" customWidth="1"/>
    <col min="16" max="16" width="42.375" style="230" customWidth="1"/>
    <col min="17" max="257" width="8.75" style="230"/>
    <col min="258" max="259" width="7.625" style="230" customWidth="1"/>
    <col min="260" max="263" width="10.625" style="230" customWidth="1"/>
    <col min="264" max="265" width="7.625" style="230" customWidth="1"/>
    <col min="266" max="266" width="13.5" style="230" customWidth="1"/>
    <col min="267" max="268" width="10.625" style="230" customWidth="1"/>
    <col min="269" max="269" width="9.625" style="230" customWidth="1"/>
    <col min="270" max="270" width="9.125" style="230" customWidth="1"/>
    <col min="271" max="271" width="17.125" style="230" customWidth="1"/>
    <col min="272" max="513" width="8.75" style="230"/>
    <col min="514" max="515" width="7.625" style="230" customWidth="1"/>
    <col min="516" max="519" width="10.625" style="230" customWidth="1"/>
    <col min="520" max="521" width="7.625" style="230" customWidth="1"/>
    <col min="522" max="522" width="13.5" style="230" customWidth="1"/>
    <col min="523" max="524" width="10.625" style="230" customWidth="1"/>
    <col min="525" max="525" width="9.625" style="230" customWidth="1"/>
    <col min="526" max="526" width="9.125" style="230" customWidth="1"/>
    <col min="527" max="527" width="17.125" style="230" customWidth="1"/>
    <col min="528" max="769" width="8.75" style="230"/>
    <col min="770" max="771" width="7.625" style="230" customWidth="1"/>
    <col min="772" max="775" width="10.625" style="230" customWidth="1"/>
    <col min="776" max="777" width="7.625" style="230" customWidth="1"/>
    <col min="778" max="778" width="13.5" style="230" customWidth="1"/>
    <col min="779" max="780" width="10.625" style="230" customWidth="1"/>
    <col min="781" max="781" width="9.625" style="230" customWidth="1"/>
    <col min="782" max="782" width="9.125" style="230" customWidth="1"/>
    <col min="783" max="783" width="17.125" style="230" customWidth="1"/>
    <col min="784" max="1025" width="8.75" style="230"/>
    <col min="1026" max="1027" width="7.625" style="230" customWidth="1"/>
    <col min="1028" max="1031" width="10.625" style="230" customWidth="1"/>
    <col min="1032" max="1033" width="7.625" style="230" customWidth="1"/>
    <col min="1034" max="1034" width="13.5" style="230" customWidth="1"/>
    <col min="1035" max="1036" width="10.625" style="230" customWidth="1"/>
    <col min="1037" max="1037" width="9.625" style="230" customWidth="1"/>
    <col min="1038" max="1038" width="9.125" style="230" customWidth="1"/>
    <col min="1039" max="1039" width="17.125" style="230" customWidth="1"/>
    <col min="1040" max="1281" width="8.75" style="230"/>
    <col min="1282" max="1283" width="7.625" style="230" customWidth="1"/>
    <col min="1284" max="1287" width="10.625" style="230" customWidth="1"/>
    <col min="1288" max="1289" width="7.625" style="230" customWidth="1"/>
    <col min="1290" max="1290" width="13.5" style="230" customWidth="1"/>
    <col min="1291" max="1292" width="10.625" style="230" customWidth="1"/>
    <col min="1293" max="1293" width="9.625" style="230" customWidth="1"/>
    <col min="1294" max="1294" width="9.125" style="230" customWidth="1"/>
    <col min="1295" max="1295" width="17.125" style="230" customWidth="1"/>
    <col min="1296" max="1537" width="8.75" style="230"/>
    <col min="1538" max="1539" width="7.625" style="230" customWidth="1"/>
    <col min="1540" max="1543" width="10.625" style="230" customWidth="1"/>
    <col min="1544" max="1545" width="7.625" style="230" customWidth="1"/>
    <col min="1546" max="1546" width="13.5" style="230" customWidth="1"/>
    <col min="1547" max="1548" width="10.625" style="230" customWidth="1"/>
    <col min="1549" max="1549" width="9.625" style="230" customWidth="1"/>
    <col min="1550" max="1550" width="9.125" style="230" customWidth="1"/>
    <col min="1551" max="1551" width="17.125" style="230" customWidth="1"/>
    <col min="1552" max="1793" width="8.75" style="230"/>
    <col min="1794" max="1795" width="7.625" style="230" customWidth="1"/>
    <col min="1796" max="1799" width="10.625" style="230" customWidth="1"/>
    <col min="1800" max="1801" width="7.625" style="230" customWidth="1"/>
    <col min="1802" max="1802" width="13.5" style="230" customWidth="1"/>
    <col min="1803" max="1804" width="10.625" style="230" customWidth="1"/>
    <col min="1805" max="1805" width="9.625" style="230" customWidth="1"/>
    <col min="1806" max="1806" width="9.125" style="230" customWidth="1"/>
    <col min="1807" max="1807" width="17.125" style="230" customWidth="1"/>
    <col min="1808" max="2049" width="8.75" style="230"/>
    <col min="2050" max="2051" width="7.625" style="230" customWidth="1"/>
    <col min="2052" max="2055" width="10.625" style="230" customWidth="1"/>
    <col min="2056" max="2057" width="7.625" style="230" customWidth="1"/>
    <col min="2058" max="2058" width="13.5" style="230" customWidth="1"/>
    <col min="2059" max="2060" width="10.625" style="230" customWidth="1"/>
    <col min="2061" max="2061" width="9.625" style="230" customWidth="1"/>
    <col min="2062" max="2062" width="9.125" style="230" customWidth="1"/>
    <col min="2063" max="2063" width="17.125" style="230" customWidth="1"/>
    <col min="2064" max="2305" width="8.75" style="230"/>
    <col min="2306" max="2307" width="7.625" style="230" customWidth="1"/>
    <col min="2308" max="2311" width="10.625" style="230" customWidth="1"/>
    <col min="2312" max="2313" width="7.625" style="230" customWidth="1"/>
    <col min="2314" max="2314" width="13.5" style="230" customWidth="1"/>
    <col min="2315" max="2316" width="10.625" style="230" customWidth="1"/>
    <col min="2317" max="2317" width="9.625" style="230" customWidth="1"/>
    <col min="2318" max="2318" width="9.125" style="230" customWidth="1"/>
    <col min="2319" max="2319" width="17.125" style="230" customWidth="1"/>
    <col min="2320" max="2561" width="8.75" style="230"/>
    <col min="2562" max="2563" width="7.625" style="230" customWidth="1"/>
    <col min="2564" max="2567" width="10.625" style="230" customWidth="1"/>
    <col min="2568" max="2569" width="7.625" style="230" customWidth="1"/>
    <col min="2570" max="2570" width="13.5" style="230" customWidth="1"/>
    <col min="2571" max="2572" width="10.625" style="230" customWidth="1"/>
    <col min="2573" max="2573" width="9.625" style="230" customWidth="1"/>
    <col min="2574" max="2574" width="9.125" style="230" customWidth="1"/>
    <col min="2575" max="2575" width="17.125" style="230" customWidth="1"/>
    <col min="2576" max="2817" width="8.75" style="230"/>
    <col min="2818" max="2819" width="7.625" style="230" customWidth="1"/>
    <col min="2820" max="2823" width="10.625" style="230" customWidth="1"/>
    <col min="2824" max="2825" width="7.625" style="230" customWidth="1"/>
    <col min="2826" max="2826" width="13.5" style="230" customWidth="1"/>
    <col min="2827" max="2828" width="10.625" style="230" customWidth="1"/>
    <col min="2829" max="2829" width="9.625" style="230" customWidth="1"/>
    <col min="2830" max="2830" width="9.125" style="230" customWidth="1"/>
    <col min="2831" max="2831" width="17.125" style="230" customWidth="1"/>
    <col min="2832" max="3073" width="8.75" style="230"/>
    <col min="3074" max="3075" width="7.625" style="230" customWidth="1"/>
    <col min="3076" max="3079" width="10.625" style="230" customWidth="1"/>
    <col min="3080" max="3081" width="7.625" style="230" customWidth="1"/>
    <col min="3082" max="3082" width="13.5" style="230" customWidth="1"/>
    <col min="3083" max="3084" width="10.625" style="230" customWidth="1"/>
    <col min="3085" max="3085" width="9.625" style="230" customWidth="1"/>
    <col min="3086" max="3086" width="9.125" style="230" customWidth="1"/>
    <col min="3087" max="3087" width="17.125" style="230" customWidth="1"/>
    <col min="3088" max="3329" width="8.75" style="230"/>
    <col min="3330" max="3331" width="7.625" style="230" customWidth="1"/>
    <col min="3332" max="3335" width="10.625" style="230" customWidth="1"/>
    <col min="3336" max="3337" width="7.625" style="230" customWidth="1"/>
    <col min="3338" max="3338" width="13.5" style="230" customWidth="1"/>
    <col min="3339" max="3340" width="10.625" style="230" customWidth="1"/>
    <col min="3341" max="3341" width="9.625" style="230" customWidth="1"/>
    <col min="3342" max="3342" width="9.125" style="230" customWidth="1"/>
    <col min="3343" max="3343" width="17.125" style="230" customWidth="1"/>
    <col min="3344" max="3585" width="8.75" style="230"/>
    <col min="3586" max="3587" width="7.625" style="230" customWidth="1"/>
    <col min="3588" max="3591" width="10.625" style="230" customWidth="1"/>
    <col min="3592" max="3593" width="7.625" style="230" customWidth="1"/>
    <col min="3594" max="3594" width="13.5" style="230" customWidth="1"/>
    <col min="3595" max="3596" width="10.625" style="230" customWidth="1"/>
    <col min="3597" max="3597" width="9.625" style="230" customWidth="1"/>
    <col min="3598" max="3598" width="9.125" style="230" customWidth="1"/>
    <col min="3599" max="3599" width="17.125" style="230" customWidth="1"/>
    <col min="3600" max="3841" width="8.75" style="230"/>
    <col min="3842" max="3843" width="7.625" style="230" customWidth="1"/>
    <col min="3844" max="3847" width="10.625" style="230" customWidth="1"/>
    <col min="3848" max="3849" width="7.625" style="230" customWidth="1"/>
    <col min="3850" max="3850" width="13.5" style="230" customWidth="1"/>
    <col min="3851" max="3852" width="10.625" style="230" customWidth="1"/>
    <col min="3853" max="3853" width="9.625" style="230" customWidth="1"/>
    <col min="3854" max="3854" width="9.125" style="230" customWidth="1"/>
    <col min="3855" max="3855" width="17.125" style="230" customWidth="1"/>
    <col min="3856" max="4097" width="8.75" style="230"/>
    <col min="4098" max="4099" width="7.625" style="230" customWidth="1"/>
    <col min="4100" max="4103" width="10.625" style="230" customWidth="1"/>
    <col min="4104" max="4105" width="7.625" style="230" customWidth="1"/>
    <col min="4106" max="4106" width="13.5" style="230" customWidth="1"/>
    <col min="4107" max="4108" width="10.625" style="230" customWidth="1"/>
    <col min="4109" max="4109" width="9.625" style="230" customWidth="1"/>
    <col min="4110" max="4110" width="9.125" style="230" customWidth="1"/>
    <col min="4111" max="4111" width="17.125" style="230" customWidth="1"/>
    <col min="4112" max="4353" width="8.75" style="230"/>
    <col min="4354" max="4355" width="7.625" style="230" customWidth="1"/>
    <col min="4356" max="4359" width="10.625" style="230" customWidth="1"/>
    <col min="4360" max="4361" width="7.625" style="230" customWidth="1"/>
    <col min="4362" max="4362" width="13.5" style="230" customWidth="1"/>
    <col min="4363" max="4364" width="10.625" style="230" customWidth="1"/>
    <col min="4365" max="4365" width="9.625" style="230" customWidth="1"/>
    <col min="4366" max="4366" width="9.125" style="230" customWidth="1"/>
    <col min="4367" max="4367" width="17.125" style="230" customWidth="1"/>
    <col min="4368" max="4609" width="8.75" style="230"/>
    <col min="4610" max="4611" width="7.625" style="230" customWidth="1"/>
    <col min="4612" max="4615" width="10.625" style="230" customWidth="1"/>
    <col min="4616" max="4617" width="7.625" style="230" customWidth="1"/>
    <col min="4618" max="4618" width="13.5" style="230" customWidth="1"/>
    <col min="4619" max="4620" width="10.625" style="230" customWidth="1"/>
    <col min="4621" max="4621" width="9.625" style="230" customWidth="1"/>
    <col min="4622" max="4622" width="9.125" style="230" customWidth="1"/>
    <col min="4623" max="4623" width="17.125" style="230" customWidth="1"/>
    <col min="4624" max="4865" width="8.75" style="230"/>
    <col min="4866" max="4867" width="7.625" style="230" customWidth="1"/>
    <col min="4868" max="4871" width="10.625" style="230" customWidth="1"/>
    <col min="4872" max="4873" width="7.625" style="230" customWidth="1"/>
    <col min="4874" max="4874" width="13.5" style="230" customWidth="1"/>
    <col min="4875" max="4876" width="10.625" style="230" customWidth="1"/>
    <col min="4877" max="4877" width="9.625" style="230" customWidth="1"/>
    <col min="4878" max="4878" width="9.125" style="230" customWidth="1"/>
    <col min="4879" max="4879" width="17.125" style="230" customWidth="1"/>
    <col min="4880" max="5121" width="8.75" style="230"/>
    <col min="5122" max="5123" width="7.625" style="230" customWidth="1"/>
    <col min="5124" max="5127" width="10.625" style="230" customWidth="1"/>
    <col min="5128" max="5129" width="7.625" style="230" customWidth="1"/>
    <col min="5130" max="5130" width="13.5" style="230" customWidth="1"/>
    <col min="5131" max="5132" width="10.625" style="230" customWidth="1"/>
    <col min="5133" max="5133" width="9.625" style="230" customWidth="1"/>
    <col min="5134" max="5134" width="9.125" style="230" customWidth="1"/>
    <col min="5135" max="5135" width="17.125" style="230" customWidth="1"/>
    <col min="5136" max="5377" width="8.75" style="230"/>
    <col min="5378" max="5379" width="7.625" style="230" customWidth="1"/>
    <col min="5380" max="5383" width="10.625" style="230" customWidth="1"/>
    <col min="5384" max="5385" width="7.625" style="230" customWidth="1"/>
    <col min="5386" max="5386" width="13.5" style="230" customWidth="1"/>
    <col min="5387" max="5388" width="10.625" style="230" customWidth="1"/>
    <col min="5389" max="5389" width="9.625" style="230" customWidth="1"/>
    <col min="5390" max="5390" width="9.125" style="230" customWidth="1"/>
    <col min="5391" max="5391" width="17.125" style="230" customWidth="1"/>
    <col min="5392" max="5633" width="8.75" style="230"/>
    <col min="5634" max="5635" width="7.625" style="230" customWidth="1"/>
    <col min="5636" max="5639" width="10.625" style="230" customWidth="1"/>
    <col min="5640" max="5641" width="7.625" style="230" customWidth="1"/>
    <col min="5642" max="5642" width="13.5" style="230" customWidth="1"/>
    <col min="5643" max="5644" width="10.625" style="230" customWidth="1"/>
    <col min="5645" max="5645" width="9.625" style="230" customWidth="1"/>
    <col min="5646" max="5646" width="9.125" style="230" customWidth="1"/>
    <col min="5647" max="5647" width="17.125" style="230" customWidth="1"/>
    <col min="5648" max="5889" width="8.75" style="230"/>
    <col min="5890" max="5891" width="7.625" style="230" customWidth="1"/>
    <col min="5892" max="5895" width="10.625" style="230" customWidth="1"/>
    <col min="5896" max="5897" width="7.625" style="230" customWidth="1"/>
    <col min="5898" max="5898" width="13.5" style="230" customWidth="1"/>
    <col min="5899" max="5900" width="10.625" style="230" customWidth="1"/>
    <col min="5901" max="5901" width="9.625" style="230" customWidth="1"/>
    <col min="5902" max="5902" width="9.125" style="230" customWidth="1"/>
    <col min="5903" max="5903" width="17.125" style="230" customWidth="1"/>
    <col min="5904" max="6145" width="8.75" style="230"/>
    <col min="6146" max="6147" width="7.625" style="230" customWidth="1"/>
    <col min="6148" max="6151" width="10.625" style="230" customWidth="1"/>
    <col min="6152" max="6153" width="7.625" style="230" customWidth="1"/>
    <col min="6154" max="6154" width="13.5" style="230" customWidth="1"/>
    <col min="6155" max="6156" width="10.625" style="230" customWidth="1"/>
    <col min="6157" max="6157" width="9.625" style="230" customWidth="1"/>
    <col min="6158" max="6158" width="9.125" style="230" customWidth="1"/>
    <col min="6159" max="6159" width="17.125" style="230" customWidth="1"/>
    <col min="6160" max="6401" width="8.75" style="230"/>
    <col min="6402" max="6403" width="7.625" style="230" customWidth="1"/>
    <col min="6404" max="6407" width="10.625" style="230" customWidth="1"/>
    <col min="6408" max="6409" width="7.625" style="230" customWidth="1"/>
    <col min="6410" max="6410" width="13.5" style="230" customWidth="1"/>
    <col min="6411" max="6412" width="10.625" style="230" customWidth="1"/>
    <col min="6413" max="6413" width="9.625" style="230" customWidth="1"/>
    <col min="6414" max="6414" width="9.125" style="230" customWidth="1"/>
    <col min="6415" max="6415" width="17.125" style="230" customWidth="1"/>
    <col min="6416" max="6657" width="8.75" style="230"/>
    <col min="6658" max="6659" width="7.625" style="230" customWidth="1"/>
    <col min="6660" max="6663" width="10.625" style="230" customWidth="1"/>
    <col min="6664" max="6665" width="7.625" style="230" customWidth="1"/>
    <col min="6666" max="6666" width="13.5" style="230" customWidth="1"/>
    <col min="6667" max="6668" width="10.625" style="230" customWidth="1"/>
    <col min="6669" max="6669" width="9.625" style="230" customWidth="1"/>
    <col min="6670" max="6670" width="9.125" style="230" customWidth="1"/>
    <col min="6671" max="6671" width="17.125" style="230" customWidth="1"/>
    <col min="6672" max="6913" width="8.75" style="230"/>
    <col min="6914" max="6915" width="7.625" style="230" customWidth="1"/>
    <col min="6916" max="6919" width="10.625" style="230" customWidth="1"/>
    <col min="6920" max="6921" width="7.625" style="230" customWidth="1"/>
    <col min="6922" max="6922" width="13.5" style="230" customWidth="1"/>
    <col min="6923" max="6924" width="10.625" style="230" customWidth="1"/>
    <col min="6925" max="6925" width="9.625" style="230" customWidth="1"/>
    <col min="6926" max="6926" width="9.125" style="230" customWidth="1"/>
    <col min="6927" max="6927" width="17.125" style="230" customWidth="1"/>
    <col min="6928" max="7169" width="8.75" style="230"/>
    <col min="7170" max="7171" width="7.625" style="230" customWidth="1"/>
    <col min="7172" max="7175" width="10.625" style="230" customWidth="1"/>
    <col min="7176" max="7177" width="7.625" style="230" customWidth="1"/>
    <col min="7178" max="7178" width="13.5" style="230" customWidth="1"/>
    <col min="7179" max="7180" width="10.625" style="230" customWidth="1"/>
    <col min="7181" max="7181" width="9.625" style="230" customWidth="1"/>
    <col min="7182" max="7182" width="9.125" style="230" customWidth="1"/>
    <col min="7183" max="7183" width="17.125" style="230" customWidth="1"/>
    <col min="7184" max="7425" width="8.75" style="230"/>
    <col min="7426" max="7427" width="7.625" style="230" customWidth="1"/>
    <col min="7428" max="7431" width="10.625" style="230" customWidth="1"/>
    <col min="7432" max="7433" width="7.625" style="230" customWidth="1"/>
    <col min="7434" max="7434" width="13.5" style="230" customWidth="1"/>
    <col min="7435" max="7436" width="10.625" style="230" customWidth="1"/>
    <col min="7437" max="7437" width="9.625" style="230" customWidth="1"/>
    <col min="7438" max="7438" width="9.125" style="230" customWidth="1"/>
    <col min="7439" max="7439" width="17.125" style="230" customWidth="1"/>
    <col min="7440" max="7681" width="8.75" style="230"/>
    <col min="7682" max="7683" width="7.625" style="230" customWidth="1"/>
    <col min="7684" max="7687" width="10.625" style="230" customWidth="1"/>
    <col min="7688" max="7689" width="7.625" style="230" customWidth="1"/>
    <col min="7690" max="7690" width="13.5" style="230" customWidth="1"/>
    <col min="7691" max="7692" width="10.625" style="230" customWidth="1"/>
    <col min="7693" max="7693" width="9.625" style="230" customWidth="1"/>
    <col min="7694" max="7694" width="9.125" style="230" customWidth="1"/>
    <col min="7695" max="7695" width="17.125" style="230" customWidth="1"/>
    <col min="7696" max="7937" width="8.75" style="230"/>
    <col min="7938" max="7939" width="7.625" style="230" customWidth="1"/>
    <col min="7940" max="7943" width="10.625" style="230" customWidth="1"/>
    <col min="7944" max="7945" width="7.625" style="230" customWidth="1"/>
    <col min="7946" max="7946" width="13.5" style="230" customWidth="1"/>
    <col min="7947" max="7948" width="10.625" style="230" customWidth="1"/>
    <col min="7949" max="7949" width="9.625" style="230" customWidth="1"/>
    <col min="7950" max="7950" width="9.125" style="230" customWidth="1"/>
    <col min="7951" max="7951" width="17.125" style="230" customWidth="1"/>
    <col min="7952" max="8193" width="8.75" style="230"/>
    <col min="8194" max="8195" width="7.625" style="230" customWidth="1"/>
    <col min="8196" max="8199" width="10.625" style="230" customWidth="1"/>
    <col min="8200" max="8201" width="7.625" style="230" customWidth="1"/>
    <col min="8202" max="8202" width="13.5" style="230" customWidth="1"/>
    <col min="8203" max="8204" width="10.625" style="230" customWidth="1"/>
    <col min="8205" max="8205" width="9.625" style="230" customWidth="1"/>
    <col min="8206" max="8206" width="9.125" style="230" customWidth="1"/>
    <col min="8207" max="8207" width="17.125" style="230" customWidth="1"/>
    <col min="8208" max="8449" width="8.75" style="230"/>
    <col min="8450" max="8451" width="7.625" style="230" customWidth="1"/>
    <col min="8452" max="8455" width="10.625" style="230" customWidth="1"/>
    <col min="8456" max="8457" width="7.625" style="230" customWidth="1"/>
    <col min="8458" max="8458" width="13.5" style="230" customWidth="1"/>
    <col min="8459" max="8460" width="10.625" style="230" customWidth="1"/>
    <col min="8461" max="8461" width="9.625" style="230" customWidth="1"/>
    <col min="8462" max="8462" width="9.125" style="230" customWidth="1"/>
    <col min="8463" max="8463" width="17.125" style="230" customWidth="1"/>
    <col min="8464" max="8705" width="8.75" style="230"/>
    <col min="8706" max="8707" width="7.625" style="230" customWidth="1"/>
    <col min="8708" max="8711" width="10.625" style="230" customWidth="1"/>
    <col min="8712" max="8713" width="7.625" style="230" customWidth="1"/>
    <col min="8714" max="8714" width="13.5" style="230" customWidth="1"/>
    <col min="8715" max="8716" width="10.625" style="230" customWidth="1"/>
    <col min="8717" max="8717" width="9.625" style="230" customWidth="1"/>
    <col min="8718" max="8718" width="9.125" style="230" customWidth="1"/>
    <col min="8719" max="8719" width="17.125" style="230" customWidth="1"/>
    <col min="8720" max="8961" width="8.75" style="230"/>
    <col min="8962" max="8963" width="7.625" style="230" customWidth="1"/>
    <col min="8964" max="8967" width="10.625" style="230" customWidth="1"/>
    <col min="8968" max="8969" width="7.625" style="230" customWidth="1"/>
    <col min="8970" max="8970" width="13.5" style="230" customWidth="1"/>
    <col min="8971" max="8972" width="10.625" style="230" customWidth="1"/>
    <col min="8973" max="8973" width="9.625" style="230" customWidth="1"/>
    <col min="8974" max="8974" width="9.125" style="230" customWidth="1"/>
    <col min="8975" max="8975" width="17.125" style="230" customWidth="1"/>
    <col min="8976" max="9217" width="8.75" style="230"/>
    <col min="9218" max="9219" width="7.625" style="230" customWidth="1"/>
    <col min="9220" max="9223" width="10.625" style="230" customWidth="1"/>
    <col min="9224" max="9225" width="7.625" style="230" customWidth="1"/>
    <col min="9226" max="9226" width="13.5" style="230" customWidth="1"/>
    <col min="9227" max="9228" width="10.625" style="230" customWidth="1"/>
    <col min="9229" max="9229" width="9.625" style="230" customWidth="1"/>
    <col min="9230" max="9230" width="9.125" style="230" customWidth="1"/>
    <col min="9231" max="9231" width="17.125" style="230" customWidth="1"/>
    <col min="9232" max="9473" width="8.75" style="230"/>
    <col min="9474" max="9475" width="7.625" style="230" customWidth="1"/>
    <col min="9476" max="9479" width="10.625" style="230" customWidth="1"/>
    <col min="9480" max="9481" width="7.625" style="230" customWidth="1"/>
    <col min="9482" max="9482" width="13.5" style="230" customWidth="1"/>
    <col min="9483" max="9484" width="10.625" style="230" customWidth="1"/>
    <col min="9485" max="9485" width="9.625" style="230" customWidth="1"/>
    <col min="9486" max="9486" width="9.125" style="230" customWidth="1"/>
    <col min="9487" max="9487" width="17.125" style="230" customWidth="1"/>
    <col min="9488" max="9729" width="8.75" style="230"/>
    <col min="9730" max="9731" width="7.625" style="230" customWidth="1"/>
    <col min="9732" max="9735" width="10.625" style="230" customWidth="1"/>
    <col min="9736" max="9737" width="7.625" style="230" customWidth="1"/>
    <col min="9738" max="9738" width="13.5" style="230" customWidth="1"/>
    <col min="9739" max="9740" width="10.625" style="230" customWidth="1"/>
    <col min="9741" max="9741" width="9.625" style="230" customWidth="1"/>
    <col min="9742" max="9742" width="9.125" style="230" customWidth="1"/>
    <col min="9743" max="9743" width="17.125" style="230" customWidth="1"/>
    <col min="9744" max="9985" width="8.75" style="230"/>
    <col min="9986" max="9987" width="7.625" style="230" customWidth="1"/>
    <col min="9988" max="9991" width="10.625" style="230" customWidth="1"/>
    <col min="9992" max="9993" width="7.625" style="230" customWidth="1"/>
    <col min="9994" max="9994" width="13.5" style="230" customWidth="1"/>
    <col min="9995" max="9996" width="10.625" style="230" customWidth="1"/>
    <col min="9997" max="9997" width="9.625" style="230" customWidth="1"/>
    <col min="9998" max="9998" width="9.125" style="230" customWidth="1"/>
    <col min="9999" max="9999" width="17.125" style="230" customWidth="1"/>
    <col min="10000" max="10241" width="8.75" style="230"/>
    <col min="10242" max="10243" width="7.625" style="230" customWidth="1"/>
    <col min="10244" max="10247" width="10.625" style="230" customWidth="1"/>
    <col min="10248" max="10249" width="7.625" style="230" customWidth="1"/>
    <col min="10250" max="10250" width="13.5" style="230" customWidth="1"/>
    <col min="10251" max="10252" width="10.625" style="230" customWidth="1"/>
    <col min="10253" max="10253" width="9.625" style="230" customWidth="1"/>
    <col min="10254" max="10254" width="9.125" style="230" customWidth="1"/>
    <col min="10255" max="10255" width="17.125" style="230" customWidth="1"/>
    <col min="10256" max="10497" width="8.75" style="230"/>
    <col min="10498" max="10499" width="7.625" style="230" customWidth="1"/>
    <col min="10500" max="10503" width="10.625" style="230" customWidth="1"/>
    <col min="10504" max="10505" width="7.625" style="230" customWidth="1"/>
    <col min="10506" max="10506" width="13.5" style="230" customWidth="1"/>
    <col min="10507" max="10508" width="10.625" style="230" customWidth="1"/>
    <col min="10509" max="10509" width="9.625" style="230" customWidth="1"/>
    <col min="10510" max="10510" width="9.125" style="230" customWidth="1"/>
    <col min="10511" max="10511" width="17.125" style="230" customWidth="1"/>
    <col min="10512" max="10753" width="8.75" style="230"/>
    <col min="10754" max="10755" width="7.625" style="230" customWidth="1"/>
    <col min="10756" max="10759" width="10.625" style="230" customWidth="1"/>
    <col min="10760" max="10761" width="7.625" style="230" customWidth="1"/>
    <col min="10762" max="10762" width="13.5" style="230" customWidth="1"/>
    <col min="10763" max="10764" width="10.625" style="230" customWidth="1"/>
    <col min="10765" max="10765" width="9.625" style="230" customWidth="1"/>
    <col min="10766" max="10766" width="9.125" style="230" customWidth="1"/>
    <col min="10767" max="10767" width="17.125" style="230" customWidth="1"/>
    <col min="10768" max="11009" width="8.75" style="230"/>
    <col min="11010" max="11011" width="7.625" style="230" customWidth="1"/>
    <col min="11012" max="11015" width="10.625" style="230" customWidth="1"/>
    <col min="11016" max="11017" width="7.625" style="230" customWidth="1"/>
    <col min="11018" max="11018" width="13.5" style="230" customWidth="1"/>
    <col min="11019" max="11020" width="10.625" style="230" customWidth="1"/>
    <col min="11021" max="11021" width="9.625" style="230" customWidth="1"/>
    <col min="11022" max="11022" width="9.125" style="230" customWidth="1"/>
    <col min="11023" max="11023" width="17.125" style="230" customWidth="1"/>
    <col min="11024" max="11265" width="8.75" style="230"/>
    <col min="11266" max="11267" width="7.625" style="230" customWidth="1"/>
    <col min="11268" max="11271" width="10.625" style="230" customWidth="1"/>
    <col min="11272" max="11273" width="7.625" style="230" customWidth="1"/>
    <col min="11274" max="11274" width="13.5" style="230" customWidth="1"/>
    <col min="11275" max="11276" width="10.625" style="230" customWidth="1"/>
    <col min="11277" max="11277" width="9.625" style="230" customWidth="1"/>
    <col min="11278" max="11278" width="9.125" style="230" customWidth="1"/>
    <col min="11279" max="11279" width="17.125" style="230" customWidth="1"/>
    <col min="11280" max="11521" width="8.75" style="230"/>
    <col min="11522" max="11523" width="7.625" style="230" customWidth="1"/>
    <col min="11524" max="11527" width="10.625" style="230" customWidth="1"/>
    <col min="11528" max="11529" width="7.625" style="230" customWidth="1"/>
    <col min="11530" max="11530" width="13.5" style="230" customWidth="1"/>
    <col min="11531" max="11532" width="10.625" style="230" customWidth="1"/>
    <col min="11533" max="11533" width="9.625" style="230" customWidth="1"/>
    <col min="11534" max="11534" width="9.125" style="230" customWidth="1"/>
    <col min="11535" max="11535" width="17.125" style="230" customWidth="1"/>
    <col min="11536" max="11777" width="8.75" style="230"/>
    <col min="11778" max="11779" width="7.625" style="230" customWidth="1"/>
    <col min="11780" max="11783" width="10.625" style="230" customWidth="1"/>
    <col min="11784" max="11785" width="7.625" style="230" customWidth="1"/>
    <col min="11786" max="11786" width="13.5" style="230" customWidth="1"/>
    <col min="11787" max="11788" width="10.625" style="230" customWidth="1"/>
    <col min="11789" max="11789" width="9.625" style="230" customWidth="1"/>
    <col min="11790" max="11790" width="9.125" style="230" customWidth="1"/>
    <col min="11791" max="11791" width="17.125" style="230" customWidth="1"/>
    <col min="11792" max="12033" width="8.75" style="230"/>
    <col min="12034" max="12035" width="7.625" style="230" customWidth="1"/>
    <col min="12036" max="12039" width="10.625" style="230" customWidth="1"/>
    <col min="12040" max="12041" width="7.625" style="230" customWidth="1"/>
    <col min="12042" max="12042" width="13.5" style="230" customWidth="1"/>
    <col min="12043" max="12044" width="10.625" style="230" customWidth="1"/>
    <col min="12045" max="12045" width="9.625" style="230" customWidth="1"/>
    <col min="12046" max="12046" width="9.125" style="230" customWidth="1"/>
    <col min="12047" max="12047" width="17.125" style="230" customWidth="1"/>
    <col min="12048" max="12289" width="8.75" style="230"/>
    <col min="12290" max="12291" width="7.625" style="230" customWidth="1"/>
    <col min="12292" max="12295" width="10.625" style="230" customWidth="1"/>
    <col min="12296" max="12297" width="7.625" style="230" customWidth="1"/>
    <col min="12298" max="12298" width="13.5" style="230" customWidth="1"/>
    <col min="12299" max="12300" width="10.625" style="230" customWidth="1"/>
    <col min="12301" max="12301" width="9.625" style="230" customWidth="1"/>
    <col min="12302" max="12302" width="9.125" style="230" customWidth="1"/>
    <col min="12303" max="12303" width="17.125" style="230" customWidth="1"/>
    <col min="12304" max="12545" width="8.75" style="230"/>
    <col min="12546" max="12547" width="7.625" style="230" customWidth="1"/>
    <col min="12548" max="12551" width="10.625" style="230" customWidth="1"/>
    <col min="12552" max="12553" width="7.625" style="230" customWidth="1"/>
    <col min="12554" max="12554" width="13.5" style="230" customWidth="1"/>
    <col min="12555" max="12556" width="10.625" style="230" customWidth="1"/>
    <col min="12557" max="12557" width="9.625" style="230" customWidth="1"/>
    <col min="12558" max="12558" width="9.125" style="230" customWidth="1"/>
    <col min="12559" max="12559" width="17.125" style="230" customWidth="1"/>
    <col min="12560" max="12801" width="8.75" style="230"/>
    <col min="12802" max="12803" width="7.625" style="230" customWidth="1"/>
    <col min="12804" max="12807" width="10.625" style="230" customWidth="1"/>
    <col min="12808" max="12809" width="7.625" style="230" customWidth="1"/>
    <col min="12810" max="12810" width="13.5" style="230" customWidth="1"/>
    <col min="12811" max="12812" width="10.625" style="230" customWidth="1"/>
    <col min="12813" max="12813" width="9.625" style="230" customWidth="1"/>
    <col min="12814" max="12814" width="9.125" style="230" customWidth="1"/>
    <col min="12815" max="12815" width="17.125" style="230" customWidth="1"/>
    <col min="12816" max="13057" width="8.75" style="230"/>
    <col min="13058" max="13059" width="7.625" style="230" customWidth="1"/>
    <col min="13060" max="13063" width="10.625" style="230" customWidth="1"/>
    <col min="13064" max="13065" width="7.625" style="230" customWidth="1"/>
    <col min="13066" max="13066" width="13.5" style="230" customWidth="1"/>
    <col min="13067" max="13068" width="10.625" style="230" customWidth="1"/>
    <col min="13069" max="13069" width="9.625" style="230" customWidth="1"/>
    <col min="13070" max="13070" width="9.125" style="230" customWidth="1"/>
    <col min="13071" max="13071" width="17.125" style="230" customWidth="1"/>
    <col min="13072" max="13313" width="8.75" style="230"/>
    <col min="13314" max="13315" width="7.625" style="230" customWidth="1"/>
    <col min="13316" max="13319" width="10.625" style="230" customWidth="1"/>
    <col min="13320" max="13321" width="7.625" style="230" customWidth="1"/>
    <col min="13322" max="13322" width="13.5" style="230" customWidth="1"/>
    <col min="13323" max="13324" width="10.625" style="230" customWidth="1"/>
    <col min="13325" max="13325" width="9.625" style="230" customWidth="1"/>
    <col min="13326" max="13326" width="9.125" style="230" customWidth="1"/>
    <col min="13327" max="13327" width="17.125" style="230" customWidth="1"/>
    <col min="13328" max="13569" width="8.75" style="230"/>
    <col min="13570" max="13571" width="7.625" style="230" customWidth="1"/>
    <col min="13572" max="13575" width="10.625" style="230" customWidth="1"/>
    <col min="13576" max="13577" width="7.625" style="230" customWidth="1"/>
    <col min="13578" max="13578" width="13.5" style="230" customWidth="1"/>
    <col min="13579" max="13580" width="10.625" style="230" customWidth="1"/>
    <col min="13581" max="13581" width="9.625" style="230" customWidth="1"/>
    <col min="13582" max="13582" width="9.125" style="230" customWidth="1"/>
    <col min="13583" max="13583" width="17.125" style="230" customWidth="1"/>
    <col min="13584" max="13825" width="8.75" style="230"/>
    <col min="13826" max="13827" width="7.625" style="230" customWidth="1"/>
    <col min="13828" max="13831" width="10.625" style="230" customWidth="1"/>
    <col min="13832" max="13833" width="7.625" style="230" customWidth="1"/>
    <col min="13834" max="13834" width="13.5" style="230" customWidth="1"/>
    <col min="13835" max="13836" width="10.625" style="230" customWidth="1"/>
    <col min="13837" max="13837" width="9.625" style="230" customWidth="1"/>
    <col min="13838" max="13838" width="9.125" style="230" customWidth="1"/>
    <col min="13839" max="13839" width="17.125" style="230" customWidth="1"/>
    <col min="13840" max="14081" width="8.75" style="230"/>
    <col min="14082" max="14083" width="7.625" style="230" customWidth="1"/>
    <col min="14084" max="14087" width="10.625" style="230" customWidth="1"/>
    <col min="14088" max="14089" width="7.625" style="230" customWidth="1"/>
    <col min="14090" max="14090" width="13.5" style="230" customWidth="1"/>
    <col min="14091" max="14092" width="10.625" style="230" customWidth="1"/>
    <col min="14093" max="14093" width="9.625" style="230" customWidth="1"/>
    <col min="14094" max="14094" width="9.125" style="230" customWidth="1"/>
    <col min="14095" max="14095" width="17.125" style="230" customWidth="1"/>
    <col min="14096" max="14337" width="8.75" style="230"/>
    <col min="14338" max="14339" width="7.625" style="230" customWidth="1"/>
    <col min="14340" max="14343" width="10.625" style="230" customWidth="1"/>
    <col min="14344" max="14345" width="7.625" style="230" customWidth="1"/>
    <col min="14346" max="14346" width="13.5" style="230" customWidth="1"/>
    <col min="14347" max="14348" width="10.625" style="230" customWidth="1"/>
    <col min="14349" max="14349" width="9.625" style="230" customWidth="1"/>
    <col min="14350" max="14350" width="9.125" style="230" customWidth="1"/>
    <col min="14351" max="14351" width="17.125" style="230" customWidth="1"/>
    <col min="14352" max="14593" width="8.75" style="230"/>
    <col min="14594" max="14595" width="7.625" style="230" customWidth="1"/>
    <col min="14596" max="14599" width="10.625" style="230" customWidth="1"/>
    <col min="14600" max="14601" width="7.625" style="230" customWidth="1"/>
    <col min="14602" max="14602" width="13.5" style="230" customWidth="1"/>
    <col min="14603" max="14604" width="10.625" style="230" customWidth="1"/>
    <col min="14605" max="14605" width="9.625" style="230" customWidth="1"/>
    <col min="14606" max="14606" width="9.125" style="230" customWidth="1"/>
    <col min="14607" max="14607" width="17.125" style="230" customWidth="1"/>
    <col min="14608" max="14849" width="8.75" style="230"/>
    <col min="14850" max="14851" width="7.625" style="230" customWidth="1"/>
    <col min="14852" max="14855" width="10.625" style="230" customWidth="1"/>
    <col min="14856" max="14857" width="7.625" style="230" customWidth="1"/>
    <col min="14858" max="14858" width="13.5" style="230" customWidth="1"/>
    <col min="14859" max="14860" width="10.625" style="230" customWidth="1"/>
    <col min="14861" max="14861" width="9.625" style="230" customWidth="1"/>
    <col min="14862" max="14862" width="9.125" style="230" customWidth="1"/>
    <col min="14863" max="14863" width="17.125" style="230" customWidth="1"/>
    <col min="14864" max="15105" width="8.75" style="230"/>
    <col min="15106" max="15107" width="7.625" style="230" customWidth="1"/>
    <col min="15108" max="15111" width="10.625" style="230" customWidth="1"/>
    <col min="15112" max="15113" width="7.625" style="230" customWidth="1"/>
    <col min="15114" max="15114" width="13.5" style="230" customWidth="1"/>
    <col min="15115" max="15116" width="10.625" style="230" customWidth="1"/>
    <col min="15117" max="15117" width="9.625" style="230" customWidth="1"/>
    <col min="15118" max="15118" width="9.125" style="230" customWidth="1"/>
    <col min="15119" max="15119" width="17.125" style="230" customWidth="1"/>
    <col min="15120" max="15361" width="8.75" style="230"/>
    <col min="15362" max="15363" width="7.625" style="230" customWidth="1"/>
    <col min="15364" max="15367" width="10.625" style="230" customWidth="1"/>
    <col min="15368" max="15369" width="7.625" style="230" customWidth="1"/>
    <col min="15370" max="15370" width="13.5" style="230" customWidth="1"/>
    <col min="15371" max="15372" width="10.625" style="230" customWidth="1"/>
    <col min="15373" max="15373" width="9.625" style="230" customWidth="1"/>
    <col min="15374" max="15374" width="9.125" style="230" customWidth="1"/>
    <col min="15375" max="15375" width="17.125" style="230" customWidth="1"/>
    <col min="15376" max="15617" width="8.75" style="230"/>
    <col min="15618" max="15619" width="7.625" style="230" customWidth="1"/>
    <col min="15620" max="15623" width="10.625" style="230" customWidth="1"/>
    <col min="15624" max="15625" width="7.625" style="230" customWidth="1"/>
    <col min="15626" max="15626" width="13.5" style="230" customWidth="1"/>
    <col min="15627" max="15628" width="10.625" style="230" customWidth="1"/>
    <col min="15629" max="15629" width="9.625" style="230" customWidth="1"/>
    <col min="15630" max="15630" width="9.125" style="230" customWidth="1"/>
    <col min="15631" max="15631" width="17.125" style="230" customWidth="1"/>
    <col min="15632" max="15873" width="8.75" style="230"/>
    <col min="15874" max="15875" width="7.625" style="230" customWidth="1"/>
    <col min="15876" max="15879" width="10.625" style="230" customWidth="1"/>
    <col min="15880" max="15881" width="7.625" style="230" customWidth="1"/>
    <col min="15882" max="15882" width="13.5" style="230" customWidth="1"/>
    <col min="15883" max="15884" width="10.625" style="230" customWidth="1"/>
    <col min="15885" max="15885" width="9.625" style="230" customWidth="1"/>
    <col min="15886" max="15886" width="9.125" style="230" customWidth="1"/>
    <col min="15887" max="15887" width="17.125" style="230" customWidth="1"/>
    <col min="15888" max="16129" width="8.75" style="230"/>
    <col min="16130" max="16131" width="7.625" style="230" customWidth="1"/>
    <col min="16132" max="16135" width="10.625" style="230" customWidth="1"/>
    <col min="16136" max="16137" width="7.625" style="230" customWidth="1"/>
    <col min="16138" max="16138" width="13.5" style="230" customWidth="1"/>
    <col min="16139" max="16140" width="10.625" style="230" customWidth="1"/>
    <col min="16141" max="16141" width="9.625" style="230" customWidth="1"/>
    <col min="16142" max="16142" width="9.125" style="230" customWidth="1"/>
    <col min="16143" max="16143" width="17.125" style="230" customWidth="1"/>
    <col min="16144" max="16382" width="8.75" style="230"/>
    <col min="16383" max="16384" width="9" style="230" customWidth="1"/>
  </cols>
  <sheetData>
    <row r="1" spans="1:16" ht="34.15" customHeight="1">
      <c r="A1" s="602" t="s">
        <v>534</v>
      </c>
    </row>
    <row r="2" spans="1:16" ht="39.4" customHeight="1" thickBot="1">
      <c r="A2" s="262" t="s">
        <v>286</v>
      </c>
      <c r="B2" s="263"/>
      <c r="C2" s="263"/>
      <c r="D2" s="263"/>
      <c r="E2" s="263"/>
      <c r="F2" s="263"/>
      <c r="G2" s="263"/>
      <c r="H2" s="263"/>
      <c r="I2" s="263"/>
      <c r="J2" s="263"/>
      <c r="K2" s="263"/>
      <c r="L2" s="1354"/>
      <c r="M2" s="1354"/>
      <c r="N2" s="1354"/>
      <c r="O2" s="461"/>
      <c r="P2" s="319"/>
    </row>
    <row r="3" spans="1:16" ht="25.5" customHeight="1">
      <c r="A3" s="1355" t="s">
        <v>287</v>
      </c>
      <c r="B3" s="579" t="s">
        <v>288</v>
      </c>
      <c r="C3" s="1357"/>
      <c r="D3" s="1358"/>
      <c r="E3" s="1359"/>
      <c r="F3" s="1359"/>
      <c r="G3" s="1360"/>
      <c r="H3" s="579" t="s">
        <v>288</v>
      </c>
      <c r="I3" s="1361"/>
      <c r="J3" s="1359"/>
      <c r="K3" s="1359"/>
      <c r="L3" s="1362" t="s">
        <v>289</v>
      </c>
      <c r="M3" s="1371">
        <v>0</v>
      </c>
      <c r="N3" s="1364">
        <v>0</v>
      </c>
      <c r="O3" s="462"/>
      <c r="P3" s="489"/>
    </row>
    <row r="4" spans="1:16" ht="54" customHeight="1">
      <c r="A4" s="1356"/>
      <c r="B4" s="580" t="s">
        <v>459</v>
      </c>
      <c r="C4" s="1366"/>
      <c r="D4" s="1367"/>
      <c r="E4" s="1368"/>
      <c r="F4" s="1368"/>
      <c r="G4" s="1369"/>
      <c r="H4" s="580" t="s">
        <v>290</v>
      </c>
      <c r="I4" s="1370"/>
      <c r="J4" s="1368"/>
      <c r="K4" s="1368"/>
      <c r="L4" s="1363"/>
      <c r="M4" s="1372"/>
      <c r="N4" s="1365"/>
      <c r="O4" s="467"/>
      <c r="P4" s="489"/>
    </row>
    <row r="5" spans="1:16" ht="27.4" customHeight="1">
      <c r="A5" s="1373" t="s">
        <v>477</v>
      </c>
      <c r="B5" s="1374"/>
      <c r="C5" s="1379" t="s">
        <v>478</v>
      </c>
      <c r="D5" s="1380"/>
      <c r="E5" s="1381"/>
      <c r="F5" s="1382" t="s">
        <v>554</v>
      </c>
      <c r="G5" s="1383"/>
      <c r="H5" s="1384"/>
      <c r="I5" s="1385"/>
      <c r="J5" s="1385"/>
      <c r="K5" s="1385"/>
      <c r="L5" s="1385"/>
      <c r="M5" s="1385"/>
      <c r="N5" s="1386"/>
      <c r="O5" s="469"/>
      <c r="P5" s="1353"/>
    </row>
    <row r="6" spans="1:16" ht="27.4" customHeight="1">
      <c r="A6" s="1375"/>
      <c r="B6" s="1376"/>
      <c r="C6" s="1393" t="s">
        <v>479</v>
      </c>
      <c r="D6" s="1394"/>
      <c r="E6" s="1395"/>
      <c r="F6" s="1396" t="s">
        <v>491</v>
      </c>
      <c r="G6" s="1397"/>
      <c r="H6" s="1387"/>
      <c r="I6" s="1388"/>
      <c r="J6" s="1388"/>
      <c r="K6" s="1388"/>
      <c r="L6" s="1388"/>
      <c r="M6" s="1388"/>
      <c r="N6" s="1389"/>
      <c r="O6" s="439"/>
      <c r="P6" s="1353"/>
    </row>
    <row r="7" spans="1:16" ht="27.4" customHeight="1">
      <c r="A7" s="1377"/>
      <c r="B7" s="1378"/>
      <c r="C7" s="1398" t="s">
        <v>480</v>
      </c>
      <c r="D7" s="1399"/>
      <c r="E7" s="1400"/>
      <c r="F7" s="1401" t="s">
        <v>491</v>
      </c>
      <c r="G7" s="1402"/>
      <c r="H7" s="1390"/>
      <c r="I7" s="1391"/>
      <c r="J7" s="1391"/>
      <c r="K7" s="1391"/>
      <c r="L7" s="1391"/>
      <c r="M7" s="1391"/>
      <c r="N7" s="1392"/>
      <c r="O7" s="439"/>
      <c r="P7" s="1353"/>
    </row>
    <row r="8" spans="1:16" ht="28.5" customHeight="1">
      <c r="A8" s="1408" t="s">
        <v>291</v>
      </c>
      <c r="B8" s="1405" t="s">
        <v>460</v>
      </c>
      <c r="C8" s="581" t="s">
        <v>292</v>
      </c>
      <c r="D8" s="582"/>
      <c r="E8" s="583" t="s">
        <v>66</v>
      </c>
      <c r="F8" s="584"/>
      <c r="G8" s="1411"/>
      <c r="H8" s="1412"/>
      <c r="I8" s="1338" t="s">
        <v>461</v>
      </c>
      <c r="J8" s="1339"/>
      <c r="K8" s="1332"/>
      <c r="L8" s="1333"/>
      <c r="M8" s="1333"/>
      <c r="N8" s="1334"/>
      <c r="O8" s="463"/>
      <c r="P8" s="1353"/>
    </row>
    <row r="9" spans="1:16" ht="13.9" customHeight="1">
      <c r="A9" s="1409"/>
      <c r="B9" s="1406"/>
      <c r="C9" s="1342"/>
      <c r="D9" s="1343"/>
      <c r="E9" s="1343"/>
      <c r="F9" s="1343"/>
      <c r="G9" s="1343"/>
      <c r="H9" s="1344"/>
      <c r="I9" s="1340"/>
      <c r="J9" s="1341"/>
      <c r="K9" s="1335"/>
      <c r="L9" s="1336"/>
      <c r="M9" s="1336"/>
      <c r="N9" s="1337"/>
      <c r="O9" s="463"/>
      <c r="P9" s="1353"/>
    </row>
    <row r="10" spans="1:16" ht="13.5" customHeight="1">
      <c r="A10" s="1409"/>
      <c r="B10" s="1406"/>
      <c r="C10" s="1342"/>
      <c r="D10" s="1343"/>
      <c r="E10" s="1343"/>
      <c r="F10" s="1343"/>
      <c r="G10" s="1343"/>
      <c r="H10" s="1344"/>
      <c r="I10" s="1338" t="s">
        <v>429</v>
      </c>
      <c r="J10" s="1339"/>
      <c r="K10" s="1332"/>
      <c r="L10" s="1333"/>
      <c r="M10" s="1333"/>
      <c r="N10" s="1334"/>
      <c r="O10" s="463"/>
      <c r="P10" s="1353"/>
    </row>
    <row r="11" spans="1:16" ht="28.5" customHeight="1">
      <c r="A11" s="1409"/>
      <c r="B11" s="1407"/>
      <c r="C11" s="1345"/>
      <c r="D11" s="1346"/>
      <c r="E11" s="1346"/>
      <c r="F11" s="1346"/>
      <c r="G11" s="1346"/>
      <c r="H11" s="1347"/>
      <c r="I11" s="1340"/>
      <c r="J11" s="1341"/>
      <c r="K11" s="1335"/>
      <c r="L11" s="1336"/>
      <c r="M11" s="1336"/>
      <c r="N11" s="1337"/>
      <c r="O11" s="463"/>
      <c r="P11" s="1353"/>
    </row>
    <row r="12" spans="1:16" ht="28.5" customHeight="1">
      <c r="A12" s="1409"/>
      <c r="B12" s="1405" t="s">
        <v>293</v>
      </c>
      <c r="C12" s="581" t="s">
        <v>292</v>
      </c>
      <c r="D12" s="585"/>
      <c r="E12" s="586" t="s">
        <v>66</v>
      </c>
      <c r="F12" s="587"/>
      <c r="G12" s="1411"/>
      <c r="H12" s="1412"/>
      <c r="I12" s="1338" t="s">
        <v>461</v>
      </c>
      <c r="J12" s="1339"/>
      <c r="K12" s="1332"/>
      <c r="L12" s="1333"/>
      <c r="M12" s="1333"/>
      <c r="N12" s="1334"/>
      <c r="O12" s="468"/>
      <c r="P12" s="1353"/>
    </row>
    <row r="13" spans="1:16" ht="13.5" customHeight="1">
      <c r="A13" s="1409"/>
      <c r="B13" s="1406"/>
      <c r="C13" s="1342"/>
      <c r="D13" s="1343"/>
      <c r="E13" s="1343"/>
      <c r="F13" s="1343"/>
      <c r="G13" s="1343"/>
      <c r="H13" s="1344"/>
      <c r="I13" s="1340"/>
      <c r="J13" s="1341"/>
      <c r="K13" s="1335"/>
      <c r="L13" s="1336"/>
      <c r="M13" s="1336"/>
      <c r="N13" s="1337"/>
      <c r="O13" s="463"/>
      <c r="P13" s="234"/>
    </row>
    <row r="14" spans="1:16" ht="13.5" customHeight="1">
      <c r="A14" s="1409"/>
      <c r="B14" s="1406"/>
      <c r="C14" s="1342"/>
      <c r="D14" s="1343"/>
      <c r="E14" s="1343"/>
      <c r="F14" s="1343"/>
      <c r="G14" s="1343"/>
      <c r="H14" s="1344"/>
      <c r="I14" s="1338" t="s">
        <v>429</v>
      </c>
      <c r="J14" s="1339"/>
      <c r="K14" s="1332"/>
      <c r="L14" s="1333"/>
      <c r="M14" s="1333"/>
      <c r="N14" s="1334"/>
      <c r="O14" s="463"/>
      <c r="P14" s="234"/>
    </row>
    <row r="15" spans="1:16" ht="28.5" customHeight="1">
      <c r="A15" s="1410"/>
      <c r="B15" s="1407"/>
      <c r="C15" s="1345"/>
      <c r="D15" s="1346"/>
      <c r="E15" s="1346"/>
      <c r="F15" s="1346"/>
      <c r="G15" s="1346"/>
      <c r="H15" s="1347"/>
      <c r="I15" s="1340"/>
      <c r="J15" s="1341"/>
      <c r="K15" s="1335"/>
      <c r="L15" s="1336"/>
      <c r="M15" s="1336"/>
      <c r="N15" s="1337"/>
      <c r="O15" s="463"/>
      <c r="P15" s="234"/>
    </row>
    <row r="16" spans="1:16" ht="49.9" customHeight="1">
      <c r="A16" s="1413" t="s">
        <v>462</v>
      </c>
      <c r="B16" s="1414"/>
      <c r="C16" s="1350"/>
      <c r="D16" s="1415"/>
      <c r="E16" s="1415"/>
      <c r="F16" s="1415"/>
      <c r="G16" s="1415"/>
      <c r="H16" s="1351"/>
      <c r="I16" s="1348" t="s">
        <v>294</v>
      </c>
      <c r="J16" s="1349"/>
      <c r="K16" s="1350"/>
      <c r="L16" s="1351"/>
      <c r="M16" s="1351"/>
      <c r="N16" s="1352"/>
      <c r="O16" s="464"/>
      <c r="P16" s="234"/>
    </row>
    <row r="17" spans="1:16" ht="29.25" customHeight="1">
      <c r="A17" s="1416" t="s">
        <v>295</v>
      </c>
      <c r="B17" s="1417"/>
      <c r="C17" s="1418" t="s">
        <v>474</v>
      </c>
      <c r="D17" s="1419"/>
      <c r="E17" s="1330" t="s">
        <v>475</v>
      </c>
      <c r="F17" s="1330"/>
      <c r="G17" s="1330"/>
      <c r="H17" s="1330"/>
      <c r="I17" s="1330"/>
      <c r="J17" s="1330"/>
      <c r="K17" s="1330"/>
      <c r="L17" s="1330"/>
      <c r="M17" s="1330"/>
      <c r="N17" s="1331"/>
      <c r="O17" s="465"/>
      <c r="P17" s="234"/>
    </row>
    <row r="18" spans="1:16" ht="49.9" customHeight="1">
      <c r="A18" s="1416"/>
      <c r="B18" s="1417"/>
      <c r="C18" s="1420"/>
      <c r="D18" s="1421"/>
      <c r="E18" s="1328"/>
      <c r="F18" s="1328"/>
      <c r="G18" s="1328"/>
      <c r="H18" s="1328"/>
      <c r="I18" s="1328"/>
      <c r="J18" s="1328"/>
      <c r="K18" s="1328"/>
      <c r="L18" s="1328"/>
      <c r="M18" s="1328"/>
      <c r="N18" s="1329"/>
      <c r="O18" s="466"/>
      <c r="P18" s="234"/>
    </row>
    <row r="19" spans="1:16" ht="49.9" customHeight="1">
      <c r="A19" s="1416"/>
      <c r="B19" s="1417"/>
      <c r="C19" s="1403"/>
      <c r="D19" s="1404"/>
      <c r="E19" s="1323"/>
      <c r="F19" s="1323"/>
      <c r="G19" s="1323"/>
      <c r="H19" s="1323"/>
      <c r="I19" s="1323"/>
      <c r="J19" s="1323"/>
      <c r="K19" s="1323"/>
      <c r="L19" s="1323"/>
      <c r="M19" s="1323"/>
      <c r="N19" s="1324"/>
      <c r="O19" s="466"/>
      <c r="P19" s="234"/>
    </row>
    <row r="20" spans="1:16" ht="49.9" customHeight="1">
      <c r="A20" s="1416"/>
      <c r="B20" s="1417"/>
      <c r="C20" s="1403"/>
      <c r="D20" s="1404"/>
      <c r="E20" s="1323"/>
      <c r="F20" s="1323"/>
      <c r="G20" s="1323"/>
      <c r="H20" s="1323"/>
      <c r="I20" s="1323"/>
      <c r="J20" s="1323"/>
      <c r="K20" s="1323"/>
      <c r="L20" s="1323"/>
      <c r="M20" s="1323"/>
      <c r="N20" s="1324"/>
      <c r="O20" s="466"/>
      <c r="P20" s="234"/>
    </row>
    <row r="21" spans="1:16" ht="49.9" customHeight="1">
      <c r="A21" s="1416"/>
      <c r="B21" s="1417"/>
      <c r="C21" s="1403"/>
      <c r="D21" s="1404"/>
      <c r="E21" s="1323"/>
      <c r="F21" s="1323"/>
      <c r="G21" s="1323"/>
      <c r="H21" s="1323"/>
      <c r="I21" s="1323"/>
      <c r="J21" s="1323"/>
      <c r="K21" s="1323"/>
      <c r="L21" s="1323"/>
      <c r="M21" s="1323"/>
      <c r="N21" s="1324"/>
      <c r="O21" s="466"/>
      <c r="P21" s="234"/>
    </row>
    <row r="22" spans="1:16" ht="49.9" customHeight="1">
      <c r="A22" s="1416"/>
      <c r="B22" s="1417"/>
      <c r="C22" s="1403"/>
      <c r="D22" s="1404"/>
      <c r="E22" s="1323"/>
      <c r="F22" s="1323"/>
      <c r="G22" s="1323"/>
      <c r="H22" s="1323"/>
      <c r="I22" s="1323"/>
      <c r="J22" s="1323"/>
      <c r="K22" s="1323"/>
      <c r="L22" s="1323"/>
      <c r="M22" s="1323"/>
      <c r="N22" s="1324"/>
      <c r="O22" s="466"/>
      <c r="P22" s="234"/>
    </row>
    <row r="23" spans="1:16" ht="49.9" customHeight="1">
      <c r="A23" s="1416"/>
      <c r="B23" s="1417"/>
      <c r="C23" s="1403"/>
      <c r="D23" s="1404"/>
      <c r="E23" s="1323"/>
      <c r="F23" s="1323"/>
      <c r="G23" s="1323"/>
      <c r="H23" s="1323"/>
      <c r="I23" s="1323"/>
      <c r="J23" s="1323"/>
      <c r="K23" s="1323"/>
      <c r="L23" s="1323"/>
      <c r="M23" s="1323"/>
      <c r="N23" s="1324"/>
      <c r="O23" s="466"/>
      <c r="P23" s="234"/>
    </row>
    <row r="24" spans="1:16" ht="49.9" customHeight="1">
      <c r="A24" s="1416"/>
      <c r="B24" s="1417"/>
      <c r="C24" s="1403"/>
      <c r="D24" s="1404"/>
      <c r="E24" s="1323"/>
      <c r="F24" s="1323"/>
      <c r="G24" s="1323"/>
      <c r="H24" s="1323"/>
      <c r="I24" s="1323"/>
      <c r="J24" s="1323"/>
      <c r="K24" s="1323"/>
      <c r="L24" s="1323"/>
      <c r="M24" s="1323"/>
      <c r="N24" s="1324"/>
      <c r="O24" s="466"/>
      <c r="P24" s="234"/>
    </row>
    <row r="25" spans="1:16" ht="49.9" customHeight="1">
      <c r="A25" s="1416"/>
      <c r="B25" s="1417"/>
      <c r="C25" s="1403"/>
      <c r="D25" s="1404"/>
      <c r="E25" s="1323"/>
      <c r="F25" s="1323"/>
      <c r="G25" s="1323"/>
      <c r="H25" s="1323"/>
      <c r="I25" s="1323"/>
      <c r="J25" s="1323"/>
      <c r="K25" s="1323"/>
      <c r="L25" s="1323"/>
      <c r="M25" s="1323"/>
      <c r="N25" s="1324"/>
      <c r="O25" s="466"/>
      <c r="P25" s="234"/>
    </row>
    <row r="26" spans="1:16" ht="49.9" customHeight="1">
      <c r="A26" s="1416"/>
      <c r="B26" s="1417"/>
      <c r="C26" s="1403"/>
      <c r="D26" s="1404"/>
      <c r="E26" s="1323"/>
      <c r="F26" s="1323"/>
      <c r="G26" s="1323"/>
      <c r="H26" s="1323"/>
      <c r="I26" s="1323"/>
      <c r="J26" s="1323"/>
      <c r="K26" s="1323"/>
      <c r="L26" s="1323"/>
      <c r="M26" s="1323"/>
      <c r="N26" s="1324"/>
      <c r="O26" s="466"/>
      <c r="P26" s="234"/>
    </row>
    <row r="27" spans="1:16" ht="49.9" customHeight="1">
      <c r="A27" s="1416"/>
      <c r="B27" s="1417"/>
      <c r="C27" s="1403"/>
      <c r="D27" s="1404"/>
      <c r="E27" s="1323"/>
      <c r="F27" s="1323"/>
      <c r="G27" s="1323"/>
      <c r="H27" s="1323"/>
      <c r="I27" s="1323"/>
      <c r="J27" s="1323"/>
      <c r="K27" s="1323"/>
      <c r="L27" s="1323"/>
      <c r="M27" s="1323"/>
      <c r="N27" s="1324"/>
      <c r="O27" s="466"/>
      <c r="P27" s="234"/>
    </row>
    <row r="28" spans="1:16" ht="49.9" customHeight="1">
      <c r="A28" s="1416"/>
      <c r="B28" s="1417"/>
      <c r="C28" s="1403"/>
      <c r="D28" s="1404"/>
      <c r="E28" s="1323"/>
      <c r="F28" s="1323"/>
      <c r="G28" s="1323"/>
      <c r="H28" s="1323"/>
      <c r="I28" s="1323"/>
      <c r="J28" s="1323"/>
      <c r="K28" s="1323"/>
      <c r="L28" s="1323"/>
      <c r="M28" s="1323"/>
      <c r="N28" s="1324"/>
      <c r="O28" s="466"/>
      <c r="P28" s="234"/>
    </row>
    <row r="29" spans="1:16" ht="49.9" customHeight="1">
      <c r="A29" s="1416"/>
      <c r="B29" s="1417"/>
      <c r="C29" s="1403"/>
      <c r="D29" s="1404"/>
      <c r="E29" s="1323"/>
      <c r="F29" s="1323"/>
      <c r="G29" s="1323"/>
      <c r="H29" s="1323"/>
      <c r="I29" s="1323"/>
      <c r="J29" s="1323"/>
      <c r="K29" s="1323"/>
      <c r="L29" s="1323"/>
      <c r="M29" s="1323"/>
      <c r="N29" s="1324"/>
      <c r="O29" s="466"/>
      <c r="P29" s="234"/>
    </row>
    <row r="30" spans="1:16" ht="49.9" customHeight="1">
      <c r="A30" s="1416"/>
      <c r="B30" s="1417"/>
      <c r="C30" s="1403"/>
      <c r="D30" s="1404"/>
      <c r="E30" s="1323"/>
      <c r="F30" s="1323"/>
      <c r="G30" s="1323"/>
      <c r="H30" s="1323"/>
      <c r="I30" s="1323"/>
      <c r="J30" s="1323"/>
      <c r="K30" s="1323"/>
      <c r="L30" s="1323"/>
      <c r="M30" s="1323"/>
      <c r="N30" s="1324"/>
      <c r="O30" s="466"/>
      <c r="P30" s="234"/>
    </row>
    <row r="31" spans="1:16" ht="49.9" customHeight="1">
      <c r="A31" s="1416"/>
      <c r="B31" s="1417"/>
      <c r="C31" s="1403"/>
      <c r="D31" s="1404"/>
      <c r="E31" s="1323"/>
      <c r="F31" s="1323"/>
      <c r="G31" s="1323"/>
      <c r="H31" s="1323"/>
      <c r="I31" s="1323"/>
      <c r="J31" s="1323"/>
      <c r="K31" s="1323"/>
      <c r="L31" s="1323"/>
      <c r="M31" s="1323"/>
      <c r="N31" s="1324"/>
      <c r="O31" s="466"/>
      <c r="P31" s="234"/>
    </row>
    <row r="32" spans="1:16" ht="49.9" customHeight="1">
      <c r="A32" s="1416"/>
      <c r="B32" s="1417"/>
      <c r="C32" s="1403"/>
      <c r="D32" s="1404"/>
      <c r="E32" s="1323"/>
      <c r="F32" s="1323"/>
      <c r="G32" s="1323"/>
      <c r="H32" s="1323"/>
      <c r="I32" s="1323"/>
      <c r="J32" s="1323"/>
      <c r="K32" s="1323"/>
      <c r="L32" s="1323"/>
      <c r="M32" s="1323"/>
      <c r="N32" s="1324"/>
      <c r="O32" s="466"/>
      <c r="P32" s="234"/>
    </row>
    <row r="33" spans="1:16" ht="49.9" customHeight="1">
      <c r="A33" s="1416"/>
      <c r="B33" s="1417"/>
      <c r="C33" s="1403"/>
      <c r="D33" s="1404"/>
      <c r="E33" s="1323"/>
      <c r="F33" s="1323"/>
      <c r="G33" s="1323"/>
      <c r="H33" s="1323"/>
      <c r="I33" s="1323"/>
      <c r="J33" s="1323"/>
      <c r="K33" s="1323"/>
      <c r="L33" s="1323"/>
      <c r="M33" s="1323"/>
      <c r="N33" s="1324"/>
      <c r="O33" s="466"/>
      <c r="P33" s="234"/>
    </row>
    <row r="34" spans="1:16" ht="49.9" customHeight="1">
      <c r="A34" s="1416"/>
      <c r="B34" s="1417"/>
      <c r="C34" s="1403"/>
      <c r="D34" s="1404"/>
      <c r="E34" s="1323"/>
      <c r="F34" s="1323"/>
      <c r="G34" s="1323"/>
      <c r="H34" s="1323"/>
      <c r="I34" s="1323"/>
      <c r="J34" s="1323"/>
      <c r="K34" s="1323"/>
      <c r="L34" s="1323"/>
      <c r="M34" s="1323"/>
      <c r="N34" s="1324"/>
      <c r="O34" s="466"/>
      <c r="P34" s="234"/>
    </row>
    <row r="35" spans="1:16" ht="49.9" customHeight="1">
      <c r="A35" s="1416"/>
      <c r="B35" s="1417"/>
      <c r="C35" s="1424"/>
      <c r="D35" s="1425"/>
      <c r="E35" s="1325"/>
      <c r="F35" s="1326"/>
      <c r="G35" s="1326"/>
      <c r="H35" s="1326"/>
      <c r="I35" s="1326"/>
      <c r="J35" s="1326"/>
      <c r="K35" s="1326"/>
      <c r="L35" s="1326"/>
      <c r="M35" s="1326"/>
      <c r="N35" s="1327"/>
      <c r="O35" s="466"/>
      <c r="P35" s="234"/>
    </row>
    <row r="36" spans="1:16" ht="29.25" customHeight="1">
      <c r="A36" s="1416" t="s">
        <v>296</v>
      </c>
      <c r="B36" s="1417"/>
      <c r="C36" s="1418" t="s">
        <v>474</v>
      </c>
      <c r="D36" s="1419"/>
      <c r="E36" s="1330" t="s">
        <v>476</v>
      </c>
      <c r="F36" s="1330"/>
      <c r="G36" s="1330"/>
      <c r="H36" s="1330"/>
      <c r="I36" s="1330"/>
      <c r="J36" s="1330"/>
      <c r="K36" s="1330"/>
      <c r="L36" s="1330"/>
      <c r="M36" s="1330"/>
      <c r="N36" s="1331"/>
      <c r="O36" s="465"/>
      <c r="P36" s="234"/>
    </row>
    <row r="37" spans="1:16" ht="49.9" customHeight="1">
      <c r="A37" s="1416"/>
      <c r="B37" s="1417"/>
      <c r="C37" s="1433"/>
      <c r="D37" s="1434"/>
      <c r="E37" s="1328"/>
      <c r="F37" s="1328"/>
      <c r="G37" s="1328"/>
      <c r="H37" s="1328"/>
      <c r="I37" s="1328"/>
      <c r="J37" s="1328"/>
      <c r="K37" s="1328"/>
      <c r="L37" s="1328"/>
      <c r="M37" s="1328"/>
      <c r="N37" s="1329"/>
      <c r="O37" s="466"/>
      <c r="P37" s="234"/>
    </row>
    <row r="38" spans="1:16" ht="49.9" customHeight="1">
      <c r="A38" s="1416"/>
      <c r="B38" s="1417"/>
      <c r="C38" s="1427"/>
      <c r="D38" s="1428"/>
      <c r="E38" s="1323"/>
      <c r="F38" s="1323"/>
      <c r="G38" s="1323"/>
      <c r="H38" s="1323"/>
      <c r="I38" s="1323"/>
      <c r="J38" s="1323"/>
      <c r="K38" s="1323"/>
      <c r="L38" s="1323"/>
      <c r="M38" s="1323"/>
      <c r="N38" s="1324"/>
      <c r="O38" s="466"/>
      <c r="P38" s="234"/>
    </row>
    <row r="39" spans="1:16" ht="49.9" customHeight="1">
      <c r="A39" s="1416"/>
      <c r="B39" s="1417"/>
      <c r="C39" s="1427"/>
      <c r="D39" s="1428"/>
      <c r="E39" s="1323"/>
      <c r="F39" s="1323"/>
      <c r="G39" s="1323"/>
      <c r="H39" s="1323"/>
      <c r="I39" s="1323"/>
      <c r="J39" s="1323"/>
      <c r="K39" s="1323"/>
      <c r="L39" s="1323"/>
      <c r="M39" s="1323"/>
      <c r="N39" s="1324"/>
      <c r="O39" s="466"/>
      <c r="P39" s="234"/>
    </row>
    <row r="40" spans="1:16" ht="49.9" customHeight="1">
      <c r="A40" s="1416"/>
      <c r="B40" s="1417"/>
      <c r="C40" s="1427"/>
      <c r="D40" s="1428"/>
      <c r="E40" s="1323"/>
      <c r="F40" s="1323"/>
      <c r="G40" s="1323"/>
      <c r="H40" s="1323"/>
      <c r="I40" s="1323"/>
      <c r="J40" s="1323"/>
      <c r="K40" s="1323"/>
      <c r="L40" s="1323"/>
      <c r="M40" s="1323"/>
      <c r="N40" s="1324"/>
      <c r="O40" s="466"/>
      <c r="P40" s="234"/>
    </row>
    <row r="41" spans="1:16" ht="49.9" customHeight="1">
      <c r="A41" s="1416"/>
      <c r="B41" s="1417"/>
      <c r="C41" s="1427"/>
      <c r="D41" s="1428"/>
      <c r="E41" s="1323"/>
      <c r="F41" s="1323"/>
      <c r="G41" s="1323"/>
      <c r="H41" s="1323"/>
      <c r="I41" s="1323"/>
      <c r="J41" s="1323"/>
      <c r="K41" s="1323"/>
      <c r="L41" s="1323"/>
      <c r="M41" s="1323"/>
      <c r="N41" s="1324"/>
      <c r="O41" s="466"/>
      <c r="P41" s="234"/>
    </row>
    <row r="42" spans="1:16" ht="49.9" customHeight="1" thickBot="1">
      <c r="A42" s="1431"/>
      <c r="B42" s="1432"/>
      <c r="C42" s="1429"/>
      <c r="D42" s="1430"/>
      <c r="E42" s="1422"/>
      <c r="F42" s="1422"/>
      <c r="G42" s="1422"/>
      <c r="H42" s="1422"/>
      <c r="I42" s="1422"/>
      <c r="J42" s="1422"/>
      <c r="K42" s="1422"/>
      <c r="L42" s="1422"/>
      <c r="M42" s="1422"/>
      <c r="N42" s="1423"/>
      <c r="O42" s="466"/>
      <c r="P42" s="234"/>
    </row>
    <row r="43" spans="1:16" ht="24">
      <c r="A43" s="1426"/>
      <c r="B43" s="1426"/>
      <c r="C43" s="1426"/>
      <c r="D43" s="1426"/>
      <c r="E43" s="1426"/>
      <c r="F43" s="1426"/>
      <c r="G43" s="1426"/>
      <c r="H43" s="1426"/>
      <c r="I43" s="1426"/>
      <c r="J43" s="1426"/>
      <c r="K43" s="1426"/>
      <c r="L43" s="1426"/>
      <c r="M43" s="1426"/>
      <c r="N43" s="1426"/>
      <c r="O43" s="435"/>
      <c r="P43" s="234"/>
    </row>
    <row r="44" spans="1:16">
      <c r="A44" s="233"/>
      <c r="B44" s="233"/>
    </row>
    <row r="45" spans="1:16">
      <c r="A45" s="232"/>
      <c r="B45" s="232"/>
    </row>
    <row r="46" spans="1:16">
      <c r="A46" s="231"/>
      <c r="B46" s="231"/>
    </row>
  </sheetData>
  <sheetProtection algorithmName="SHA-512" hashValue="S0JiJh2IdK2Z+Xcbq2ja0qWJH7BA57F42N2xUHBl4hVgRPEwOFDF8hMLfTsIZovmmytewnbCIhrQ8Ni3kugrSw==" saltValue="Lg9aqzaDz/jk8Zi8YHCcQA==" spinCount="100000" sheet="1" objects="1" scenarios="1"/>
  <mergeCells count="92">
    <mergeCell ref="L2:N2"/>
    <mergeCell ref="A3:A4"/>
    <mergeCell ref="C3:G3"/>
    <mergeCell ref="I3:K3"/>
    <mergeCell ref="L3:L4"/>
    <mergeCell ref="M3:M4"/>
    <mergeCell ref="N3:N4"/>
    <mergeCell ref="C4:G4"/>
    <mergeCell ref="I4:K4"/>
    <mergeCell ref="A5:B7"/>
    <mergeCell ref="C5:E5"/>
    <mergeCell ref="F5:G5"/>
    <mergeCell ref="H5:N7"/>
    <mergeCell ref="P5:P12"/>
    <mergeCell ref="C6:E6"/>
    <mergeCell ref="F6:G6"/>
    <mergeCell ref="C7:E7"/>
    <mergeCell ref="F7:G7"/>
    <mergeCell ref="A8:A15"/>
    <mergeCell ref="B8:B11"/>
    <mergeCell ref="G8:H8"/>
    <mergeCell ref="I8:J9"/>
    <mergeCell ref="K8:N9"/>
    <mergeCell ref="C9:H11"/>
    <mergeCell ref="I10:J11"/>
    <mergeCell ref="K10:N11"/>
    <mergeCell ref="B12:B15"/>
    <mergeCell ref="G12:H12"/>
    <mergeCell ref="I12:J13"/>
    <mergeCell ref="K12:N13"/>
    <mergeCell ref="C13:H15"/>
    <mergeCell ref="I14:J15"/>
    <mergeCell ref="K14:N15"/>
    <mergeCell ref="A16:B16"/>
    <mergeCell ref="C16:H16"/>
    <mergeCell ref="I16:J16"/>
    <mergeCell ref="K16:N16"/>
    <mergeCell ref="A17:B35"/>
    <mergeCell ref="C17:D17"/>
    <mergeCell ref="E17:N17"/>
    <mergeCell ref="C18:D18"/>
    <mergeCell ref="E18:N18"/>
    <mergeCell ref="C19:D19"/>
    <mergeCell ref="E19:N19"/>
    <mergeCell ref="C20:D20"/>
    <mergeCell ref="E20:N20"/>
    <mergeCell ref="C21:D21"/>
    <mergeCell ref="E21:N21"/>
    <mergeCell ref="C23:D23"/>
    <mergeCell ref="E23:N23"/>
    <mergeCell ref="C24:D24"/>
    <mergeCell ref="E24:N24"/>
    <mergeCell ref="C22:D22"/>
    <mergeCell ref="E22:N22"/>
    <mergeCell ref="C25:D25"/>
    <mergeCell ref="E25:N25"/>
    <mergeCell ref="C26:D26"/>
    <mergeCell ref="E26:N26"/>
    <mergeCell ref="C27:D27"/>
    <mergeCell ref="E27:N27"/>
    <mergeCell ref="C28:D28"/>
    <mergeCell ref="E28:N28"/>
    <mergeCell ref="C29:D29"/>
    <mergeCell ref="E29:N29"/>
    <mergeCell ref="C30:D30"/>
    <mergeCell ref="E30:N30"/>
    <mergeCell ref="C31:D31"/>
    <mergeCell ref="E31:N31"/>
    <mergeCell ref="C32:D32"/>
    <mergeCell ref="E32:N32"/>
    <mergeCell ref="C33:D33"/>
    <mergeCell ref="E33:N33"/>
    <mergeCell ref="C34:D34"/>
    <mergeCell ref="E34:N34"/>
    <mergeCell ref="C35:D35"/>
    <mergeCell ref="E35:N35"/>
    <mergeCell ref="A36:B42"/>
    <mergeCell ref="C36:D36"/>
    <mergeCell ref="E36:N36"/>
    <mergeCell ref="C37:D37"/>
    <mergeCell ref="E37:N37"/>
    <mergeCell ref="C38:D38"/>
    <mergeCell ref="E38:N38"/>
    <mergeCell ref="C39:D39"/>
    <mergeCell ref="A43:N43"/>
    <mergeCell ref="E39:N39"/>
    <mergeCell ref="C40:D40"/>
    <mergeCell ref="E40:N40"/>
    <mergeCell ref="C41:D41"/>
    <mergeCell ref="E41:N41"/>
    <mergeCell ref="C42:D42"/>
    <mergeCell ref="E42:N42"/>
  </mergeCells>
  <phoneticPr fontId="23"/>
  <dataValidations count="4">
    <dataValidation imeMode="fullKatakana" allowBlank="1" showInputMessage="1" showErrorMessage="1" sqref="I3:K3 C3:G3" xr:uid="{E2F9583F-9841-4A85-A40D-9D1DA5767FC2}"/>
    <dataValidation type="list" allowBlank="1" showInputMessage="1" showErrorMessage="1" sqref="WVW983047:WVW983048 JK3:JK6 TG3:TG6 ADC3:ADC6 AMY3:AMY6 AWU3:AWU6 BGQ3:BGQ6 BQM3:BQM6 CAI3:CAI6 CKE3:CKE6 CUA3:CUA6 DDW3:DDW6 DNS3:DNS6 DXO3:DXO6 EHK3:EHK6 ERG3:ERG6 FBC3:FBC6 FKY3:FKY6 FUU3:FUU6 GEQ3:GEQ6 GOM3:GOM6 GYI3:GYI6 HIE3:HIE6 HSA3:HSA6 IBW3:IBW6 ILS3:ILS6 IVO3:IVO6 JFK3:JFK6 JPG3:JPG6 JZC3:JZC6 KIY3:KIY6 KSU3:KSU6 LCQ3:LCQ6 LMM3:LMM6 LWI3:LWI6 MGE3:MGE6 MQA3:MQA6 MZW3:MZW6 NJS3:NJS6 NTO3:NTO6 ODK3:ODK6 ONG3:ONG6 OXC3:OXC6 PGY3:PGY6 PQU3:PQU6 QAQ3:QAQ6 QKM3:QKM6 QUI3:QUI6 REE3:REE6 ROA3:ROA6 RXW3:RXW6 SHS3:SHS6 SRO3:SRO6 TBK3:TBK6 TLG3:TLG6 TVC3:TVC6 UEY3:UEY6 UOU3:UOU6 UYQ3:UYQ6 VIM3:VIM6 VSI3:VSI6 WCE3:WCE6 WMA3:WMA6 WVW3:WVW6 N65543:O65544 JK65543:JK65544 TG65543:TG65544 ADC65543:ADC65544 AMY65543:AMY65544 AWU65543:AWU65544 BGQ65543:BGQ65544 BQM65543:BQM65544 CAI65543:CAI65544 CKE65543:CKE65544 CUA65543:CUA65544 DDW65543:DDW65544 DNS65543:DNS65544 DXO65543:DXO65544 EHK65543:EHK65544 ERG65543:ERG65544 FBC65543:FBC65544 FKY65543:FKY65544 FUU65543:FUU65544 GEQ65543:GEQ65544 GOM65543:GOM65544 GYI65543:GYI65544 HIE65543:HIE65544 HSA65543:HSA65544 IBW65543:IBW65544 ILS65543:ILS65544 IVO65543:IVO65544 JFK65543:JFK65544 JPG65543:JPG65544 JZC65543:JZC65544 KIY65543:KIY65544 KSU65543:KSU65544 LCQ65543:LCQ65544 LMM65543:LMM65544 LWI65543:LWI65544 MGE65543:MGE65544 MQA65543:MQA65544 MZW65543:MZW65544 NJS65543:NJS65544 NTO65543:NTO65544 ODK65543:ODK65544 ONG65543:ONG65544 OXC65543:OXC65544 PGY65543:PGY65544 PQU65543:PQU65544 QAQ65543:QAQ65544 QKM65543:QKM65544 QUI65543:QUI65544 REE65543:REE65544 ROA65543:ROA65544 RXW65543:RXW65544 SHS65543:SHS65544 SRO65543:SRO65544 TBK65543:TBK65544 TLG65543:TLG65544 TVC65543:TVC65544 UEY65543:UEY65544 UOU65543:UOU65544 UYQ65543:UYQ65544 VIM65543:VIM65544 VSI65543:VSI65544 WCE65543:WCE65544 WMA65543:WMA65544 WVW65543:WVW65544 N131079:O131080 JK131079:JK131080 TG131079:TG131080 ADC131079:ADC131080 AMY131079:AMY131080 AWU131079:AWU131080 BGQ131079:BGQ131080 BQM131079:BQM131080 CAI131079:CAI131080 CKE131079:CKE131080 CUA131079:CUA131080 DDW131079:DDW131080 DNS131079:DNS131080 DXO131079:DXO131080 EHK131079:EHK131080 ERG131079:ERG131080 FBC131079:FBC131080 FKY131079:FKY131080 FUU131079:FUU131080 GEQ131079:GEQ131080 GOM131079:GOM131080 GYI131079:GYI131080 HIE131079:HIE131080 HSA131079:HSA131080 IBW131079:IBW131080 ILS131079:ILS131080 IVO131079:IVO131080 JFK131079:JFK131080 JPG131079:JPG131080 JZC131079:JZC131080 KIY131079:KIY131080 KSU131079:KSU131080 LCQ131079:LCQ131080 LMM131079:LMM131080 LWI131079:LWI131080 MGE131079:MGE131080 MQA131079:MQA131080 MZW131079:MZW131080 NJS131079:NJS131080 NTO131079:NTO131080 ODK131079:ODK131080 ONG131079:ONG131080 OXC131079:OXC131080 PGY131079:PGY131080 PQU131079:PQU131080 QAQ131079:QAQ131080 QKM131079:QKM131080 QUI131079:QUI131080 REE131079:REE131080 ROA131079:ROA131080 RXW131079:RXW131080 SHS131079:SHS131080 SRO131079:SRO131080 TBK131079:TBK131080 TLG131079:TLG131080 TVC131079:TVC131080 UEY131079:UEY131080 UOU131079:UOU131080 UYQ131079:UYQ131080 VIM131079:VIM131080 VSI131079:VSI131080 WCE131079:WCE131080 WMA131079:WMA131080 WVW131079:WVW131080 N196615:O196616 JK196615:JK196616 TG196615:TG196616 ADC196615:ADC196616 AMY196615:AMY196616 AWU196615:AWU196616 BGQ196615:BGQ196616 BQM196615:BQM196616 CAI196615:CAI196616 CKE196615:CKE196616 CUA196615:CUA196616 DDW196615:DDW196616 DNS196615:DNS196616 DXO196615:DXO196616 EHK196615:EHK196616 ERG196615:ERG196616 FBC196615:FBC196616 FKY196615:FKY196616 FUU196615:FUU196616 GEQ196615:GEQ196616 GOM196615:GOM196616 GYI196615:GYI196616 HIE196615:HIE196616 HSA196615:HSA196616 IBW196615:IBW196616 ILS196615:ILS196616 IVO196615:IVO196616 JFK196615:JFK196616 JPG196615:JPG196616 JZC196615:JZC196616 KIY196615:KIY196616 KSU196615:KSU196616 LCQ196615:LCQ196616 LMM196615:LMM196616 LWI196615:LWI196616 MGE196615:MGE196616 MQA196615:MQA196616 MZW196615:MZW196616 NJS196615:NJS196616 NTO196615:NTO196616 ODK196615:ODK196616 ONG196615:ONG196616 OXC196615:OXC196616 PGY196615:PGY196616 PQU196615:PQU196616 QAQ196615:QAQ196616 QKM196615:QKM196616 QUI196615:QUI196616 REE196615:REE196616 ROA196615:ROA196616 RXW196615:RXW196616 SHS196615:SHS196616 SRO196615:SRO196616 TBK196615:TBK196616 TLG196615:TLG196616 TVC196615:TVC196616 UEY196615:UEY196616 UOU196615:UOU196616 UYQ196615:UYQ196616 VIM196615:VIM196616 VSI196615:VSI196616 WCE196615:WCE196616 WMA196615:WMA196616 WVW196615:WVW196616 N262151:O262152 JK262151:JK262152 TG262151:TG262152 ADC262151:ADC262152 AMY262151:AMY262152 AWU262151:AWU262152 BGQ262151:BGQ262152 BQM262151:BQM262152 CAI262151:CAI262152 CKE262151:CKE262152 CUA262151:CUA262152 DDW262151:DDW262152 DNS262151:DNS262152 DXO262151:DXO262152 EHK262151:EHK262152 ERG262151:ERG262152 FBC262151:FBC262152 FKY262151:FKY262152 FUU262151:FUU262152 GEQ262151:GEQ262152 GOM262151:GOM262152 GYI262151:GYI262152 HIE262151:HIE262152 HSA262151:HSA262152 IBW262151:IBW262152 ILS262151:ILS262152 IVO262151:IVO262152 JFK262151:JFK262152 JPG262151:JPG262152 JZC262151:JZC262152 KIY262151:KIY262152 KSU262151:KSU262152 LCQ262151:LCQ262152 LMM262151:LMM262152 LWI262151:LWI262152 MGE262151:MGE262152 MQA262151:MQA262152 MZW262151:MZW262152 NJS262151:NJS262152 NTO262151:NTO262152 ODK262151:ODK262152 ONG262151:ONG262152 OXC262151:OXC262152 PGY262151:PGY262152 PQU262151:PQU262152 QAQ262151:QAQ262152 QKM262151:QKM262152 QUI262151:QUI262152 REE262151:REE262152 ROA262151:ROA262152 RXW262151:RXW262152 SHS262151:SHS262152 SRO262151:SRO262152 TBK262151:TBK262152 TLG262151:TLG262152 TVC262151:TVC262152 UEY262151:UEY262152 UOU262151:UOU262152 UYQ262151:UYQ262152 VIM262151:VIM262152 VSI262151:VSI262152 WCE262151:WCE262152 WMA262151:WMA262152 WVW262151:WVW262152 N327687:O327688 JK327687:JK327688 TG327687:TG327688 ADC327687:ADC327688 AMY327687:AMY327688 AWU327687:AWU327688 BGQ327687:BGQ327688 BQM327687:BQM327688 CAI327687:CAI327688 CKE327687:CKE327688 CUA327687:CUA327688 DDW327687:DDW327688 DNS327687:DNS327688 DXO327687:DXO327688 EHK327687:EHK327688 ERG327687:ERG327688 FBC327687:FBC327688 FKY327687:FKY327688 FUU327687:FUU327688 GEQ327687:GEQ327688 GOM327687:GOM327688 GYI327687:GYI327688 HIE327687:HIE327688 HSA327687:HSA327688 IBW327687:IBW327688 ILS327687:ILS327688 IVO327687:IVO327688 JFK327687:JFK327688 JPG327687:JPG327688 JZC327687:JZC327688 KIY327687:KIY327688 KSU327687:KSU327688 LCQ327687:LCQ327688 LMM327687:LMM327688 LWI327687:LWI327688 MGE327687:MGE327688 MQA327687:MQA327688 MZW327687:MZW327688 NJS327687:NJS327688 NTO327687:NTO327688 ODK327687:ODK327688 ONG327687:ONG327688 OXC327687:OXC327688 PGY327687:PGY327688 PQU327687:PQU327688 QAQ327687:QAQ327688 QKM327687:QKM327688 QUI327687:QUI327688 REE327687:REE327688 ROA327687:ROA327688 RXW327687:RXW327688 SHS327687:SHS327688 SRO327687:SRO327688 TBK327687:TBK327688 TLG327687:TLG327688 TVC327687:TVC327688 UEY327687:UEY327688 UOU327687:UOU327688 UYQ327687:UYQ327688 VIM327687:VIM327688 VSI327687:VSI327688 WCE327687:WCE327688 WMA327687:WMA327688 WVW327687:WVW327688 N393223:O393224 JK393223:JK393224 TG393223:TG393224 ADC393223:ADC393224 AMY393223:AMY393224 AWU393223:AWU393224 BGQ393223:BGQ393224 BQM393223:BQM393224 CAI393223:CAI393224 CKE393223:CKE393224 CUA393223:CUA393224 DDW393223:DDW393224 DNS393223:DNS393224 DXO393223:DXO393224 EHK393223:EHK393224 ERG393223:ERG393224 FBC393223:FBC393224 FKY393223:FKY393224 FUU393223:FUU393224 GEQ393223:GEQ393224 GOM393223:GOM393224 GYI393223:GYI393224 HIE393223:HIE393224 HSA393223:HSA393224 IBW393223:IBW393224 ILS393223:ILS393224 IVO393223:IVO393224 JFK393223:JFK393224 JPG393223:JPG393224 JZC393223:JZC393224 KIY393223:KIY393224 KSU393223:KSU393224 LCQ393223:LCQ393224 LMM393223:LMM393224 LWI393223:LWI393224 MGE393223:MGE393224 MQA393223:MQA393224 MZW393223:MZW393224 NJS393223:NJS393224 NTO393223:NTO393224 ODK393223:ODK393224 ONG393223:ONG393224 OXC393223:OXC393224 PGY393223:PGY393224 PQU393223:PQU393224 QAQ393223:QAQ393224 QKM393223:QKM393224 QUI393223:QUI393224 REE393223:REE393224 ROA393223:ROA393224 RXW393223:RXW393224 SHS393223:SHS393224 SRO393223:SRO393224 TBK393223:TBK393224 TLG393223:TLG393224 TVC393223:TVC393224 UEY393223:UEY393224 UOU393223:UOU393224 UYQ393223:UYQ393224 VIM393223:VIM393224 VSI393223:VSI393224 WCE393223:WCE393224 WMA393223:WMA393224 WVW393223:WVW393224 N458759:O458760 JK458759:JK458760 TG458759:TG458760 ADC458759:ADC458760 AMY458759:AMY458760 AWU458759:AWU458760 BGQ458759:BGQ458760 BQM458759:BQM458760 CAI458759:CAI458760 CKE458759:CKE458760 CUA458759:CUA458760 DDW458759:DDW458760 DNS458759:DNS458760 DXO458759:DXO458760 EHK458759:EHK458760 ERG458759:ERG458760 FBC458759:FBC458760 FKY458759:FKY458760 FUU458759:FUU458760 GEQ458759:GEQ458760 GOM458759:GOM458760 GYI458759:GYI458760 HIE458759:HIE458760 HSA458759:HSA458760 IBW458759:IBW458760 ILS458759:ILS458760 IVO458759:IVO458760 JFK458759:JFK458760 JPG458759:JPG458760 JZC458759:JZC458760 KIY458759:KIY458760 KSU458759:KSU458760 LCQ458759:LCQ458760 LMM458759:LMM458760 LWI458759:LWI458760 MGE458759:MGE458760 MQA458759:MQA458760 MZW458759:MZW458760 NJS458759:NJS458760 NTO458759:NTO458760 ODK458759:ODK458760 ONG458759:ONG458760 OXC458759:OXC458760 PGY458759:PGY458760 PQU458759:PQU458760 QAQ458759:QAQ458760 QKM458759:QKM458760 QUI458759:QUI458760 REE458759:REE458760 ROA458759:ROA458760 RXW458759:RXW458760 SHS458759:SHS458760 SRO458759:SRO458760 TBK458759:TBK458760 TLG458759:TLG458760 TVC458759:TVC458760 UEY458759:UEY458760 UOU458759:UOU458760 UYQ458759:UYQ458760 VIM458759:VIM458760 VSI458759:VSI458760 WCE458759:WCE458760 WMA458759:WMA458760 WVW458759:WVW458760 N524295:O524296 JK524295:JK524296 TG524295:TG524296 ADC524295:ADC524296 AMY524295:AMY524296 AWU524295:AWU524296 BGQ524295:BGQ524296 BQM524295:BQM524296 CAI524295:CAI524296 CKE524295:CKE524296 CUA524295:CUA524296 DDW524295:DDW524296 DNS524295:DNS524296 DXO524295:DXO524296 EHK524295:EHK524296 ERG524295:ERG524296 FBC524295:FBC524296 FKY524295:FKY524296 FUU524295:FUU524296 GEQ524295:GEQ524296 GOM524295:GOM524296 GYI524295:GYI524296 HIE524295:HIE524296 HSA524295:HSA524296 IBW524295:IBW524296 ILS524295:ILS524296 IVO524295:IVO524296 JFK524295:JFK524296 JPG524295:JPG524296 JZC524295:JZC524296 KIY524295:KIY524296 KSU524295:KSU524296 LCQ524295:LCQ524296 LMM524295:LMM524296 LWI524295:LWI524296 MGE524295:MGE524296 MQA524295:MQA524296 MZW524295:MZW524296 NJS524295:NJS524296 NTO524295:NTO524296 ODK524295:ODK524296 ONG524295:ONG524296 OXC524295:OXC524296 PGY524295:PGY524296 PQU524295:PQU524296 QAQ524295:QAQ524296 QKM524295:QKM524296 QUI524295:QUI524296 REE524295:REE524296 ROA524295:ROA524296 RXW524295:RXW524296 SHS524295:SHS524296 SRO524295:SRO524296 TBK524295:TBK524296 TLG524295:TLG524296 TVC524295:TVC524296 UEY524295:UEY524296 UOU524295:UOU524296 UYQ524295:UYQ524296 VIM524295:VIM524296 VSI524295:VSI524296 WCE524295:WCE524296 WMA524295:WMA524296 WVW524295:WVW524296 N589831:O589832 JK589831:JK589832 TG589831:TG589832 ADC589831:ADC589832 AMY589831:AMY589832 AWU589831:AWU589832 BGQ589831:BGQ589832 BQM589831:BQM589832 CAI589831:CAI589832 CKE589831:CKE589832 CUA589831:CUA589832 DDW589831:DDW589832 DNS589831:DNS589832 DXO589831:DXO589832 EHK589831:EHK589832 ERG589831:ERG589832 FBC589831:FBC589832 FKY589831:FKY589832 FUU589831:FUU589832 GEQ589831:GEQ589832 GOM589831:GOM589832 GYI589831:GYI589832 HIE589831:HIE589832 HSA589831:HSA589832 IBW589831:IBW589832 ILS589831:ILS589832 IVO589831:IVO589832 JFK589831:JFK589832 JPG589831:JPG589832 JZC589831:JZC589832 KIY589831:KIY589832 KSU589831:KSU589832 LCQ589831:LCQ589832 LMM589831:LMM589832 LWI589831:LWI589832 MGE589831:MGE589832 MQA589831:MQA589832 MZW589831:MZW589832 NJS589831:NJS589832 NTO589831:NTO589832 ODK589831:ODK589832 ONG589831:ONG589832 OXC589831:OXC589832 PGY589831:PGY589832 PQU589831:PQU589832 QAQ589831:QAQ589832 QKM589831:QKM589832 QUI589831:QUI589832 REE589831:REE589832 ROA589831:ROA589832 RXW589831:RXW589832 SHS589831:SHS589832 SRO589831:SRO589832 TBK589831:TBK589832 TLG589831:TLG589832 TVC589831:TVC589832 UEY589831:UEY589832 UOU589831:UOU589832 UYQ589831:UYQ589832 VIM589831:VIM589832 VSI589831:VSI589832 WCE589831:WCE589832 WMA589831:WMA589832 WVW589831:WVW589832 N655367:O655368 JK655367:JK655368 TG655367:TG655368 ADC655367:ADC655368 AMY655367:AMY655368 AWU655367:AWU655368 BGQ655367:BGQ655368 BQM655367:BQM655368 CAI655367:CAI655368 CKE655367:CKE655368 CUA655367:CUA655368 DDW655367:DDW655368 DNS655367:DNS655368 DXO655367:DXO655368 EHK655367:EHK655368 ERG655367:ERG655368 FBC655367:FBC655368 FKY655367:FKY655368 FUU655367:FUU655368 GEQ655367:GEQ655368 GOM655367:GOM655368 GYI655367:GYI655368 HIE655367:HIE655368 HSA655367:HSA655368 IBW655367:IBW655368 ILS655367:ILS655368 IVO655367:IVO655368 JFK655367:JFK655368 JPG655367:JPG655368 JZC655367:JZC655368 KIY655367:KIY655368 KSU655367:KSU655368 LCQ655367:LCQ655368 LMM655367:LMM655368 LWI655367:LWI655368 MGE655367:MGE655368 MQA655367:MQA655368 MZW655367:MZW655368 NJS655367:NJS655368 NTO655367:NTO655368 ODK655367:ODK655368 ONG655367:ONG655368 OXC655367:OXC655368 PGY655367:PGY655368 PQU655367:PQU655368 QAQ655367:QAQ655368 QKM655367:QKM655368 QUI655367:QUI655368 REE655367:REE655368 ROA655367:ROA655368 RXW655367:RXW655368 SHS655367:SHS655368 SRO655367:SRO655368 TBK655367:TBK655368 TLG655367:TLG655368 TVC655367:TVC655368 UEY655367:UEY655368 UOU655367:UOU655368 UYQ655367:UYQ655368 VIM655367:VIM655368 VSI655367:VSI655368 WCE655367:WCE655368 WMA655367:WMA655368 WVW655367:WVW655368 N720903:O720904 JK720903:JK720904 TG720903:TG720904 ADC720903:ADC720904 AMY720903:AMY720904 AWU720903:AWU720904 BGQ720903:BGQ720904 BQM720903:BQM720904 CAI720903:CAI720904 CKE720903:CKE720904 CUA720903:CUA720904 DDW720903:DDW720904 DNS720903:DNS720904 DXO720903:DXO720904 EHK720903:EHK720904 ERG720903:ERG720904 FBC720903:FBC720904 FKY720903:FKY720904 FUU720903:FUU720904 GEQ720903:GEQ720904 GOM720903:GOM720904 GYI720903:GYI720904 HIE720903:HIE720904 HSA720903:HSA720904 IBW720903:IBW720904 ILS720903:ILS720904 IVO720903:IVO720904 JFK720903:JFK720904 JPG720903:JPG720904 JZC720903:JZC720904 KIY720903:KIY720904 KSU720903:KSU720904 LCQ720903:LCQ720904 LMM720903:LMM720904 LWI720903:LWI720904 MGE720903:MGE720904 MQA720903:MQA720904 MZW720903:MZW720904 NJS720903:NJS720904 NTO720903:NTO720904 ODK720903:ODK720904 ONG720903:ONG720904 OXC720903:OXC720904 PGY720903:PGY720904 PQU720903:PQU720904 QAQ720903:QAQ720904 QKM720903:QKM720904 QUI720903:QUI720904 REE720903:REE720904 ROA720903:ROA720904 RXW720903:RXW720904 SHS720903:SHS720904 SRO720903:SRO720904 TBK720903:TBK720904 TLG720903:TLG720904 TVC720903:TVC720904 UEY720903:UEY720904 UOU720903:UOU720904 UYQ720903:UYQ720904 VIM720903:VIM720904 VSI720903:VSI720904 WCE720903:WCE720904 WMA720903:WMA720904 WVW720903:WVW720904 N786439:O786440 JK786439:JK786440 TG786439:TG786440 ADC786439:ADC786440 AMY786439:AMY786440 AWU786439:AWU786440 BGQ786439:BGQ786440 BQM786439:BQM786440 CAI786439:CAI786440 CKE786439:CKE786440 CUA786439:CUA786440 DDW786439:DDW786440 DNS786439:DNS786440 DXO786439:DXO786440 EHK786439:EHK786440 ERG786439:ERG786440 FBC786439:FBC786440 FKY786439:FKY786440 FUU786439:FUU786440 GEQ786439:GEQ786440 GOM786439:GOM786440 GYI786439:GYI786440 HIE786439:HIE786440 HSA786439:HSA786440 IBW786439:IBW786440 ILS786439:ILS786440 IVO786439:IVO786440 JFK786439:JFK786440 JPG786439:JPG786440 JZC786439:JZC786440 KIY786439:KIY786440 KSU786439:KSU786440 LCQ786439:LCQ786440 LMM786439:LMM786440 LWI786439:LWI786440 MGE786439:MGE786440 MQA786439:MQA786440 MZW786439:MZW786440 NJS786439:NJS786440 NTO786439:NTO786440 ODK786439:ODK786440 ONG786439:ONG786440 OXC786439:OXC786440 PGY786439:PGY786440 PQU786439:PQU786440 QAQ786439:QAQ786440 QKM786439:QKM786440 QUI786439:QUI786440 REE786439:REE786440 ROA786439:ROA786440 RXW786439:RXW786440 SHS786439:SHS786440 SRO786439:SRO786440 TBK786439:TBK786440 TLG786439:TLG786440 TVC786439:TVC786440 UEY786439:UEY786440 UOU786439:UOU786440 UYQ786439:UYQ786440 VIM786439:VIM786440 VSI786439:VSI786440 WCE786439:WCE786440 WMA786439:WMA786440 WVW786439:WVW786440 N851975:O851976 JK851975:JK851976 TG851975:TG851976 ADC851975:ADC851976 AMY851975:AMY851976 AWU851975:AWU851976 BGQ851975:BGQ851976 BQM851975:BQM851976 CAI851975:CAI851976 CKE851975:CKE851976 CUA851975:CUA851976 DDW851975:DDW851976 DNS851975:DNS851976 DXO851975:DXO851976 EHK851975:EHK851976 ERG851975:ERG851976 FBC851975:FBC851976 FKY851975:FKY851976 FUU851975:FUU851976 GEQ851975:GEQ851976 GOM851975:GOM851976 GYI851975:GYI851976 HIE851975:HIE851976 HSA851975:HSA851976 IBW851975:IBW851976 ILS851975:ILS851976 IVO851975:IVO851976 JFK851975:JFK851976 JPG851975:JPG851976 JZC851975:JZC851976 KIY851975:KIY851976 KSU851975:KSU851976 LCQ851975:LCQ851976 LMM851975:LMM851976 LWI851975:LWI851976 MGE851975:MGE851976 MQA851975:MQA851976 MZW851975:MZW851976 NJS851975:NJS851976 NTO851975:NTO851976 ODK851975:ODK851976 ONG851975:ONG851976 OXC851975:OXC851976 PGY851975:PGY851976 PQU851975:PQU851976 QAQ851975:QAQ851976 QKM851975:QKM851976 QUI851975:QUI851976 REE851975:REE851976 ROA851975:ROA851976 RXW851975:RXW851976 SHS851975:SHS851976 SRO851975:SRO851976 TBK851975:TBK851976 TLG851975:TLG851976 TVC851975:TVC851976 UEY851975:UEY851976 UOU851975:UOU851976 UYQ851975:UYQ851976 VIM851975:VIM851976 VSI851975:VSI851976 WCE851975:WCE851976 WMA851975:WMA851976 WVW851975:WVW851976 N917511:O917512 JK917511:JK917512 TG917511:TG917512 ADC917511:ADC917512 AMY917511:AMY917512 AWU917511:AWU917512 BGQ917511:BGQ917512 BQM917511:BQM917512 CAI917511:CAI917512 CKE917511:CKE917512 CUA917511:CUA917512 DDW917511:DDW917512 DNS917511:DNS917512 DXO917511:DXO917512 EHK917511:EHK917512 ERG917511:ERG917512 FBC917511:FBC917512 FKY917511:FKY917512 FUU917511:FUU917512 GEQ917511:GEQ917512 GOM917511:GOM917512 GYI917511:GYI917512 HIE917511:HIE917512 HSA917511:HSA917512 IBW917511:IBW917512 ILS917511:ILS917512 IVO917511:IVO917512 JFK917511:JFK917512 JPG917511:JPG917512 JZC917511:JZC917512 KIY917511:KIY917512 KSU917511:KSU917512 LCQ917511:LCQ917512 LMM917511:LMM917512 LWI917511:LWI917512 MGE917511:MGE917512 MQA917511:MQA917512 MZW917511:MZW917512 NJS917511:NJS917512 NTO917511:NTO917512 ODK917511:ODK917512 ONG917511:ONG917512 OXC917511:OXC917512 PGY917511:PGY917512 PQU917511:PQU917512 QAQ917511:QAQ917512 QKM917511:QKM917512 QUI917511:QUI917512 REE917511:REE917512 ROA917511:ROA917512 RXW917511:RXW917512 SHS917511:SHS917512 SRO917511:SRO917512 TBK917511:TBK917512 TLG917511:TLG917512 TVC917511:TVC917512 UEY917511:UEY917512 UOU917511:UOU917512 UYQ917511:UYQ917512 VIM917511:VIM917512 VSI917511:VSI917512 WCE917511:WCE917512 WMA917511:WMA917512 WVW917511:WVW917512 N983047:O983048 JK983047:JK983048 TG983047:TG983048 ADC983047:ADC983048 AMY983047:AMY983048 AWU983047:AWU983048 BGQ983047:BGQ983048 BQM983047:BQM983048 CAI983047:CAI983048 CKE983047:CKE983048 CUA983047:CUA983048 DDW983047:DDW983048 DNS983047:DNS983048 DXO983047:DXO983048 EHK983047:EHK983048 ERG983047:ERG983048 FBC983047:FBC983048 FKY983047:FKY983048 FUU983047:FUU983048 GEQ983047:GEQ983048 GOM983047:GOM983048 GYI983047:GYI983048 HIE983047:HIE983048 HSA983047:HSA983048 IBW983047:IBW983048 ILS983047:ILS983048 IVO983047:IVO983048 JFK983047:JFK983048 JPG983047:JPG983048 JZC983047:JZC983048 KIY983047:KIY983048 KSU983047:KSU983048 LCQ983047:LCQ983048 LMM983047:LMM983048 LWI983047:LWI983048 MGE983047:MGE983048 MQA983047:MQA983048 MZW983047:MZW983048 NJS983047:NJS983048 NTO983047:NTO983048 ODK983047:ODK983048 ONG983047:ONG983048 OXC983047:OXC983048 PGY983047:PGY983048 PQU983047:PQU983048 QAQ983047:QAQ983048 QKM983047:QKM983048 QUI983047:QUI983048 REE983047:REE983048 ROA983047:ROA983048 RXW983047:RXW983048 SHS983047:SHS983048 SRO983047:SRO983048 TBK983047:TBK983048 TLG983047:TLG983048 TVC983047:TVC983048 UEY983047:UEY983048 UOU983047:UOU983048 UYQ983047:UYQ983048 VIM983047:VIM983048 VSI983047:VSI983048 WCE983047:WCE983048 WMA983047:WMA983048" xr:uid="{70C56622-6865-4339-BF38-EBE9B2A2034D}">
      <formula1>"代,芸,代・芸,活,代・活"</formula1>
    </dataValidation>
    <dataValidation imeMode="off" allowBlank="1" showInputMessage="1" showErrorMessage="1" sqref="WLP983052 C65546:D65546 IZ65546 SV65546 ACR65546 AMN65546 AWJ65546 BGF65546 BQB65546 BZX65546 CJT65546 CTP65546 DDL65546 DNH65546 DXD65546 EGZ65546 EQV65546 FAR65546 FKN65546 FUJ65546 GEF65546 GOB65546 GXX65546 HHT65546 HRP65546 IBL65546 ILH65546 IVD65546 JEZ65546 JOV65546 JYR65546 KIN65546 KSJ65546 LCF65546 LMB65546 LVX65546 MFT65546 MPP65546 MZL65546 NJH65546 NTD65546 OCZ65546 OMV65546 OWR65546 PGN65546 PQJ65546 QAF65546 QKB65546 QTX65546 RDT65546 RNP65546 RXL65546 SHH65546 SRD65546 TAZ65546 TKV65546 TUR65546 UEN65546 UOJ65546 UYF65546 VIB65546 VRX65546 WBT65546 WLP65546 WVL65546 C131082:D131082 IZ131082 SV131082 ACR131082 AMN131082 AWJ131082 BGF131082 BQB131082 BZX131082 CJT131082 CTP131082 DDL131082 DNH131082 DXD131082 EGZ131082 EQV131082 FAR131082 FKN131082 FUJ131082 GEF131082 GOB131082 GXX131082 HHT131082 HRP131082 IBL131082 ILH131082 IVD131082 JEZ131082 JOV131082 JYR131082 KIN131082 KSJ131082 LCF131082 LMB131082 LVX131082 MFT131082 MPP131082 MZL131082 NJH131082 NTD131082 OCZ131082 OMV131082 OWR131082 PGN131082 PQJ131082 QAF131082 QKB131082 QTX131082 RDT131082 RNP131082 RXL131082 SHH131082 SRD131082 TAZ131082 TKV131082 TUR131082 UEN131082 UOJ131082 UYF131082 VIB131082 VRX131082 WBT131082 WLP131082 WVL131082 C196618:D196618 IZ196618 SV196618 ACR196618 AMN196618 AWJ196618 BGF196618 BQB196618 BZX196618 CJT196618 CTP196618 DDL196618 DNH196618 DXD196618 EGZ196618 EQV196618 FAR196618 FKN196618 FUJ196618 GEF196618 GOB196618 GXX196618 HHT196618 HRP196618 IBL196618 ILH196618 IVD196618 JEZ196618 JOV196618 JYR196618 KIN196618 KSJ196618 LCF196618 LMB196618 LVX196618 MFT196618 MPP196618 MZL196618 NJH196618 NTD196618 OCZ196618 OMV196618 OWR196618 PGN196618 PQJ196618 QAF196618 QKB196618 QTX196618 RDT196618 RNP196618 RXL196618 SHH196618 SRD196618 TAZ196618 TKV196618 TUR196618 UEN196618 UOJ196618 UYF196618 VIB196618 VRX196618 WBT196618 WLP196618 WVL196618 C262154:D262154 IZ262154 SV262154 ACR262154 AMN262154 AWJ262154 BGF262154 BQB262154 BZX262154 CJT262154 CTP262154 DDL262154 DNH262154 DXD262154 EGZ262154 EQV262154 FAR262154 FKN262154 FUJ262154 GEF262154 GOB262154 GXX262154 HHT262154 HRP262154 IBL262154 ILH262154 IVD262154 JEZ262154 JOV262154 JYR262154 KIN262154 KSJ262154 LCF262154 LMB262154 LVX262154 MFT262154 MPP262154 MZL262154 NJH262154 NTD262154 OCZ262154 OMV262154 OWR262154 PGN262154 PQJ262154 QAF262154 QKB262154 QTX262154 RDT262154 RNP262154 RXL262154 SHH262154 SRD262154 TAZ262154 TKV262154 TUR262154 UEN262154 UOJ262154 UYF262154 VIB262154 VRX262154 WBT262154 WLP262154 WVL262154 C327690:D327690 IZ327690 SV327690 ACR327690 AMN327690 AWJ327690 BGF327690 BQB327690 BZX327690 CJT327690 CTP327690 DDL327690 DNH327690 DXD327690 EGZ327690 EQV327690 FAR327690 FKN327690 FUJ327690 GEF327690 GOB327690 GXX327690 HHT327690 HRP327690 IBL327690 ILH327690 IVD327690 JEZ327690 JOV327690 JYR327690 KIN327690 KSJ327690 LCF327690 LMB327690 LVX327690 MFT327690 MPP327690 MZL327690 NJH327690 NTD327690 OCZ327690 OMV327690 OWR327690 PGN327690 PQJ327690 QAF327690 QKB327690 QTX327690 RDT327690 RNP327690 RXL327690 SHH327690 SRD327690 TAZ327690 TKV327690 TUR327690 UEN327690 UOJ327690 UYF327690 VIB327690 VRX327690 WBT327690 WLP327690 WVL327690 C393226:D393226 IZ393226 SV393226 ACR393226 AMN393226 AWJ393226 BGF393226 BQB393226 BZX393226 CJT393226 CTP393226 DDL393226 DNH393226 DXD393226 EGZ393226 EQV393226 FAR393226 FKN393226 FUJ393226 GEF393226 GOB393226 GXX393226 HHT393226 HRP393226 IBL393226 ILH393226 IVD393226 JEZ393226 JOV393226 JYR393226 KIN393226 KSJ393226 LCF393226 LMB393226 LVX393226 MFT393226 MPP393226 MZL393226 NJH393226 NTD393226 OCZ393226 OMV393226 OWR393226 PGN393226 PQJ393226 QAF393226 QKB393226 QTX393226 RDT393226 RNP393226 RXL393226 SHH393226 SRD393226 TAZ393226 TKV393226 TUR393226 UEN393226 UOJ393226 UYF393226 VIB393226 VRX393226 WBT393226 WLP393226 WVL393226 C458762:D458762 IZ458762 SV458762 ACR458762 AMN458762 AWJ458762 BGF458762 BQB458762 BZX458762 CJT458762 CTP458762 DDL458762 DNH458762 DXD458762 EGZ458762 EQV458762 FAR458762 FKN458762 FUJ458762 GEF458762 GOB458762 GXX458762 HHT458762 HRP458762 IBL458762 ILH458762 IVD458762 JEZ458762 JOV458762 JYR458762 KIN458762 KSJ458762 LCF458762 LMB458762 LVX458762 MFT458762 MPP458762 MZL458762 NJH458762 NTD458762 OCZ458762 OMV458762 OWR458762 PGN458762 PQJ458762 QAF458762 QKB458762 QTX458762 RDT458762 RNP458762 RXL458762 SHH458762 SRD458762 TAZ458762 TKV458762 TUR458762 UEN458762 UOJ458762 UYF458762 VIB458762 VRX458762 WBT458762 WLP458762 WVL458762 C524298:D524298 IZ524298 SV524298 ACR524298 AMN524298 AWJ524298 BGF524298 BQB524298 BZX524298 CJT524298 CTP524298 DDL524298 DNH524298 DXD524298 EGZ524298 EQV524298 FAR524298 FKN524298 FUJ524298 GEF524298 GOB524298 GXX524298 HHT524298 HRP524298 IBL524298 ILH524298 IVD524298 JEZ524298 JOV524298 JYR524298 KIN524298 KSJ524298 LCF524298 LMB524298 LVX524298 MFT524298 MPP524298 MZL524298 NJH524298 NTD524298 OCZ524298 OMV524298 OWR524298 PGN524298 PQJ524298 QAF524298 QKB524298 QTX524298 RDT524298 RNP524298 RXL524298 SHH524298 SRD524298 TAZ524298 TKV524298 TUR524298 UEN524298 UOJ524298 UYF524298 VIB524298 VRX524298 WBT524298 WLP524298 WVL524298 C589834:D589834 IZ589834 SV589834 ACR589834 AMN589834 AWJ589834 BGF589834 BQB589834 BZX589834 CJT589834 CTP589834 DDL589834 DNH589834 DXD589834 EGZ589834 EQV589834 FAR589834 FKN589834 FUJ589834 GEF589834 GOB589834 GXX589834 HHT589834 HRP589834 IBL589834 ILH589834 IVD589834 JEZ589834 JOV589834 JYR589834 KIN589834 KSJ589834 LCF589834 LMB589834 LVX589834 MFT589834 MPP589834 MZL589834 NJH589834 NTD589834 OCZ589834 OMV589834 OWR589834 PGN589834 PQJ589834 QAF589834 QKB589834 QTX589834 RDT589834 RNP589834 RXL589834 SHH589834 SRD589834 TAZ589834 TKV589834 TUR589834 UEN589834 UOJ589834 UYF589834 VIB589834 VRX589834 WBT589834 WLP589834 WVL589834 C655370:D655370 IZ655370 SV655370 ACR655370 AMN655370 AWJ655370 BGF655370 BQB655370 BZX655370 CJT655370 CTP655370 DDL655370 DNH655370 DXD655370 EGZ655370 EQV655370 FAR655370 FKN655370 FUJ655370 GEF655370 GOB655370 GXX655370 HHT655370 HRP655370 IBL655370 ILH655370 IVD655370 JEZ655370 JOV655370 JYR655370 KIN655370 KSJ655370 LCF655370 LMB655370 LVX655370 MFT655370 MPP655370 MZL655370 NJH655370 NTD655370 OCZ655370 OMV655370 OWR655370 PGN655370 PQJ655370 QAF655370 QKB655370 QTX655370 RDT655370 RNP655370 RXL655370 SHH655370 SRD655370 TAZ655370 TKV655370 TUR655370 UEN655370 UOJ655370 UYF655370 VIB655370 VRX655370 WBT655370 WLP655370 WVL655370 C720906:D720906 IZ720906 SV720906 ACR720906 AMN720906 AWJ720906 BGF720906 BQB720906 BZX720906 CJT720906 CTP720906 DDL720906 DNH720906 DXD720906 EGZ720906 EQV720906 FAR720906 FKN720906 FUJ720906 GEF720906 GOB720906 GXX720906 HHT720906 HRP720906 IBL720906 ILH720906 IVD720906 JEZ720906 JOV720906 JYR720906 KIN720906 KSJ720906 LCF720906 LMB720906 LVX720906 MFT720906 MPP720906 MZL720906 NJH720906 NTD720906 OCZ720906 OMV720906 OWR720906 PGN720906 PQJ720906 QAF720906 QKB720906 QTX720906 RDT720906 RNP720906 RXL720906 SHH720906 SRD720906 TAZ720906 TKV720906 TUR720906 UEN720906 UOJ720906 UYF720906 VIB720906 VRX720906 WBT720906 WLP720906 WVL720906 C786442:D786442 IZ786442 SV786442 ACR786442 AMN786442 AWJ786442 BGF786442 BQB786442 BZX786442 CJT786442 CTP786442 DDL786442 DNH786442 DXD786442 EGZ786442 EQV786442 FAR786442 FKN786442 FUJ786442 GEF786442 GOB786442 GXX786442 HHT786442 HRP786442 IBL786442 ILH786442 IVD786442 JEZ786442 JOV786442 JYR786442 KIN786442 KSJ786442 LCF786442 LMB786442 LVX786442 MFT786442 MPP786442 MZL786442 NJH786442 NTD786442 OCZ786442 OMV786442 OWR786442 PGN786442 PQJ786442 QAF786442 QKB786442 QTX786442 RDT786442 RNP786442 RXL786442 SHH786442 SRD786442 TAZ786442 TKV786442 TUR786442 UEN786442 UOJ786442 UYF786442 VIB786442 VRX786442 WBT786442 WLP786442 WVL786442 C851978:D851978 IZ851978 SV851978 ACR851978 AMN851978 AWJ851978 BGF851978 BQB851978 BZX851978 CJT851978 CTP851978 DDL851978 DNH851978 DXD851978 EGZ851978 EQV851978 FAR851978 FKN851978 FUJ851978 GEF851978 GOB851978 GXX851978 HHT851978 HRP851978 IBL851978 ILH851978 IVD851978 JEZ851978 JOV851978 JYR851978 KIN851978 KSJ851978 LCF851978 LMB851978 LVX851978 MFT851978 MPP851978 MZL851978 NJH851978 NTD851978 OCZ851978 OMV851978 OWR851978 PGN851978 PQJ851978 QAF851978 QKB851978 QTX851978 RDT851978 RNP851978 RXL851978 SHH851978 SRD851978 TAZ851978 TKV851978 TUR851978 UEN851978 UOJ851978 UYF851978 VIB851978 VRX851978 WBT851978 WLP851978 WVL851978 C917514:D917514 IZ917514 SV917514 ACR917514 AMN917514 AWJ917514 BGF917514 BQB917514 BZX917514 CJT917514 CTP917514 DDL917514 DNH917514 DXD917514 EGZ917514 EQV917514 FAR917514 FKN917514 FUJ917514 GEF917514 GOB917514 GXX917514 HHT917514 HRP917514 IBL917514 ILH917514 IVD917514 JEZ917514 JOV917514 JYR917514 KIN917514 KSJ917514 LCF917514 LMB917514 LVX917514 MFT917514 MPP917514 MZL917514 NJH917514 NTD917514 OCZ917514 OMV917514 OWR917514 PGN917514 PQJ917514 QAF917514 QKB917514 QTX917514 RDT917514 RNP917514 RXL917514 SHH917514 SRD917514 TAZ917514 TKV917514 TUR917514 UEN917514 UOJ917514 UYF917514 VIB917514 VRX917514 WBT917514 WLP917514 WVL917514 C983050:D983050 IZ983050 SV983050 ACR983050 AMN983050 AWJ983050 BGF983050 BQB983050 BZX983050 CJT983050 CTP983050 DDL983050 DNH983050 DXD983050 EGZ983050 EQV983050 FAR983050 FKN983050 FUJ983050 GEF983050 GOB983050 GXX983050 HHT983050 HRP983050 IBL983050 ILH983050 IVD983050 JEZ983050 JOV983050 JYR983050 KIN983050 KSJ983050 LCF983050 LMB983050 LVX983050 MFT983050 MPP983050 MZL983050 NJH983050 NTD983050 OCZ983050 OMV983050 OWR983050 PGN983050 PQJ983050 QAF983050 QKB983050 QTX983050 RDT983050 RNP983050 RXL983050 SHH983050 SRD983050 TAZ983050 TKV983050 TUR983050 UEN983050 UOJ983050 UYF983050 VIB983050 VRX983050 WBT983050 WLP983050 WVL983050 WVL983052 C65548:D65548 IZ65548 SV65548 ACR65548 AMN65548 AWJ65548 BGF65548 BQB65548 BZX65548 CJT65548 CTP65548 DDL65548 DNH65548 DXD65548 EGZ65548 EQV65548 FAR65548 FKN65548 FUJ65548 GEF65548 GOB65548 GXX65548 HHT65548 HRP65548 IBL65548 ILH65548 IVD65548 JEZ65548 JOV65548 JYR65548 KIN65548 KSJ65548 LCF65548 LMB65548 LVX65548 MFT65548 MPP65548 MZL65548 NJH65548 NTD65548 OCZ65548 OMV65548 OWR65548 PGN65548 PQJ65548 QAF65548 QKB65548 QTX65548 RDT65548 RNP65548 RXL65548 SHH65548 SRD65548 TAZ65548 TKV65548 TUR65548 UEN65548 UOJ65548 UYF65548 VIB65548 VRX65548 WBT65548 WLP65548 WVL65548 C131084:D131084 IZ131084 SV131084 ACR131084 AMN131084 AWJ131084 BGF131084 BQB131084 BZX131084 CJT131084 CTP131084 DDL131084 DNH131084 DXD131084 EGZ131084 EQV131084 FAR131084 FKN131084 FUJ131084 GEF131084 GOB131084 GXX131084 HHT131084 HRP131084 IBL131084 ILH131084 IVD131084 JEZ131084 JOV131084 JYR131084 KIN131084 KSJ131084 LCF131084 LMB131084 LVX131084 MFT131084 MPP131084 MZL131084 NJH131084 NTD131084 OCZ131084 OMV131084 OWR131084 PGN131084 PQJ131084 QAF131084 QKB131084 QTX131084 RDT131084 RNP131084 RXL131084 SHH131084 SRD131084 TAZ131084 TKV131084 TUR131084 UEN131084 UOJ131084 UYF131084 VIB131084 VRX131084 WBT131084 WLP131084 WVL131084 C196620:D196620 IZ196620 SV196620 ACR196620 AMN196620 AWJ196620 BGF196620 BQB196620 BZX196620 CJT196620 CTP196620 DDL196620 DNH196620 DXD196620 EGZ196620 EQV196620 FAR196620 FKN196620 FUJ196620 GEF196620 GOB196620 GXX196620 HHT196620 HRP196620 IBL196620 ILH196620 IVD196620 JEZ196620 JOV196620 JYR196620 KIN196620 KSJ196620 LCF196620 LMB196620 LVX196620 MFT196620 MPP196620 MZL196620 NJH196620 NTD196620 OCZ196620 OMV196620 OWR196620 PGN196620 PQJ196620 QAF196620 QKB196620 QTX196620 RDT196620 RNP196620 RXL196620 SHH196620 SRD196620 TAZ196620 TKV196620 TUR196620 UEN196620 UOJ196620 UYF196620 VIB196620 VRX196620 WBT196620 WLP196620 WVL196620 C262156:D262156 IZ262156 SV262156 ACR262156 AMN262156 AWJ262156 BGF262156 BQB262156 BZX262156 CJT262156 CTP262156 DDL262156 DNH262156 DXD262156 EGZ262156 EQV262156 FAR262156 FKN262156 FUJ262156 GEF262156 GOB262156 GXX262156 HHT262156 HRP262156 IBL262156 ILH262156 IVD262156 JEZ262156 JOV262156 JYR262156 KIN262156 KSJ262156 LCF262156 LMB262156 LVX262156 MFT262156 MPP262156 MZL262156 NJH262156 NTD262156 OCZ262156 OMV262156 OWR262156 PGN262156 PQJ262156 QAF262156 QKB262156 QTX262156 RDT262156 RNP262156 RXL262156 SHH262156 SRD262156 TAZ262156 TKV262156 TUR262156 UEN262156 UOJ262156 UYF262156 VIB262156 VRX262156 WBT262156 WLP262156 WVL262156 C327692:D327692 IZ327692 SV327692 ACR327692 AMN327692 AWJ327692 BGF327692 BQB327692 BZX327692 CJT327692 CTP327692 DDL327692 DNH327692 DXD327692 EGZ327692 EQV327692 FAR327692 FKN327692 FUJ327692 GEF327692 GOB327692 GXX327692 HHT327692 HRP327692 IBL327692 ILH327692 IVD327692 JEZ327692 JOV327692 JYR327692 KIN327692 KSJ327692 LCF327692 LMB327692 LVX327692 MFT327692 MPP327692 MZL327692 NJH327692 NTD327692 OCZ327692 OMV327692 OWR327692 PGN327692 PQJ327692 QAF327692 QKB327692 QTX327692 RDT327692 RNP327692 RXL327692 SHH327692 SRD327692 TAZ327692 TKV327692 TUR327692 UEN327692 UOJ327692 UYF327692 VIB327692 VRX327692 WBT327692 WLP327692 WVL327692 C393228:D393228 IZ393228 SV393228 ACR393228 AMN393228 AWJ393228 BGF393228 BQB393228 BZX393228 CJT393228 CTP393228 DDL393228 DNH393228 DXD393228 EGZ393228 EQV393228 FAR393228 FKN393228 FUJ393228 GEF393228 GOB393228 GXX393228 HHT393228 HRP393228 IBL393228 ILH393228 IVD393228 JEZ393228 JOV393228 JYR393228 KIN393228 KSJ393228 LCF393228 LMB393228 LVX393228 MFT393228 MPP393228 MZL393228 NJH393228 NTD393228 OCZ393228 OMV393228 OWR393228 PGN393228 PQJ393228 QAF393228 QKB393228 QTX393228 RDT393228 RNP393228 RXL393228 SHH393228 SRD393228 TAZ393228 TKV393228 TUR393228 UEN393228 UOJ393228 UYF393228 VIB393228 VRX393228 WBT393228 WLP393228 WVL393228 C458764:D458764 IZ458764 SV458764 ACR458764 AMN458764 AWJ458764 BGF458764 BQB458764 BZX458764 CJT458764 CTP458764 DDL458764 DNH458764 DXD458764 EGZ458764 EQV458764 FAR458764 FKN458764 FUJ458764 GEF458764 GOB458764 GXX458764 HHT458764 HRP458764 IBL458764 ILH458764 IVD458764 JEZ458764 JOV458764 JYR458764 KIN458764 KSJ458764 LCF458764 LMB458764 LVX458764 MFT458764 MPP458764 MZL458764 NJH458764 NTD458764 OCZ458764 OMV458764 OWR458764 PGN458764 PQJ458764 QAF458764 QKB458764 QTX458764 RDT458764 RNP458764 RXL458764 SHH458764 SRD458764 TAZ458764 TKV458764 TUR458764 UEN458764 UOJ458764 UYF458764 VIB458764 VRX458764 WBT458764 WLP458764 WVL458764 C524300:D524300 IZ524300 SV524300 ACR524300 AMN524300 AWJ524300 BGF524300 BQB524300 BZX524300 CJT524300 CTP524300 DDL524300 DNH524300 DXD524300 EGZ524300 EQV524300 FAR524300 FKN524300 FUJ524300 GEF524300 GOB524300 GXX524300 HHT524300 HRP524300 IBL524300 ILH524300 IVD524300 JEZ524300 JOV524300 JYR524300 KIN524300 KSJ524300 LCF524300 LMB524300 LVX524300 MFT524300 MPP524300 MZL524300 NJH524300 NTD524300 OCZ524300 OMV524300 OWR524300 PGN524300 PQJ524300 QAF524300 QKB524300 QTX524300 RDT524300 RNP524300 RXL524300 SHH524300 SRD524300 TAZ524300 TKV524300 TUR524300 UEN524300 UOJ524300 UYF524300 VIB524300 VRX524300 WBT524300 WLP524300 WVL524300 C589836:D589836 IZ589836 SV589836 ACR589836 AMN589836 AWJ589836 BGF589836 BQB589836 BZX589836 CJT589836 CTP589836 DDL589836 DNH589836 DXD589836 EGZ589836 EQV589836 FAR589836 FKN589836 FUJ589836 GEF589836 GOB589836 GXX589836 HHT589836 HRP589836 IBL589836 ILH589836 IVD589836 JEZ589836 JOV589836 JYR589836 KIN589836 KSJ589836 LCF589836 LMB589836 LVX589836 MFT589836 MPP589836 MZL589836 NJH589836 NTD589836 OCZ589836 OMV589836 OWR589836 PGN589836 PQJ589836 QAF589836 QKB589836 QTX589836 RDT589836 RNP589836 RXL589836 SHH589836 SRD589836 TAZ589836 TKV589836 TUR589836 UEN589836 UOJ589836 UYF589836 VIB589836 VRX589836 WBT589836 WLP589836 WVL589836 C655372:D655372 IZ655372 SV655372 ACR655372 AMN655372 AWJ655372 BGF655372 BQB655372 BZX655372 CJT655372 CTP655372 DDL655372 DNH655372 DXD655372 EGZ655372 EQV655372 FAR655372 FKN655372 FUJ655372 GEF655372 GOB655372 GXX655372 HHT655372 HRP655372 IBL655372 ILH655372 IVD655372 JEZ655372 JOV655372 JYR655372 KIN655372 KSJ655372 LCF655372 LMB655372 LVX655372 MFT655372 MPP655372 MZL655372 NJH655372 NTD655372 OCZ655372 OMV655372 OWR655372 PGN655372 PQJ655372 QAF655372 QKB655372 QTX655372 RDT655372 RNP655372 RXL655372 SHH655372 SRD655372 TAZ655372 TKV655372 TUR655372 UEN655372 UOJ655372 UYF655372 VIB655372 VRX655372 WBT655372 WLP655372 WVL655372 C720908:D720908 IZ720908 SV720908 ACR720908 AMN720908 AWJ720908 BGF720908 BQB720908 BZX720908 CJT720908 CTP720908 DDL720908 DNH720908 DXD720908 EGZ720908 EQV720908 FAR720908 FKN720908 FUJ720908 GEF720908 GOB720908 GXX720908 HHT720908 HRP720908 IBL720908 ILH720908 IVD720908 JEZ720908 JOV720908 JYR720908 KIN720908 KSJ720908 LCF720908 LMB720908 LVX720908 MFT720908 MPP720908 MZL720908 NJH720908 NTD720908 OCZ720908 OMV720908 OWR720908 PGN720908 PQJ720908 QAF720908 QKB720908 QTX720908 RDT720908 RNP720908 RXL720908 SHH720908 SRD720908 TAZ720908 TKV720908 TUR720908 UEN720908 UOJ720908 UYF720908 VIB720908 VRX720908 WBT720908 WLP720908 WVL720908 C786444:D786444 IZ786444 SV786444 ACR786444 AMN786444 AWJ786444 BGF786444 BQB786444 BZX786444 CJT786444 CTP786444 DDL786444 DNH786444 DXD786444 EGZ786444 EQV786444 FAR786444 FKN786444 FUJ786444 GEF786444 GOB786444 GXX786444 HHT786444 HRP786444 IBL786444 ILH786444 IVD786444 JEZ786444 JOV786444 JYR786444 KIN786444 KSJ786444 LCF786444 LMB786444 LVX786444 MFT786444 MPP786444 MZL786444 NJH786444 NTD786444 OCZ786444 OMV786444 OWR786444 PGN786444 PQJ786444 QAF786444 QKB786444 QTX786444 RDT786444 RNP786444 RXL786444 SHH786444 SRD786444 TAZ786444 TKV786444 TUR786444 UEN786444 UOJ786444 UYF786444 VIB786444 VRX786444 WBT786444 WLP786444 WVL786444 C851980:D851980 IZ851980 SV851980 ACR851980 AMN851980 AWJ851980 BGF851980 BQB851980 BZX851980 CJT851980 CTP851980 DDL851980 DNH851980 DXD851980 EGZ851980 EQV851980 FAR851980 FKN851980 FUJ851980 GEF851980 GOB851980 GXX851980 HHT851980 HRP851980 IBL851980 ILH851980 IVD851980 JEZ851980 JOV851980 JYR851980 KIN851980 KSJ851980 LCF851980 LMB851980 LVX851980 MFT851980 MPP851980 MZL851980 NJH851980 NTD851980 OCZ851980 OMV851980 OWR851980 PGN851980 PQJ851980 QAF851980 QKB851980 QTX851980 RDT851980 RNP851980 RXL851980 SHH851980 SRD851980 TAZ851980 TKV851980 TUR851980 UEN851980 UOJ851980 UYF851980 VIB851980 VRX851980 WBT851980 WLP851980 WVL851980 C917516:D917516 IZ917516 SV917516 ACR917516 AMN917516 AWJ917516 BGF917516 BQB917516 BZX917516 CJT917516 CTP917516 DDL917516 DNH917516 DXD917516 EGZ917516 EQV917516 FAR917516 FKN917516 FUJ917516 GEF917516 GOB917516 GXX917516 HHT917516 HRP917516 IBL917516 ILH917516 IVD917516 JEZ917516 JOV917516 JYR917516 KIN917516 KSJ917516 LCF917516 LMB917516 LVX917516 MFT917516 MPP917516 MZL917516 NJH917516 NTD917516 OCZ917516 OMV917516 OWR917516 PGN917516 PQJ917516 QAF917516 QKB917516 QTX917516 RDT917516 RNP917516 RXL917516 SHH917516 SRD917516 TAZ917516 TKV917516 TUR917516 UEN917516 UOJ917516 UYF917516 VIB917516 VRX917516 WBT917516 WLP917516 WVL917516 C983052:D983052 IZ983052 SV983052 ACR983052 AMN983052 AWJ983052 BGF983052 BQB983052 BZX983052 CJT983052 CTP983052 DDL983052 DNH983052 DXD983052 EGZ983052 EQV983052 FAR983052 FKN983052 FUJ983052 GEF983052 GOB983052 GXX983052 HHT983052 HRP983052 IBL983052 ILH983052 IVD983052 JEZ983052 JOV983052 JYR983052 KIN983052 KSJ983052 LCF983052 LMB983052 LVX983052 MFT983052 MPP983052 MZL983052 NJH983052 NTD983052 OCZ983052 OMV983052 OWR983052 PGN983052 PQJ983052 QAF983052 QKB983052 QTX983052 RDT983052 RNP983052 RXL983052 SHH983052 SRD983052 TAZ983052 TKV983052 TUR983052 UEN983052 UOJ983052 UYF983052 VIB983052 VRX983052 WBT983052 IZ8 SV8 ACR8 AMN8 AWJ8 BGF8 BQB8 BZX8 CJT8 CTP8 DDL8 DNH8 DXD8 EGZ8 EQV8 FAR8 FKN8 FUJ8 GEF8 GOB8 GXX8 HHT8 HRP8 IBL8 ILH8 IVD8 JEZ8 JOV8 JYR8 KIN8 KSJ8 LCF8 LMB8 LVX8 MFT8 MPP8 MZL8 NJH8 NTD8 OCZ8 OMV8 OWR8 PGN8 PQJ8 QAF8 QKB8 QTX8 RDT8 RNP8 RXL8 SHH8 SRD8 TAZ8 TKV8 TUR8 UEN8 UOJ8 UYF8 VIB8 VRX8 WBT8 WLP8 WVL8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C8 C12" xr:uid="{877C52FF-FFD4-438A-BF55-4CA8DDBB5CA0}"/>
    <dataValidation type="list" allowBlank="1" showInputMessage="1" showErrorMessage="1" sqref="F5:G7" xr:uid="{1B1C5ABB-5770-4731-911F-04145D6F0765}">
      <formula1>"ー,〇"</formula1>
    </dataValidation>
  </dataValidations>
  <printOptions horizontalCentered="1"/>
  <pageMargins left="0.70866141732283472" right="0.70866141732283472" top="0.35433070866141736" bottom="0.55118110236220474" header="0.31496062992125984" footer="0.31496062992125984"/>
  <pageSetup paperSize="9" scale="43" orientation="portrait" r:id="rId1"/>
  <rowBreaks count="1" manualBreakCount="1">
    <brk id="35" max="13" man="1"/>
  </rowBreaks>
  <colBreaks count="1" manualBreakCount="1">
    <brk id="2" max="41" man="1"/>
  </col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E0DFD-2120-4F6F-B2E6-BEAE1F9A71DE}">
  <sheetPr codeName="Sheet1">
    <tabColor theme="0" tint="-4.9989318521683403E-2"/>
    <pageSetUpPr fitToPage="1"/>
  </sheetPr>
  <dimension ref="A1:T127"/>
  <sheetViews>
    <sheetView view="pageBreakPreview" zoomScale="80" zoomScaleNormal="63" zoomScaleSheetLayoutView="80" zoomScalePageLayoutView="58" workbookViewId="0">
      <selection activeCell="N108" sqref="N108"/>
    </sheetView>
  </sheetViews>
  <sheetFormatPr defaultColWidth="9" defaultRowHeight="16.5"/>
  <cols>
    <col min="1" max="1" width="3.125" style="724" customWidth="1"/>
    <col min="2" max="2" width="4.625" style="724" customWidth="1"/>
    <col min="3" max="3" width="7.125" style="724" customWidth="1"/>
    <col min="4" max="4" width="16.5" style="724" customWidth="1"/>
    <col min="5" max="5" width="13.625" style="724" customWidth="1"/>
    <col min="6" max="6" width="14" style="724" customWidth="1"/>
    <col min="7" max="7" width="13.75" style="724" customWidth="1"/>
    <col min="8" max="8" width="14.25" style="724" customWidth="1"/>
    <col min="9" max="9" width="32.875" style="724" customWidth="1"/>
    <col min="10" max="10" width="4.25" style="724" customWidth="1"/>
    <col min="11" max="11" width="12.125" style="724" customWidth="1"/>
    <col min="12" max="12" width="87.625" style="725" customWidth="1"/>
    <col min="13" max="13" width="2.125" style="724" customWidth="1"/>
    <col min="14" max="18" width="9" style="724"/>
    <col min="19" max="19" width="2.625" style="724" customWidth="1"/>
    <col min="20" max="16384" width="9" style="724"/>
  </cols>
  <sheetData>
    <row r="1" spans="1:12">
      <c r="A1" s="724" t="s">
        <v>557</v>
      </c>
    </row>
    <row r="3" spans="1:12" ht="17.100000000000001" customHeight="1">
      <c r="A3" s="1534" t="s">
        <v>558</v>
      </c>
      <c r="B3" s="1534"/>
      <c r="C3" s="1534"/>
      <c r="D3" s="1534"/>
      <c r="E3" s="1534"/>
      <c r="F3" s="1534"/>
      <c r="G3" s="1534"/>
      <c r="H3" s="1534"/>
      <c r="I3" s="1534"/>
      <c r="J3" s="1534"/>
      <c r="K3" s="726"/>
    </row>
    <row r="4" spans="1:12" ht="17.100000000000001" customHeight="1">
      <c r="A4" s="1535" t="s">
        <v>559</v>
      </c>
      <c r="B4" s="1535"/>
      <c r="C4" s="1535"/>
      <c r="D4" s="1535"/>
      <c r="E4" s="1535"/>
      <c r="F4" s="1535"/>
      <c r="G4" s="1535"/>
      <c r="H4" s="1535"/>
      <c r="I4" s="1535"/>
      <c r="J4" s="1535"/>
      <c r="K4" s="727"/>
    </row>
    <row r="5" spans="1:12" ht="8.25" customHeight="1">
      <c r="A5" s="728"/>
      <c r="B5" s="728"/>
      <c r="C5" s="728"/>
      <c r="D5" s="728"/>
      <c r="E5" s="728"/>
      <c r="F5" s="728"/>
      <c r="G5" s="728"/>
      <c r="H5" s="728"/>
      <c r="I5" s="728"/>
      <c r="J5" s="728"/>
      <c r="K5" s="728"/>
    </row>
    <row r="6" spans="1:12" ht="18.600000000000001" customHeight="1">
      <c r="A6" s="728"/>
      <c r="B6" s="728"/>
      <c r="C6" s="728"/>
      <c r="D6" s="728"/>
      <c r="E6" s="1536" t="s">
        <v>560</v>
      </c>
      <c r="F6" s="1536"/>
      <c r="G6" s="729"/>
      <c r="H6" s="1537">
        <f>①総表!C11</f>
        <v>0</v>
      </c>
      <c r="I6" s="1537"/>
      <c r="J6" s="1537"/>
      <c r="K6" s="1537"/>
    </row>
    <row r="7" spans="1:12" ht="18.600000000000001" customHeight="1">
      <c r="A7" s="728"/>
      <c r="B7" s="728"/>
      <c r="C7" s="728"/>
      <c r="D7" s="728"/>
      <c r="E7" s="1538" t="s">
        <v>561</v>
      </c>
      <c r="F7" s="1538"/>
      <c r="G7" s="730"/>
      <c r="H7" s="1539" t="str">
        <f>①総表!C12&amp;"　"&amp;①総表!C13</f>
        <v>　</v>
      </c>
      <c r="I7" s="1539"/>
      <c r="J7" s="1539"/>
      <c r="K7" s="1539"/>
    </row>
    <row r="8" spans="1:12" ht="6.95" customHeight="1">
      <c r="A8" s="728"/>
      <c r="B8" s="728"/>
      <c r="C8" s="728"/>
      <c r="D8" s="728"/>
      <c r="E8" s="728"/>
      <c r="F8" s="728"/>
      <c r="G8" s="728"/>
      <c r="H8" s="728"/>
      <c r="I8" s="728"/>
      <c r="J8" s="728"/>
      <c r="K8" s="728"/>
    </row>
    <row r="9" spans="1:12" ht="26.45" customHeight="1">
      <c r="A9" s="1529" t="s">
        <v>562</v>
      </c>
      <c r="B9" s="1530"/>
      <c r="C9" s="1530"/>
      <c r="D9" s="1530"/>
      <c r="E9" s="1530"/>
      <c r="F9" s="1530"/>
      <c r="G9" s="1530"/>
      <c r="H9" s="1530"/>
      <c r="I9" s="1530"/>
      <c r="J9" s="1530"/>
      <c r="K9" s="1530"/>
    </row>
    <row r="10" spans="1:12" ht="4.5" customHeight="1">
      <c r="A10" s="728"/>
      <c r="B10" s="728"/>
      <c r="C10" s="728"/>
      <c r="D10" s="728"/>
      <c r="E10" s="728"/>
      <c r="F10" s="728"/>
      <c r="G10" s="728"/>
      <c r="H10" s="728"/>
      <c r="I10" s="728"/>
      <c r="J10" s="728"/>
      <c r="K10" s="728"/>
    </row>
    <row r="11" spans="1:12" ht="18" customHeight="1">
      <c r="A11" s="731" t="s">
        <v>563</v>
      </c>
      <c r="B11" s="728"/>
      <c r="C11" s="728"/>
      <c r="D11" s="728"/>
      <c r="E11" s="728"/>
      <c r="F11" s="728"/>
      <c r="G11" s="728"/>
      <c r="H11" s="728"/>
      <c r="I11" s="728"/>
      <c r="J11" s="728"/>
      <c r="K11" s="728"/>
    </row>
    <row r="12" spans="1:12">
      <c r="A12" s="728" t="s">
        <v>564</v>
      </c>
      <c r="B12" s="1503" t="s">
        <v>565</v>
      </c>
      <c r="C12" s="1503"/>
      <c r="D12" s="1503"/>
      <c r="E12" s="1503"/>
      <c r="F12" s="1503"/>
      <c r="G12" s="1503"/>
      <c r="H12" s="1503"/>
      <c r="I12" s="1503"/>
      <c r="J12" s="1503"/>
      <c r="K12" s="728"/>
    </row>
    <row r="13" spans="1:12" ht="21" customHeight="1">
      <c r="A13" s="728"/>
      <c r="B13" s="1514" t="s">
        <v>566</v>
      </c>
      <c r="C13" s="1514"/>
      <c r="D13" s="1514"/>
      <c r="E13" s="1514"/>
      <c r="F13" s="1514"/>
      <c r="G13" s="1514"/>
      <c r="H13" s="1514"/>
      <c r="I13" s="1514"/>
      <c r="J13" s="1514"/>
      <c r="K13" s="732"/>
    </row>
    <row r="14" spans="1:12" ht="11.25" customHeight="1">
      <c r="A14" s="728"/>
      <c r="B14" s="733"/>
      <c r="C14" s="733"/>
      <c r="D14" s="733"/>
      <c r="E14" s="733"/>
      <c r="F14" s="733"/>
      <c r="G14" s="733"/>
      <c r="H14" s="733"/>
      <c r="I14" s="733"/>
      <c r="J14" s="733"/>
      <c r="K14" s="728"/>
    </row>
    <row r="15" spans="1:12">
      <c r="A15" s="728" t="s">
        <v>567</v>
      </c>
      <c r="B15" s="733"/>
      <c r="C15" s="733"/>
      <c r="D15" s="733"/>
      <c r="E15" s="733"/>
      <c r="F15" s="733"/>
      <c r="G15" s="733"/>
      <c r="H15" s="733"/>
      <c r="I15" s="733"/>
      <c r="J15" s="733"/>
      <c r="K15" s="728"/>
    </row>
    <row r="16" spans="1:12" s="737" customFormat="1" ht="21" customHeight="1">
      <c r="A16" s="734"/>
      <c r="B16" s="1531" t="s">
        <v>568</v>
      </c>
      <c r="C16" s="1532"/>
      <c r="D16" s="1532"/>
      <c r="E16" s="1532"/>
      <c r="F16" s="1532"/>
      <c r="G16" s="1532"/>
      <c r="H16" s="1532"/>
      <c r="I16" s="1532"/>
      <c r="J16" s="1533"/>
      <c r="K16" s="735"/>
      <c r="L16" s="736"/>
    </row>
    <row r="17" spans="1:12" s="737" customFormat="1" ht="21" customHeight="1">
      <c r="A17" s="734"/>
      <c r="B17" s="1526" t="s">
        <v>569</v>
      </c>
      <c r="C17" s="1527"/>
      <c r="D17" s="1527"/>
      <c r="E17" s="1527"/>
      <c r="F17" s="1527"/>
      <c r="G17" s="1527"/>
      <c r="H17" s="1527"/>
      <c r="I17" s="1527"/>
      <c r="J17" s="1528"/>
      <c r="K17" s="738"/>
      <c r="L17" s="736"/>
    </row>
    <row r="18" spans="1:12" s="737" customFormat="1" ht="21" customHeight="1">
      <c r="A18" s="734"/>
      <c r="B18" s="1526" t="s">
        <v>570</v>
      </c>
      <c r="C18" s="1527"/>
      <c r="D18" s="1527"/>
      <c r="E18" s="1527"/>
      <c r="F18" s="1527"/>
      <c r="G18" s="1527"/>
      <c r="H18" s="1527"/>
      <c r="I18" s="1527"/>
      <c r="J18" s="1528"/>
      <c r="K18" s="738"/>
      <c r="L18" s="736"/>
    </row>
    <row r="19" spans="1:12" s="737" customFormat="1" ht="21" customHeight="1">
      <c r="A19" s="734"/>
      <c r="B19" s="1526" t="s">
        <v>571</v>
      </c>
      <c r="C19" s="1527"/>
      <c r="D19" s="1527"/>
      <c r="E19" s="1527"/>
      <c r="F19" s="1527"/>
      <c r="G19" s="1527"/>
      <c r="H19" s="1527"/>
      <c r="I19" s="1527"/>
      <c r="J19" s="1528"/>
      <c r="K19" s="738"/>
      <c r="L19" s="736"/>
    </row>
    <row r="20" spans="1:12" s="737" customFormat="1" ht="4.5" customHeight="1">
      <c r="A20" s="734"/>
      <c r="B20" s="739"/>
      <c r="C20" s="739"/>
      <c r="D20" s="739"/>
      <c r="E20" s="739"/>
      <c r="F20" s="739"/>
      <c r="G20" s="739"/>
      <c r="H20" s="739"/>
      <c r="I20" s="739"/>
      <c r="J20" s="739"/>
      <c r="K20" s="734"/>
      <c r="L20" s="736"/>
    </row>
    <row r="21" spans="1:12" s="737" customFormat="1" ht="18.75" customHeight="1">
      <c r="A21" s="734"/>
      <c r="B21" s="734" t="s">
        <v>572</v>
      </c>
      <c r="C21" s="739"/>
      <c r="D21" s="739"/>
      <c r="E21" s="739"/>
      <c r="F21" s="739"/>
      <c r="G21" s="739"/>
      <c r="H21" s="739"/>
      <c r="I21" s="739"/>
      <c r="J21" s="739"/>
      <c r="K21" s="734"/>
      <c r="L21" s="736"/>
    </row>
    <row r="22" spans="1:12" ht="21" customHeight="1">
      <c r="A22" s="728"/>
      <c r="B22" s="1488" t="s">
        <v>573</v>
      </c>
      <c r="C22" s="1489"/>
      <c r="D22" s="1489"/>
      <c r="E22" s="1489"/>
      <c r="F22" s="1489"/>
      <c r="G22" s="1489"/>
      <c r="H22" s="1489"/>
      <c r="I22" s="1489"/>
      <c r="J22" s="1490"/>
      <c r="K22" s="1483"/>
    </row>
    <row r="23" spans="1:12" ht="21" customHeight="1">
      <c r="A23" s="728"/>
      <c r="B23" s="741"/>
      <c r="C23" s="1442" t="s">
        <v>574</v>
      </c>
      <c r="D23" s="1443"/>
      <c r="E23" s="1443"/>
      <c r="F23" s="1443"/>
      <c r="G23" s="1443"/>
      <c r="H23" s="1443"/>
      <c r="I23" s="1443"/>
      <c r="J23" s="744"/>
      <c r="K23" s="1491"/>
    </row>
    <row r="24" spans="1:12" ht="48.75" customHeight="1">
      <c r="A24" s="728"/>
      <c r="B24" s="741"/>
      <c r="C24" s="1449"/>
      <c r="D24" s="1450"/>
      <c r="E24" s="1450"/>
      <c r="F24" s="1450"/>
      <c r="G24" s="1450"/>
      <c r="H24" s="1450"/>
      <c r="I24" s="1450"/>
      <c r="J24" s="744"/>
      <c r="K24" s="1491"/>
    </row>
    <row r="25" spans="1:12" ht="4.1500000000000004" customHeight="1">
      <c r="A25" s="728"/>
      <c r="B25" s="745"/>
      <c r="C25" s="1494"/>
      <c r="D25" s="1494"/>
      <c r="E25" s="1494"/>
      <c r="F25" s="1494"/>
      <c r="G25" s="1494"/>
      <c r="H25" s="1494"/>
      <c r="I25" s="1494"/>
      <c r="J25" s="1495"/>
      <c r="K25" s="1484"/>
    </row>
    <row r="26" spans="1:12" ht="11.25" customHeight="1">
      <c r="A26" s="728"/>
      <c r="B26" s="733"/>
      <c r="C26" s="733"/>
      <c r="D26" s="733"/>
      <c r="E26" s="733"/>
      <c r="F26" s="733"/>
      <c r="G26" s="733"/>
      <c r="H26" s="733"/>
      <c r="I26" s="733"/>
      <c r="J26" s="733"/>
      <c r="K26" s="728"/>
    </row>
    <row r="27" spans="1:12">
      <c r="A27" s="728" t="s">
        <v>575</v>
      </c>
      <c r="B27" s="747"/>
      <c r="C27" s="747"/>
      <c r="D27" s="747"/>
      <c r="E27" s="747"/>
      <c r="F27" s="747"/>
      <c r="G27" s="747"/>
      <c r="H27" s="747"/>
      <c r="I27" s="747"/>
      <c r="J27" s="747"/>
      <c r="K27" s="728"/>
    </row>
    <row r="28" spans="1:12" ht="21" customHeight="1">
      <c r="A28" s="728"/>
      <c r="B28" s="1513" t="s">
        <v>576</v>
      </c>
      <c r="C28" s="1513"/>
      <c r="D28" s="1513"/>
      <c r="E28" s="1513"/>
      <c r="F28" s="1513"/>
      <c r="G28" s="1513"/>
      <c r="H28" s="1513"/>
      <c r="I28" s="1513"/>
      <c r="J28" s="1513"/>
      <c r="K28" s="732"/>
    </row>
    <row r="29" spans="1:12" ht="21" customHeight="1">
      <c r="A29" s="728"/>
      <c r="B29" s="1513" t="s">
        <v>577</v>
      </c>
      <c r="C29" s="1513"/>
      <c r="D29" s="1513"/>
      <c r="E29" s="1513"/>
      <c r="F29" s="1513"/>
      <c r="G29" s="1513"/>
      <c r="H29" s="1513"/>
      <c r="I29" s="1513"/>
      <c r="J29" s="1513"/>
      <c r="K29" s="732"/>
    </row>
    <row r="30" spans="1:12" ht="21" customHeight="1">
      <c r="A30" s="728"/>
      <c r="B30" s="1513" t="s">
        <v>578</v>
      </c>
      <c r="C30" s="1513"/>
      <c r="D30" s="1513"/>
      <c r="E30" s="1513"/>
      <c r="F30" s="1513"/>
      <c r="G30" s="1513"/>
      <c r="H30" s="1513"/>
      <c r="I30" s="1513"/>
      <c r="J30" s="1513"/>
      <c r="K30" s="732"/>
    </row>
    <row r="31" spans="1:12" ht="21" customHeight="1">
      <c r="A31" s="728"/>
      <c r="B31" s="1523" t="s">
        <v>579</v>
      </c>
      <c r="C31" s="1524"/>
      <c r="D31" s="1524"/>
      <c r="E31" s="1524"/>
      <c r="F31" s="1524"/>
      <c r="G31" s="1524"/>
      <c r="H31" s="1524"/>
      <c r="I31" s="1524"/>
      <c r="J31" s="1525"/>
      <c r="K31" s="732"/>
    </row>
    <row r="32" spans="1:12" ht="21" customHeight="1">
      <c r="A32" s="728"/>
      <c r="B32" s="1488" t="s">
        <v>580</v>
      </c>
      <c r="C32" s="1489"/>
      <c r="D32" s="1489"/>
      <c r="E32" s="1489"/>
      <c r="F32" s="1489"/>
      <c r="G32" s="1489"/>
      <c r="H32" s="1489"/>
      <c r="I32" s="1489"/>
      <c r="J32" s="1490"/>
      <c r="K32" s="1483"/>
    </row>
    <row r="33" spans="1:20" ht="21" customHeight="1">
      <c r="A33" s="728"/>
      <c r="B33" s="741"/>
      <c r="C33" s="1442" t="s">
        <v>581</v>
      </c>
      <c r="D33" s="1443"/>
      <c r="E33" s="1443"/>
      <c r="F33" s="1443"/>
      <c r="G33" s="1443"/>
      <c r="H33" s="1443"/>
      <c r="I33" s="1443"/>
      <c r="J33" s="744"/>
      <c r="K33" s="1491"/>
    </row>
    <row r="34" spans="1:20" ht="48.75" customHeight="1">
      <c r="A34" s="728"/>
      <c r="B34" s="741"/>
      <c r="C34" s="1449"/>
      <c r="D34" s="1450"/>
      <c r="E34" s="1450"/>
      <c r="F34" s="1450"/>
      <c r="G34" s="1450"/>
      <c r="H34" s="1450"/>
      <c r="I34" s="1450"/>
      <c r="J34" s="744"/>
      <c r="K34" s="1491"/>
    </row>
    <row r="35" spans="1:20" ht="4.1500000000000004" customHeight="1">
      <c r="A35" s="728"/>
      <c r="B35" s="745"/>
      <c r="C35" s="1494"/>
      <c r="D35" s="1494"/>
      <c r="E35" s="1494"/>
      <c r="F35" s="1494"/>
      <c r="G35" s="1494"/>
      <c r="H35" s="1494"/>
      <c r="I35" s="1494"/>
      <c r="J35" s="1495"/>
      <c r="K35" s="1484"/>
    </row>
    <row r="36" spans="1:20" ht="23.45" customHeight="1">
      <c r="A36" s="728"/>
      <c r="B36" s="1513" t="s">
        <v>582</v>
      </c>
      <c r="C36" s="1513"/>
      <c r="D36" s="1513"/>
      <c r="E36" s="1513"/>
      <c r="F36" s="1513"/>
      <c r="G36" s="1513"/>
      <c r="H36" s="1513"/>
      <c r="I36" s="1513"/>
      <c r="J36" s="1513"/>
      <c r="K36" s="732"/>
    </row>
    <row r="37" spans="1:20" ht="21" customHeight="1">
      <c r="A37" s="728"/>
      <c r="B37" s="1488" t="s">
        <v>583</v>
      </c>
      <c r="C37" s="1489"/>
      <c r="D37" s="1489"/>
      <c r="E37" s="1489"/>
      <c r="F37" s="1489"/>
      <c r="G37" s="1489"/>
      <c r="H37" s="1489"/>
      <c r="I37" s="1489"/>
      <c r="J37" s="1490"/>
      <c r="K37" s="1483"/>
    </row>
    <row r="38" spans="1:20" ht="18" customHeight="1">
      <c r="A38" s="728"/>
      <c r="B38" s="745"/>
      <c r="C38" s="1486" t="s">
        <v>584</v>
      </c>
      <c r="D38" s="1486"/>
      <c r="E38" s="1486"/>
      <c r="F38" s="1486"/>
      <c r="G38" s="1486"/>
      <c r="H38" s="1486"/>
      <c r="I38" s="1486"/>
      <c r="J38" s="1487"/>
      <c r="K38" s="1484"/>
      <c r="M38" s="1522"/>
      <c r="N38" s="1522"/>
      <c r="O38" s="1522"/>
      <c r="P38" s="1522"/>
      <c r="Q38" s="1522"/>
      <c r="R38" s="1522"/>
      <c r="S38" s="1522"/>
      <c r="T38" s="1522"/>
    </row>
    <row r="39" spans="1:20" ht="21" customHeight="1">
      <c r="A39" s="728"/>
      <c r="B39" s="1513" t="s">
        <v>585</v>
      </c>
      <c r="C39" s="1513"/>
      <c r="D39" s="1513"/>
      <c r="E39" s="1513"/>
      <c r="F39" s="1513"/>
      <c r="G39" s="1513"/>
      <c r="H39" s="1513"/>
      <c r="I39" s="1513"/>
      <c r="J39" s="1513"/>
      <c r="K39" s="732"/>
    </row>
    <row r="40" spans="1:20" ht="21" customHeight="1">
      <c r="A40" s="728"/>
      <c r="B40" s="1513" t="s">
        <v>586</v>
      </c>
      <c r="C40" s="1513"/>
      <c r="D40" s="1513"/>
      <c r="E40" s="1513"/>
      <c r="F40" s="1513"/>
      <c r="G40" s="1513"/>
      <c r="H40" s="1513"/>
      <c r="I40" s="1513"/>
      <c r="J40" s="1513"/>
      <c r="K40" s="746"/>
    </row>
    <row r="41" spans="1:20" ht="11.25" hidden="1" customHeight="1">
      <c r="A41" s="728"/>
      <c r="B41" s="733"/>
      <c r="C41" s="733"/>
      <c r="D41" s="733"/>
      <c r="E41" s="733"/>
      <c r="F41" s="733"/>
      <c r="G41" s="733"/>
      <c r="H41" s="733"/>
      <c r="I41" s="733"/>
      <c r="J41" s="733"/>
      <c r="K41" s="728"/>
    </row>
    <row r="42" spans="1:20" ht="7.5" customHeight="1">
      <c r="A42" s="728"/>
      <c r="B42" s="728"/>
      <c r="C42" s="728"/>
      <c r="D42" s="728"/>
      <c r="E42" s="728"/>
      <c r="F42" s="728"/>
      <c r="G42" s="728"/>
      <c r="H42" s="728"/>
      <c r="I42" s="728"/>
      <c r="J42" s="728"/>
      <c r="K42" s="728"/>
    </row>
    <row r="43" spans="1:20" ht="17.649999999999999" customHeight="1">
      <c r="A43" s="731" t="s">
        <v>587</v>
      </c>
      <c r="B43" s="728"/>
      <c r="C43" s="728"/>
      <c r="D43" s="728"/>
      <c r="E43" s="728"/>
      <c r="F43" s="728"/>
      <c r="G43" s="728"/>
      <c r="H43" s="728"/>
      <c r="I43" s="728"/>
      <c r="J43" s="728"/>
      <c r="K43" s="728"/>
    </row>
    <row r="44" spans="1:20">
      <c r="A44" s="728" t="s">
        <v>588</v>
      </c>
      <c r="B44" s="733"/>
      <c r="C44" s="733"/>
      <c r="D44" s="733"/>
      <c r="E44" s="733"/>
      <c r="F44" s="733"/>
      <c r="G44" s="733"/>
      <c r="H44" s="733"/>
      <c r="I44" s="733"/>
      <c r="J44" s="733"/>
      <c r="K44" s="728"/>
    </row>
    <row r="45" spans="1:20" ht="21" customHeight="1">
      <c r="A45" s="728"/>
      <c r="B45" s="1513" t="s">
        <v>589</v>
      </c>
      <c r="C45" s="1513"/>
      <c r="D45" s="1513"/>
      <c r="E45" s="1513"/>
      <c r="F45" s="1513"/>
      <c r="G45" s="1513"/>
      <c r="H45" s="1513"/>
      <c r="I45" s="1513"/>
      <c r="J45" s="1513"/>
      <c r="K45" s="732"/>
    </row>
    <row r="46" spans="1:20" ht="21" customHeight="1">
      <c r="A46" s="728"/>
      <c r="B46" s="1513" t="s">
        <v>590</v>
      </c>
      <c r="C46" s="1513"/>
      <c r="D46" s="1513"/>
      <c r="E46" s="1513"/>
      <c r="F46" s="1513"/>
      <c r="G46" s="1513"/>
      <c r="H46" s="1513"/>
      <c r="I46" s="1513"/>
      <c r="J46" s="1513"/>
      <c r="K46" s="732"/>
    </row>
    <row r="47" spans="1:20" ht="21" customHeight="1">
      <c r="A47" s="728"/>
      <c r="B47" s="1482" t="s">
        <v>591</v>
      </c>
      <c r="C47" s="1482"/>
      <c r="D47" s="1482"/>
      <c r="E47" s="1482"/>
      <c r="F47" s="1482"/>
      <c r="G47" s="1482"/>
      <c r="H47" s="1482"/>
      <c r="I47" s="1482"/>
      <c r="J47" s="1482"/>
      <c r="K47" s="1483"/>
    </row>
    <row r="48" spans="1:20" ht="16.5" customHeight="1">
      <c r="A48" s="728"/>
      <c r="B48" s="748"/>
      <c r="C48" s="1486" t="s">
        <v>592</v>
      </c>
      <c r="D48" s="1486"/>
      <c r="E48" s="1486"/>
      <c r="F48" s="1486"/>
      <c r="G48" s="1486"/>
      <c r="H48" s="1486"/>
      <c r="I48" s="1486"/>
      <c r="J48" s="1487"/>
      <c r="K48" s="1484"/>
    </row>
    <row r="49" spans="1:20" ht="11.25" customHeight="1">
      <c r="A49" s="728"/>
      <c r="B49" s="733"/>
      <c r="C49" s="733"/>
      <c r="D49" s="733"/>
      <c r="E49" s="733"/>
      <c r="F49" s="733"/>
      <c r="G49" s="733"/>
      <c r="H49" s="733"/>
      <c r="I49" s="733"/>
      <c r="J49" s="733"/>
      <c r="K49" s="728"/>
    </row>
    <row r="50" spans="1:20" s="725" customFormat="1">
      <c r="A50" s="728" t="s">
        <v>593</v>
      </c>
      <c r="B50" s="733"/>
      <c r="C50" s="733"/>
      <c r="D50" s="733"/>
      <c r="E50" s="733"/>
      <c r="F50" s="733"/>
      <c r="G50" s="733"/>
      <c r="H50" s="733"/>
      <c r="I50" s="733"/>
      <c r="J50" s="733"/>
      <c r="K50" s="728"/>
      <c r="M50" s="724"/>
      <c r="N50" s="724"/>
      <c r="O50" s="724"/>
      <c r="P50" s="724"/>
      <c r="Q50" s="724"/>
      <c r="R50" s="724"/>
      <c r="S50" s="724"/>
      <c r="T50" s="724"/>
    </row>
    <row r="51" spans="1:20" s="725" customFormat="1" ht="21" customHeight="1">
      <c r="A51" s="728"/>
      <c r="B51" s="1488" t="s">
        <v>594</v>
      </c>
      <c r="C51" s="1489"/>
      <c r="D51" s="1489"/>
      <c r="E51" s="1489"/>
      <c r="F51" s="1489"/>
      <c r="G51" s="1489"/>
      <c r="H51" s="1489"/>
      <c r="I51" s="1489"/>
      <c r="J51" s="1490"/>
      <c r="K51" s="1483"/>
      <c r="M51" s="724"/>
      <c r="N51" s="724"/>
      <c r="O51" s="724"/>
      <c r="P51" s="724"/>
      <c r="Q51" s="724"/>
      <c r="R51" s="724"/>
      <c r="S51" s="724"/>
      <c r="T51" s="724"/>
    </row>
    <row r="52" spans="1:20" s="725" customFormat="1" ht="12.6" customHeight="1">
      <c r="A52" s="728"/>
      <c r="B52" s="1516" t="s">
        <v>595</v>
      </c>
      <c r="C52" s="1517"/>
      <c r="D52" s="1517"/>
      <c r="E52" s="1517"/>
      <c r="F52" s="1517"/>
      <c r="G52" s="1517"/>
      <c r="H52" s="1517"/>
      <c r="I52" s="1517"/>
      <c r="J52" s="1517"/>
      <c r="K52" s="1491"/>
      <c r="M52" s="724"/>
      <c r="N52" s="724"/>
      <c r="O52" s="724"/>
      <c r="P52" s="724"/>
      <c r="Q52" s="724"/>
      <c r="R52" s="724"/>
      <c r="S52" s="724"/>
      <c r="T52" s="724"/>
    </row>
    <row r="53" spans="1:20" s="725" customFormat="1" ht="21" customHeight="1">
      <c r="A53" s="728"/>
      <c r="B53" s="749"/>
      <c r="C53" s="1518" t="s">
        <v>596</v>
      </c>
      <c r="D53" s="1518"/>
      <c r="E53" s="1518"/>
      <c r="F53" s="1518"/>
      <c r="G53" s="1518"/>
      <c r="H53" s="1518"/>
      <c r="I53" s="1518"/>
      <c r="J53" s="1519"/>
      <c r="K53" s="1491"/>
      <c r="M53" s="724"/>
      <c r="N53" s="724"/>
      <c r="O53" s="724"/>
      <c r="P53" s="724"/>
      <c r="Q53" s="724"/>
      <c r="R53" s="724"/>
      <c r="S53" s="724"/>
      <c r="T53" s="724"/>
    </row>
    <row r="54" spans="1:20" s="725" customFormat="1" ht="21" customHeight="1">
      <c r="A54" s="728"/>
      <c r="B54" s="750"/>
      <c r="C54" s="1520" t="s">
        <v>597</v>
      </c>
      <c r="D54" s="1520"/>
      <c r="E54" s="1520"/>
      <c r="F54" s="1520"/>
      <c r="G54" s="1520"/>
      <c r="H54" s="1520"/>
      <c r="I54" s="1520"/>
      <c r="J54" s="1521"/>
      <c r="K54" s="1491"/>
      <c r="M54" s="724"/>
      <c r="N54" s="724"/>
      <c r="O54" s="724"/>
      <c r="P54" s="724"/>
      <c r="Q54" s="724"/>
      <c r="R54" s="724"/>
      <c r="S54" s="724"/>
      <c r="T54" s="724"/>
    </row>
    <row r="55" spans="1:20" s="725" customFormat="1" ht="21" customHeight="1">
      <c r="A55" s="728"/>
      <c r="B55" s="750"/>
      <c r="C55" s="1520" t="s">
        <v>598</v>
      </c>
      <c r="D55" s="1520"/>
      <c r="E55" s="1520"/>
      <c r="F55" s="1520"/>
      <c r="G55" s="1520"/>
      <c r="H55" s="1520"/>
      <c r="I55" s="1520"/>
      <c r="J55" s="1521"/>
      <c r="K55" s="1491"/>
      <c r="M55" s="724"/>
      <c r="N55" s="724"/>
      <c r="O55" s="724"/>
      <c r="P55" s="724"/>
      <c r="Q55" s="724"/>
      <c r="R55" s="724"/>
      <c r="S55" s="724"/>
      <c r="T55" s="724"/>
    </row>
    <row r="56" spans="1:20" s="725" customFormat="1" ht="6.75" customHeight="1">
      <c r="A56" s="728"/>
      <c r="B56" s="750"/>
      <c r="C56" s="751"/>
      <c r="D56" s="751"/>
      <c r="E56" s="751"/>
      <c r="F56" s="751"/>
      <c r="G56" s="751"/>
      <c r="H56" s="751"/>
      <c r="I56" s="751"/>
      <c r="J56" s="752"/>
      <c r="K56" s="1491"/>
      <c r="M56" s="724"/>
      <c r="N56" s="724"/>
      <c r="O56" s="724"/>
      <c r="P56" s="724"/>
      <c r="Q56" s="724"/>
      <c r="R56" s="724"/>
      <c r="S56" s="724"/>
      <c r="T56" s="724"/>
    </row>
    <row r="57" spans="1:20" s="725" customFormat="1" ht="19.149999999999999" customHeight="1">
      <c r="A57" s="728"/>
      <c r="B57" s="1507" t="s">
        <v>599</v>
      </c>
      <c r="C57" s="1508"/>
      <c r="D57" s="1508"/>
      <c r="E57" s="1508"/>
      <c r="F57" s="1508"/>
      <c r="G57" s="1508"/>
      <c r="H57" s="1508"/>
      <c r="I57" s="1508"/>
      <c r="J57" s="1509"/>
      <c r="K57" s="1491"/>
      <c r="M57" s="724"/>
      <c r="N57" s="724"/>
      <c r="O57" s="724"/>
      <c r="P57" s="724"/>
      <c r="Q57" s="724"/>
      <c r="R57" s="724"/>
      <c r="S57" s="724"/>
      <c r="T57" s="724"/>
    </row>
    <row r="58" spans="1:20" s="725" customFormat="1" ht="19.149999999999999" customHeight="1">
      <c r="A58" s="728"/>
      <c r="B58" s="753"/>
      <c r="C58" s="1514" t="s">
        <v>600</v>
      </c>
      <c r="D58" s="1514"/>
      <c r="E58" s="1514"/>
      <c r="F58" s="1514"/>
      <c r="G58" s="1514"/>
      <c r="H58" s="1514"/>
      <c r="I58" s="1514"/>
      <c r="J58" s="754"/>
      <c r="K58" s="1491"/>
      <c r="M58" s="724"/>
      <c r="N58" s="724"/>
      <c r="O58" s="724"/>
      <c r="P58" s="724"/>
      <c r="Q58" s="724"/>
      <c r="R58" s="724"/>
      <c r="S58" s="724"/>
      <c r="T58" s="724"/>
    </row>
    <row r="59" spans="1:20" s="725" customFormat="1" ht="19.149999999999999" customHeight="1">
      <c r="A59" s="728"/>
      <c r="B59" s="753"/>
      <c r="C59" s="1514" t="s">
        <v>601</v>
      </c>
      <c r="D59" s="1514"/>
      <c r="E59" s="1514"/>
      <c r="F59" s="1515"/>
      <c r="G59" s="1515"/>
      <c r="H59" s="1515"/>
      <c r="I59" s="1515"/>
      <c r="J59" s="754"/>
      <c r="K59" s="1491"/>
      <c r="M59" s="724"/>
      <c r="N59" s="724"/>
      <c r="O59" s="724"/>
      <c r="P59" s="724"/>
      <c r="Q59" s="724"/>
      <c r="R59" s="724"/>
      <c r="S59" s="724"/>
      <c r="T59" s="724"/>
    </row>
    <row r="60" spans="1:20" s="725" customFormat="1" ht="19.149999999999999" customHeight="1">
      <c r="A60" s="728"/>
      <c r="B60" s="753"/>
      <c r="C60" s="1514" t="s">
        <v>602</v>
      </c>
      <c r="D60" s="1514"/>
      <c r="E60" s="1514"/>
      <c r="F60" s="1515" t="s">
        <v>603</v>
      </c>
      <c r="G60" s="1515"/>
      <c r="H60" s="1515"/>
      <c r="I60" s="1515"/>
      <c r="J60" s="754"/>
      <c r="K60" s="1491"/>
      <c r="M60" s="724"/>
      <c r="N60" s="724"/>
      <c r="O60" s="724"/>
      <c r="P60" s="724"/>
      <c r="Q60" s="724"/>
      <c r="R60" s="724"/>
      <c r="S60" s="724"/>
      <c r="T60" s="724"/>
    </row>
    <row r="61" spans="1:20" s="725" customFormat="1" ht="6" customHeight="1">
      <c r="A61" s="728"/>
      <c r="B61" s="753"/>
      <c r="C61" s="751"/>
      <c r="D61" s="751"/>
      <c r="E61" s="751"/>
      <c r="F61" s="751"/>
      <c r="G61" s="751"/>
      <c r="H61" s="751"/>
      <c r="I61" s="751"/>
      <c r="J61" s="754"/>
      <c r="K61" s="1491"/>
      <c r="M61" s="724"/>
      <c r="N61" s="724"/>
      <c r="O61" s="724"/>
      <c r="P61" s="724"/>
      <c r="Q61" s="724"/>
      <c r="R61" s="724"/>
      <c r="S61" s="724"/>
      <c r="T61" s="724"/>
    </row>
    <row r="62" spans="1:20" s="725" customFormat="1" ht="19.149999999999999" customHeight="1">
      <c r="A62" s="728"/>
      <c r="B62" s="753"/>
      <c r="C62" s="1514" t="s">
        <v>604</v>
      </c>
      <c r="D62" s="1514"/>
      <c r="E62" s="1514"/>
      <c r="F62" s="1514"/>
      <c r="G62" s="1514"/>
      <c r="H62" s="1514"/>
      <c r="I62" s="1514"/>
      <c r="J62" s="754"/>
      <c r="K62" s="1491"/>
      <c r="M62" s="724"/>
      <c r="N62" s="724"/>
      <c r="O62" s="724"/>
      <c r="P62" s="724"/>
      <c r="Q62" s="724"/>
      <c r="R62" s="724"/>
      <c r="S62" s="724"/>
      <c r="T62" s="724"/>
    </row>
    <row r="63" spans="1:20" s="725" customFormat="1" ht="19.149999999999999" customHeight="1">
      <c r="A63" s="728"/>
      <c r="B63" s="753"/>
      <c r="C63" s="1514" t="s">
        <v>605</v>
      </c>
      <c r="D63" s="1514"/>
      <c r="E63" s="1514"/>
      <c r="F63" s="1515"/>
      <c r="G63" s="1515"/>
      <c r="H63" s="1515"/>
      <c r="I63" s="1515"/>
      <c r="J63" s="754"/>
      <c r="K63" s="1491"/>
      <c r="M63" s="724"/>
      <c r="N63" s="724"/>
      <c r="O63" s="724"/>
      <c r="P63" s="724"/>
      <c r="Q63" s="724"/>
      <c r="R63" s="724"/>
      <c r="S63" s="724"/>
      <c r="T63" s="724"/>
    </row>
    <row r="64" spans="1:20" s="725" customFormat="1" ht="19.149999999999999" customHeight="1">
      <c r="A64" s="728"/>
      <c r="B64" s="753"/>
      <c r="C64" s="1514" t="s">
        <v>602</v>
      </c>
      <c r="D64" s="1514"/>
      <c r="E64" s="1514"/>
      <c r="F64" s="1515" t="s">
        <v>603</v>
      </c>
      <c r="G64" s="1515"/>
      <c r="H64" s="1515"/>
      <c r="I64" s="1515"/>
      <c r="J64" s="754"/>
      <c r="K64" s="1491"/>
      <c r="M64" s="724"/>
      <c r="N64" s="724"/>
      <c r="O64" s="724"/>
      <c r="P64" s="724"/>
      <c r="Q64" s="724"/>
      <c r="R64" s="724"/>
      <c r="S64" s="724"/>
      <c r="T64" s="724"/>
    </row>
    <row r="65" spans="1:20" s="725" customFormat="1" ht="5.25" customHeight="1">
      <c r="A65" s="728"/>
      <c r="B65" s="753"/>
      <c r="C65" s="751"/>
      <c r="D65" s="751"/>
      <c r="E65" s="751"/>
      <c r="F65" s="751"/>
      <c r="G65" s="751"/>
      <c r="H65" s="751"/>
      <c r="I65" s="751"/>
      <c r="J65" s="754"/>
      <c r="K65" s="1491"/>
      <c r="M65" s="724"/>
      <c r="N65" s="724"/>
      <c r="O65" s="724"/>
      <c r="P65" s="724"/>
      <c r="Q65" s="724"/>
      <c r="R65" s="724"/>
      <c r="S65" s="724"/>
      <c r="T65" s="724"/>
    </row>
    <row r="66" spans="1:20" ht="8.25" customHeight="1">
      <c r="A66" s="728"/>
      <c r="B66" s="753"/>
      <c r="C66" s="751"/>
      <c r="D66" s="751"/>
      <c r="E66" s="751"/>
      <c r="F66" s="751"/>
      <c r="G66" s="751"/>
      <c r="H66" s="751"/>
      <c r="I66" s="751"/>
      <c r="J66" s="754"/>
      <c r="K66" s="1491"/>
    </row>
    <row r="67" spans="1:20" ht="16.5" customHeight="1">
      <c r="A67" s="728"/>
      <c r="B67" s="1507" t="s">
        <v>606</v>
      </c>
      <c r="C67" s="1508"/>
      <c r="D67" s="1508"/>
      <c r="E67" s="1508"/>
      <c r="F67" s="1508"/>
      <c r="G67" s="1508"/>
      <c r="H67" s="1508"/>
      <c r="I67" s="1508"/>
      <c r="J67" s="1509"/>
      <c r="K67" s="1491"/>
    </row>
    <row r="68" spans="1:20" ht="21" customHeight="1">
      <c r="A68" s="728"/>
      <c r="B68" s="755"/>
      <c r="C68" s="1442" t="s">
        <v>607</v>
      </c>
      <c r="D68" s="1443"/>
      <c r="E68" s="1443"/>
      <c r="F68" s="1443"/>
      <c r="G68" s="1443"/>
      <c r="H68" s="1443"/>
      <c r="I68" s="1443"/>
      <c r="J68" s="1510"/>
      <c r="K68" s="1491"/>
    </row>
    <row r="69" spans="1:20" ht="48.75" customHeight="1">
      <c r="A69" s="728"/>
      <c r="B69" s="755"/>
      <c r="C69" s="1449"/>
      <c r="D69" s="1450"/>
      <c r="E69" s="1450"/>
      <c r="F69" s="1450"/>
      <c r="G69" s="1450"/>
      <c r="H69" s="1450"/>
      <c r="I69" s="1450"/>
      <c r="J69" s="1510"/>
      <c r="K69" s="1491"/>
    </row>
    <row r="70" spans="1:20" ht="6" customHeight="1">
      <c r="A70" s="728"/>
      <c r="B70" s="750"/>
      <c r="C70" s="1511"/>
      <c r="D70" s="1511"/>
      <c r="E70" s="1511"/>
      <c r="F70" s="1511"/>
      <c r="G70" s="1511"/>
      <c r="H70" s="1511"/>
      <c r="I70" s="1511"/>
      <c r="J70" s="1512"/>
      <c r="K70" s="1484"/>
      <c r="M70" s="756"/>
    </row>
    <row r="71" spans="1:20" ht="21" customHeight="1">
      <c r="A71" s="728"/>
      <c r="B71" s="1513" t="s">
        <v>608</v>
      </c>
      <c r="C71" s="1513"/>
      <c r="D71" s="1513"/>
      <c r="E71" s="1513"/>
      <c r="F71" s="1513"/>
      <c r="G71" s="1513"/>
      <c r="H71" s="1513"/>
      <c r="I71" s="1513"/>
      <c r="J71" s="1513"/>
      <c r="K71" s="732"/>
    </row>
    <row r="72" spans="1:20" ht="11.25" customHeight="1">
      <c r="A72" s="728"/>
      <c r="B72" s="733"/>
      <c r="C72" s="733"/>
      <c r="D72" s="733"/>
      <c r="E72" s="733"/>
      <c r="F72" s="733"/>
      <c r="G72" s="733"/>
      <c r="H72" s="733"/>
      <c r="I72" s="733"/>
      <c r="J72" s="733"/>
      <c r="K72" s="728"/>
    </row>
    <row r="73" spans="1:20" ht="22.5" customHeight="1">
      <c r="A73" s="731" t="s">
        <v>609</v>
      </c>
      <c r="B73" s="728"/>
      <c r="C73" s="728"/>
      <c r="D73" s="728"/>
      <c r="E73" s="728"/>
      <c r="F73" s="728"/>
      <c r="G73" s="728"/>
      <c r="H73" s="728"/>
      <c r="I73" s="728"/>
      <c r="J73" s="728"/>
      <c r="K73" s="728"/>
    </row>
    <row r="74" spans="1:20" ht="21" customHeight="1">
      <c r="A74" s="728" t="s">
        <v>610</v>
      </c>
      <c r="B74" s="733"/>
      <c r="C74" s="733"/>
      <c r="D74" s="733"/>
      <c r="E74" s="733"/>
      <c r="F74" s="733"/>
      <c r="G74" s="733"/>
      <c r="H74" s="733"/>
      <c r="I74" s="733"/>
      <c r="J74" s="733"/>
      <c r="K74" s="728"/>
    </row>
    <row r="75" spans="1:20" s="759" customFormat="1" ht="21" customHeight="1">
      <c r="A75" s="757"/>
      <c r="B75" s="1445" t="s">
        <v>611</v>
      </c>
      <c r="C75" s="1446"/>
      <c r="D75" s="1446"/>
      <c r="E75" s="1446"/>
      <c r="F75" s="1446"/>
      <c r="G75" s="1446"/>
      <c r="H75" s="1446"/>
      <c r="I75" s="1446"/>
      <c r="J75" s="1478"/>
      <c r="K75" s="758"/>
    </row>
    <row r="76" spans="1:20" s="759" customFormat="1" ht="11.1" customHeight="1">
      <c r="B76" s="760"/>
      <c r="C76" s="760"/>
      <c r="D76" s="760"/>
      <c r="E76" s="760"/>
      <c r="F76" s="760"/>
      <c r="G76" s="760"/>
      <c r="H76" s="760"/>
      <c r="I76" s="760"/>
      <c r="K76" s="1540"/>
    </row>
    <row r="77" spans="1:20" s="759" customFormat="1" ht="21" customHeight="1">
      <c r="B77" s="1469" t="s">
        <v>612</v>
      </c>
      <c r="C77" s="1469"/>
      <c r="D77" s="1469"/>
      <c r="E77" s="1469"/>
      <c r="F77" s="1469"/>
      <c r="G77" s="1469"/>
      <c r="H77" s="1469"/>
      <c r="I77" s="1469"/>
      <c r="J77" s="1469"/>
    </row>
    <row r="78" spans="1:20" ht="21" hidden="1" customHeight="1">
      <c r="A78" s="728"/>
      <c r="B78" s="1439" t="s">
        <v>613</v>
      </c>
      <c r="C78" s="1440"/>
      <c r="D78" s="1440"/>
      <c r="E78" s="1440"/>
      <c r="F78" s="1440"/>
      <c r="G78" s="1440"/>
      <c r="H78" s="1440"/>
      <c r="I78" s="1440"/>
      <c r="J78" s="1440"/>
      <c r="K78" s="1440"/>
    </row>
    <row r="79" spans="1:20" ht="35.25" hidden="1" customHeight="1">
      <c r="A79" s="728"/>
      <c r="B79" s="1442" t="s">
        <v>614</v>
      </c>
      <c r="C79" s="1443"/>
      <c r="D79" s="1443"/>
      <c r="E79" s="1443"/>
      <c r="F79" s="1443"/>
      <c r="G79" s="1443"/>
      <c r="H79" s="1443"/>
      <c r="I79" s="1443"/>
      <c r="J79" s="1444"/>
      <c r="K79" s="732"/>
      <c r="L79" s="1492" t="s">
        <v>615</v>
      </c>
    </row>
    <row r="80" spans="1:20" ht="15.95" hidden="1" customHeight="1">
      <c r="A80" s="728"/>
      <c r="B80" s="1504" t="s">
        <v>616</v>
      </c>
      <c r="C80" s="1505"/>
      <c r="D80" s="1505"/>
      <c r="E80" s="1505"/>
      <c r="F80" s="1505"/>
      <c r="G80" s="1505"/>
      <c r="H80" s="1505"/>
      <c r="I80" s="1505"/>
      <c r="J80" s="1505"/>
      <c r="K80" s="1506"/>
      <c r="L80" s="1492"/>
    </row>
    <row r="81" spans="1:12" ht="15.75" hidden="1" customHeight="1">
      <c r="A81" s="728"/>
      <c r="B81" s="1496" t="s">
        <v>617</v>
      </c>
      <c r="C81" s="1497"/>
      <c r="D81" s="1497"/>
      <c r="E81" s="1497"/>
      <c r="F81" s="1497"/>
      <c r="G81" s="1497"/>
      <c r="H81" s="1497"/>
      <c r="I81" s="1497"/>
      <c r="J81" s="1497"/>
      <c r="K81" s="1498"/>
      <c r="L81" s="1492"/>
    </row>
    <row r="82" spans="1:12" ht="15.95" hidden="1" customHeight="1">
      <c r="A82" s="728"/>
      <c r="B82" s="1496" t="s">
        <v>618</v>
      </c>
      <c r="C82" s="1497"/>
      <c r="D82" s="1497"/>
      <c r="E82" s="1497"/>
      <c r="F82" s="1497"/>
      <c r="G82" s="1497"/>
      <c r="H82" s="1497"/>
      <c r="I82" s="1497"/>
      <c r="J82" s="1497"/>
      <c r="K82" s="1498"/>
      <c r="L82" s="1492"/>
    </row>
    <row r="83" spans="1:12" ht="15.95" hidden="1" customHeight="1">
      <c r="A83" s="728"/>
      <c r="B83" s="1496" t="s">
        <v>619</v>
      </c>
      <c r="C83" s="1497"/>
      <c r="D83" s="1497"/>
      <c r="E83" s="1497"/>
      <c r="F83" s="1497"/>
      <c r="G83" s="1497"/>
      <c r="H83" s="1497"/>
      <c r="I83" s="1497"/>
      <c r="J83" s="1497"/>
      <c r="K83" s="1498"/>
      <c r="L83" s="1492"/>
    </row>
    <row r="84" spans="1:12" ht="73.5" hidden="1" customHeight="1">
      <c r="A84" s="728"/>
      <c r="B84" s="1496" t="s">
        <v>620</v>
      </c>
      <c r="C84" s="1497"/>
      <c r="D84" s="1497"/>
      <c r="E84" s="1497"/>
      <c r="F84" s="1497"/>
      <c r="G84" s="1497"/>
      <c r="H84" s="1497"/>
      <c r="I84" s="1497"/>
      <c r="J84" s="1497"/>
      <c r="K84" s="1498"/>
      <c r="L84" s="1492"/>
    </row>
    <row r="85" spans="1:12" ht="15.95" hidden="1" customHeight="1">
      <c r="A85" s="728"/>
      <c r="B85" s="1496" t="s">
        <v>621</v>
      </c>
      <c r="C85" s="1497"/>
      <c r="D85" s="1497"/>
      <c r="E85" s="1497"/>
      <c r="F85" s="1497"/>
      <c r="G85" s="1497"/>
      <c r="H85" s="1497"/>
      <c r="I85" s="1497"/>
      <c r="J85" s="1497"/>
      <c r="K85" s="1498"/>
      <c r="L85" s="1492"/>
    </row>
    <row r="86" spans="1:12" ht="176.25" hidden="1" customHeight="1">
      <c r="A86" s="728"/>
      <c r="B86" s="1496" t="s">
        <v>622</v>
      </c>
      <c r="C86" s="1497"/>
      <c r="D86" s="1497"/>
      <c r="E86" s="1497"/>
      <c r="F86" s="1497"/>
      <c r="G86" s="1497"/>
      <c r="H86" s="1497"/>
      <c r="I86" s="1497"/>
      <c r="J86" s="1497"/>
      <c r="K86" s="1498"/>
      <c r="L86" s="1492"/>
    </row>
    <row r="87" spans="1:12" ht="15.75" hidden="1" customHeight="1">
      <c r="A87" s="728"/>
      <c r="B87" s="1496" t="s">
        <v>623</v>
      </c>
      <c r="C87" s="1497"/>
      <c r="D87" s="1497"/>
      <c r="E87" s="1497"/>
      <c r="F87" s="1497"/>
      <c r="G87" s="1497"/>
      <c r="H87" s="1497"/>
      <c r="I87" s="1497"/>
      <c r="J87" s="1497"/>
      <c r="K87" s="1498"/>
      <c r="L87" s="1492"/>
    </row>
    <row r="88" spans="1:12" ht="15.95" hidden="1" customHeight="1">
      <c r="A88" s="728"/>
      <c r="B88" s="1499" t="s">
        <v>624</v>
      </c>
      <c r="C88" s="1500"/>
      <c r="D88" s="1500"/>
      <c r="E88" s="1500"/>
      <c r="F88" s="1500"/>
      <c r="G88" s="1500"/>
      <c r="H88" s="1500"/>
      <c r="I88" s="1500"/>
      <c r="J88" s="1500"/>
      <c r="K88" s="1501"/>
      <c r="L88" s="1492"/>
    </row>
    <row r="89" spans="1:12" ht="21" customHeight="1">
      <c r="A89" s="728"/>
      <c r="B89" s="1502" t="s">
        <v>625</v>
      </c>
      <c r="C89" s="1503"/>
      <c r="D89" s="1503"/>
      <c r="E89" s="1503"/>
      <c r="F89" s="1503"/>
      <c r="G89" s="1503"/>
      <c r="H89" s="1503"/>
      <c r="I89" s="1503"/>
      <c r="J89" s="1503"/>
      <c r="K89" s="1503"/>
    </row>
    <row r="90" spans="1:12" ht="57" customHeight="1">
      <c r="A90" s="728"/>
      <c r="B90" s="1488" t="s">
        <v>626</v>
      </c>
      <c r="C90" s="1489"/>
      <c r="D90" s="1489"/>
      <c r="E90" s="1489"/>
      <c r="F90" s="1489"/>
      <c r="G90" s="1489"/>
      <c r="H90" s="1489"/>
      <c r="I90" s="1489"/>
      <c r="J90" s="1490"/>
      <c r="K90" s="740"/>
      <c r="L90" s="761" t="s">
        <v>627</v>
      </c>
    </row>
    <row r="91" spans="1:12" ht="18" customHeight="1">
      <c r="A91" s="728"/>
      <c r="B91" s="1488" t="s">
        <v>628</v>
      </c>
      <c r="C91" s="1489"/>
      <c r="D91" s="1489"/>
      <c r="E91" s="1489"/>
      <c r="F91" s="1489"/>
      <c r="G91" s="1489"/>
      <c r="H91" s="1489"/>
      <c r="I91" s="1489"/>
      <c r="J91" s="1490"/>
      <c r="K91" s="1483"/>
    </row>
    <row r="92" spans="1:12" ht="21" customHeight="1">
      <c r="A92" s="728"/>
      <c r="B92" s="741"/>
      <c r="C92" s="1442" t="s">
        <v>629</v>
      </c>
      <c r="D92" s="1443"/>
      <c r="E92" s="1443"/>
      <c r="F92" s="1443"/>
      <c r="G92" s="1443"/>
      <c r="H92" s="1443"/>
      <c r="I92" s="762"/>
      <c r="J92" s="744"/>
      <c r="K92" s="1491"/>
      <c r="L92" s="1492" t="s">
        <v>630</v>
      </c>
    </row>
    <row r="93" spans="1:12" ht="21" customHeight="1">
      <c r="A93" s="728"/>
      <c r="B93" s="741"/>
      <c r="C93" s="742"/>
      <c r="D93" s="743"/>
      <c r="E93" s="743"/>
      <c r="F93" s="743"/>
      <c r="G93" s="1493" t="s">
        <v>631</v>
      </c>
      <c r="H93" s="1493"/>
      <c r="I93" s="763"/>
      <c r="J93" s="744"/>
      <c r="K93" s="1491"/>
      <c r="L93" s="1492"/>
    </row>
    <row r="94" spans="1:12" ht="6" customHeight="1">
      <c r="A94" s="728"/>
      <c r="B94" s="745"/>
      <c r="C94" s="1494"/>
      <c r="D94" s="1494"/>
      <c r="E94" s="1494"/>
      <c r="F94" s="1494"/>
      <c r="G94" s="1494"/>
      <c r="H94" s="1494"/>
      <c r="I94" s="1494"/>
      <c r="J94" s="1495"/>
      <c r="K94" s="1491"/>
      <c r="L94" s="1492"/>
    </row>
    <row r="95" spans="1:12" ht="16.5" customHeight="1">
      <c r="A95" s="728"/>
      <c r="B95" s="1482" t="s">
        <v>632</v>
      </c>
      <c r="C95" s="1482"/>
      <c r="D95" s="1482"/>
      <c r="E95" s="1482"/>
      <c r="F95" s="1482"/>
      <c r="G95" s="1482"/>
      <c r="H95" s="1482"/>
      <c r="I95" s="1482"/>
      <c r="J95" s="1482"/>
      <c r="K95" s="1483"/>
      <c r="L95" s="764"/>
    </row>
    <row r="96" spans="1:12" ht="23.25" customHeight="1">
      <c r="A96" s="728"/>
      <c r="B96" s="1485" t="s">
        <v>633</v>
      </c>
      <c r="C96" s="1486"/>
      <c r="D96" s="1486"/>
      <c r="E96" s="1486"/>
      <c r="F96" s="1486"/>
      <c r="G96" s="1486"/>
      <c r="H96" s="1486"/>
      <c r="I96" s="1486"/>
      <c r="J96" s="1487"/>
      <c r="K96" s="1484"/>
      <c r="L96" s="764"/>
    </row>
    <row r="97" spans="1:12" ht="16.5" customHeight="1">
      <c r="A97" s="728"/>
      <c r="B97" s="1482" t="s">
        <v>634</v>
      </c>
      <c r="C97" s="1482"/>
      <c r="D97" s="1482"/>
      <c r="E97" s="1482"/>
      <c r="F97" s="1482"/>
      <c r="G97" s="1482"/>
      <c r="H97" s="1482"/>
      <c r="I97" s="1482"/>
      <c r="J97" s="1482"/>
      <c r="K97" s="1483"/>
      <c r="L97" s="1435" t="s">
        <v>635</v>
      </c>
    </row>
    <row r="98" spans="1:12" ht="23.25" customHeight="1">
      <c r="A98" s="728"/>
      <c r="B98" s="1485" t="s">
        <v>636</v>
      </c>
      <c r="C98" s="1486"/>
      <c r="D98" s="1486"/>
      <c r="E98" s="1486"/>
      <c r="F98" s="1486"/>
      <c r="G98" s="1486"/>
      <c r="H98" s="1486"/>
      <c r="I98" s="1486"/>
      <c r="J98" s="1487"/>
      <c r="K98" s="1484"/>
      <c r="L98" s="1435"/>
    </row>
    <row r="99" spans="1:12" ht="16.5" customHeight="1">
      <c r="A99" s="728"/>
      <c r="B99" s="1482" t="s">
        <v>637</v>
      </c>
      <c r="C99" s="1482"/>
      <c r="D99" s="1482"/>
      <c r="E99" s="1482"/>
      <c r="F99" s="1482"/>
      <c r="G99" s="1482"/>
      <c r="H99" s="1482"/>
      <c r="I99" s="1482"/>
      <c r="J99" s="1482"/>
      <c r="K99" s="1483"/>
      <c r="L99" s="1435"/>
    </row>
    <row r="100" spans="1:12" ht="21" customHeight="1">
      <c r="A100" s="728"/>
      <c r="B100" s="1485" t="s">
        <v>636</v>
      </c>
      <c r="C100" s="1486"/>
      <c r="D100" s="1486"/>
      <c r="E100" s="1486"/>
      <c r="F100" s="1486"/>
      <c r="G100" s="1486"/>
      <c r="H100" s="1486"/>
      <c r="I100" s="1486"/>
      <c r="J100" s="1487"/>
      <c r="K100" s="1484"/>
      <c r="L100" s="1435"/>
    </row>
    <row r="101" spans="1:12" ht="11.25" customHeight="1">
      <c r="A101" s="728"/>
      <c r="B101" s="733"/>
      <c r="C101" s="733"/>
      <c r="D101" s="733"/>
      <c r="E101" s="733"/>
      <c r="F101" s="733"/>
      <c r="G101" s="733"/>
      <c r="H101" s="733"/>
      <c r="I101" s="733"/>
      <c r="J101" s="733"/>
      <c r="K101" s="728"/>
    </row>
    <row r="102" spans="1:12" s="759" customFormat="1">
      <c r="B102" s="1469" t="s">
        <v>638</v>
      </c>
      <c r="C102" s="1469"/>
      <c r="D102" s="1469"/>
      <c r="E102" s="1469"/>
      <c r="F102" s="1469"/>
      <c r="G102" s="1469"/>
      <c r="H102" s="1469"/>
      <c r="I102" s="1469"/>
    </row>
    <row r="103" spans="1:12" s="759" customFormat="1" ht="21" customHeight="1">
      <c r="B103" s="1470" t="s">
        <v>639</v>
      </c>
      <c r="C103" s="1471"/>
      <c r="D103" s="1471"/>
      <c r="E103" s="1471"/>
      <c r="F103" s="1471"/>
      <c r="G103" s="1471"/>
      <c r="H103" s="1471"/>
      <c r="I103" s="1471"/>
      <c r="J103" s="1456"/>
      <c r="K103" s="1472"/>
    </row>
    <row r="104" spans="1:12" s="759" customFormat="1" ht="12.6" customHeight="1">
      <c r="B104" s="1475" t="s">
        <v>640</v>
      </c>
      <c r="C104" s="1476"/>
      <c r="D104" s="1476"/>
      <c r="E104" s="1476"/>
      <c r="F104" s="1476"/>
      <c r="G104" s="1476"/>
      <c r="H104" s="1476"/>
      <c r="I104" s="1477"/>
      <c r="J104" s="1457"/>
      <c r="K104" s="1473"/>
    </row>
    <row r="105" spans="1:12" s="759" customFormat="1" ht="4.5" customHeight="1">
      <c r="B105" s="765"/>
      <c r="C105" s="766"/>
      <c r="D105" s="766"/>
      <c r="E105" s="766"/>
      <c r="F105" s="766"/>
      <c r="G105" s="766"/>
      <c r="H105" s="766"/>
      <c r="I105" s="766"/>
      <c r="J105" s="1457"/>
      <c r="K105" s="1473"/>
    </row>
    <row r="106" spans="1:12" s="759" customFormat="1" ht="19.149999999999999" customHeight="1">
      <c r="B106" s="767"/>
      <c r="C106" s="1445" t="s">
        <v>641</v>
      </c>
      <c r="D106" s="1478"/>
      <c r="E106" s="768" t="s">
        <v>642</v>
      </c>
      <c r="F106" s="769" t="s">
        <v>643</v>
      </c>
      <c r="G106" s="769" t="s">
        <v>644</v>
      </c>
      <c r="H106" s="770" t="s">
        <v>645</v>
      </c>
      <c r="I106" s="771" t="s">
        <v>646</v>
      </c>
      <c r="J106" s="1457"/>
      <c r="K106" s="1473"/>
    </row>
    <row r="107" spans="1:12" s="759" customFormat="1" ht="19.149999999999999" customHeight="1">
      <c r="B107" s="767"/>
      <c r="C107" s="1445" t="s">
        <v>647</v>
      </c>
      <c r="D107" s="1478"/>
      <c r="E107" s="768" t="s">
        <v>648</v>
      </c>
      <c r="F107" s="769" t="s">
        <v>649</v>
      </c>
      <c r="G107" s="769" t="s">
        <v>645</v>
      </c>
      <c r="H107" s="1479" t="s">
        <v>650</v>
      </c>
      <c r="I107" s="1480"/>
      <c r="J107" s="1457"/>
      <c r="K107" s="1473"/>
    </row>
    <row r="108" spans="1:12" s="759" customFormat="1" ht="6" customHeight="1">
      <c r="B108" s="772"/>
      <c r="C108" s="1481"/>
      <c r="D108" s="1481"/>
      <c r="E108" s="1481"/>
      <c r="F108" s="1481"/>
      <c r="G108" s="1481"/>
      <c r="H108" s="1481"/>
      <c r="I108" s="1481"/>
      <c r="J108" s="1458"/>
      <c r="K108" s="1474"/>
    </row>
    <row r="109" spans="1:12" s="773" customFormat="1" ht="21" customHeight="1">
      <c r="B109" s="1454" t="s">
        <v>651</v>
      </c>
      <c r="C109" s="1455"/>
      <c r="D109" s="1455"/>
      <c r="E109" s="1455"/>
      <c r="F109" s="1455"/>
      <c r="G109" s="1455"/>
      <c r="H109" s="1455"/>
      <c r="I109" s="1455"/>
      <c r="J109" s="1456"/>
      <c r="K109" s="1459"/>
    </row>
    <row r="110" spans="1:12" s="773" customFormat="1" ht="12.6" customHeight="1">
      <c r="B110" s="1462" t="s">
        <v>652</v>
      </c>
      <c r="C110" s="1463"/>
      <c r="D110" s="1463"/>
      <c r="E110" s="1463"/>
      <c r="F110" s="1463"/>
      <c r="G110" s="1463"/>
      <c r="H110" s="1463"/>
      <c r="I110" s="1464"/>
      <c r="J110" s="1457"/>
      <c r="K110" s="1460"/>
    </row>
    <row r="111" spans="1:12" s="773" customFormat="1" ht="4.5" customHeight="1">
      <c r="B111" s="774"/>
      <c r="C111" s="775"/>
      <c r="D111" s="775"/>
      <c r="E111" s="775"/>
      <c r="F111" s="775"/>
      <c r="G111" s="775"/>
      <c r="H111" s="775"/>
      <c r="I111" s="775"/>
      <c r="J111" s="1457"/>
      <c r="K111" s="1460"/>
    </row>
    <row r="112" spans="1:12" s="773" customFormat="1" ht="19.149999999999999" customHeight="1">
      <c r="B112" s="776"/>
      <c r="C112" s="1465" t="s">
        <v>653</v>
      </c>
      <c r="D112" s="1466"/>
      <c r="E112" s="1466"/>
      <c r="F112" s="1466"/>
      <c r="G112" s="1466"/>
      <c r="H112" s="1466"/>
      <c r="I112" s="1467"/>
      <c r="J112" s="1457"/>
      <c r="K112" s="1460"/>
    </row>
    <row r="113" spans="1:12" s="773" customFormat="1" ht="6" customHeight="1">
      <c r="B113" s="777"/>
      <c r="C113" s="1468"/>
      <c r="D113" s="1468"/>
      <c r="E113" s="1468"/>
      <c r="F113" s="1468"/>
      <c r="G113" s="1468"/>
      <c r="H113" s="1468"/>
      <c r="I113" s="1468"/>
      <c r="J113" s="1458"/>
      <c r="K113" s="1461"/>
    </row>
    <row r="114" spans="1:12" s="759" customFormat="1" ht="11.25" customHeight="1">
      <c r="B114" s="760"/>
      <c r="C114" s="760"/>
      <c r="D114" s="760"/>
      <c r="E114" s="760"/>
      <c r="F114" s="760"/>
      <c r="G114" s="760"/>
      <c r="H114" s="760"/>
      <c r="I114" s="760"/>
    </row>
    <row r="115" spans="1:12" ht="6" customHeight="1">
      <c r="A115" s="728"/>
      <c r="B115" s="728"/>
      <c r="C115" s="728"/>
      <c r="D115" s="728"/>
      <c r="E115" s="728"/>
      <c r="F115" s="728"/>
      <c r="G115" s="728"/>
      <c r="H115" s="728"/>
      <c r="I115" s="728"/>
      <c r="J115" s="728"/>
      <c r="K115" s="728"/>
    </row>
    <row r="116" spans="1:12" ht="21" customHeight="1">
      <c r="A116" s="728"/>
      <c r="B116" s="1439" t="s">
        <v>654</v>
      </c>
      <c r="C116" s="1440"/>
      <c r="D116" s="1440"/>
      <c r="E116" s="1440"/>
      <c r="F116" s="1440"/>
      <c r="G116" s="1440"/>
      <c r="H116" s="1440"/>
      <c r="I116" s="1440"/>
      <c r="J116" s="1440"/>
      <c r="K116" s="1440"/>
    </row>
    <row r="117" spans="1:12" ht="27.75" customHeight="1">
      <c r="A117" s="728"/>
      <c r="B117" s="1442" t="s">
        <v>655</v>
      </c>
      <c r="C117" s="1443"/>
      <c r="D117" s="1443"/>
      <c r="E117" s="1443"/>
      <c r="F117" s="1443"/>
      <c r="G117" s="1443"/>
      <c r="H117" s="1443"/>
      <c r="I117" s="1443"/>
      <c r="J117" s="1444"/>
      <c r="K117" s="732"/>
    </row>
    <row r="118" spans="1:12" s="759" customFormat="1" ht="21" customHeight="1">
      <c r="B118" s="778"/>
      <c r="C118" s="1445" t="s">
        <v>656</v>
      </c>
      <c r="D118" s="1446"/>
      <c r="E118" s="1446"/>
      <c r="F118" s="1446"/>
      <c r="G118" s="1446"/>
      <c r="H118" s="1446"/>
      <c r="I118" s="1447"/>
      <c r="J118" s="1447"/>
      <c r="K118" s="1448"/>
      <c r="L118" s="779"/>
    </row>
    <row r="119" spans="1:12" ht="104.45" customHeight="1">
      <c r="A119" s="728"/>
      <c r="B119" s="741"/>
      <c r="C119" s="1449"/>
      <c r="D119" s="1450"/>
      <c r="E119" s="1450"/>
      <c r="F119" s="1450"/>
      <c r="G119" s="1450"/>
      <c r="H119" s="1450"/>
      <c r="I119" s="1450"/>
      <c r="J119" s="748"/>
      <c r="K119" s="780"/>
    </row>
    <row r="120" spans="1:12" ht="85.5" customHeight="1">
      <c r="A120" s="728"/>
      <c r="B120" s="1451" t="s">
        <v>657</v>
      </c>
      <c r="C120" s="1452"/>
      <c r="D120" s="1452"/>
      <c r="E120" s="1452"/>
      <c r="F120" s="1452"/>
      <c r="G120" s="1452"/>
      <c r="H120" s="1452"/>
      <c r="I120" s="1452"/>
      <c r="J120" s="1452"/>
      <c r="K120" s="1453"/>
      <c r="L120" s="1435" t="s">
        <v>658</v>
      </c>
    </row>
    <row r="121" spans="1:12" ht="237.75" customHeight="1">
      <c r="A121" s="728"/>
      <c r="B121" s="1436" t="s">
        <v>659</v>
      </c>
      <c r="C121" s="1437"/>
      <c r="D121" s="1437"/>
      <c r="E121" s="1437"/>
      <c r="F121" s="1437"/>
      <c r="G121" s="1437"/>
      <c r="H121" s="1437"/>
      <c r="I121" s="1437"/>
      <c r="J121" s="1437"/>
      <c r="K121" s="1438"/>
      <c r="L121" s="1435"/>
    </row>
    <row r="122" spans="1:12" ht="6.75" customHeight="1">
      <c r="A122" s="728"/>
      <c r="B122" s="728"/>
      <c r="C122" s="728"/>
      <c r="D122" s="728"/>
      <c r="E122" s="728"/>
      <c r="F122" s="728"/>
      <c r="G122" s="728"/>
      <c r="H122" s="728"/>
      <c r="I122" s="728"/>
      <c r="J122" s="728"/>
      <c r="K122" s="728"/>
    </row>
    <row r="123" spans="1:12" ht="21" customHeight="1">
      <c r="A123" s="728"/>
      <c r="B123" s="1439" t="s">
        <v>660</v>
      </c>
      <c r="C123" s="1440"/>
      <c r="D123" s="1440"/>
      <c r="E123" s="1440"/>
      <c r="F123" s="1440"/>
      <c r="G123" s="1440"/>
      <c r="H123" s="1440"/>
      <c r="I123" s="1440"/>
      <c r="J123" s="1440"/>
      <c r="K123" s="1440"/>
      <c r="L123" s="1441" t="s">
        <v>661</v>
      </c>
    </row>
    <row r="124" spans="1:12" ht="27.75" customHeight="1">
      <c r="A124" s="728"/>
      <c r="B124" s="1442" t="s">
        <v>662</v>
      </c>
      <c r="C124" s="1443"/>
      <c r="D124" s="1443"/>
      <c r="E124" s="1443"/>
      <c r="F124" s="1443"/>
      <c r="G124" s="1443"/>
      <c r="H124" s="1443"/>
      <c r="I124" s="1443"/>
      <c r="J124" s="1444"/>
      <c r="K124" s="732"/>
      <c r="L124" s="1441"/>
    </row>
    <row r="125" spans="1:12">
      <c r="L125" s="1441"/>
    </row>
    <row r="126" spans="1:12">
      <c r="L126" s="1441"/>
    </row>
    <row r="127" spans="1:12">
      <c r="L127" s="1441"/>
    </row>
  </sheetData>
  <sheetProtection algorithmName="SHA-512" hashValue="5NQF/Qc8SHl9RPgHL6WiT76bxlVniwpKIz8t1tIfV3tjPFO0NvXPir9zh3aHUEMXctX+rTIcwN8MfF6yh8Klww==" saltValue="h2s2L2jThR1Iv916F7pvAA==" spinCount="100000" sheet="1" objects="1" scenarios="1"/>
  <mergeCells count="120">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 ref="M38:T38"/>
    <mergeCell ref="B39:J39"/>
    <mergeCell ref="B28:J28"/>
    <mergeCell ref="B29:J29"/>
    <mergeCell ref="B30:J30"/>
    <mergeCell ref="B31:J31"/>
    <mergeCell ref="B32:J32"/>
    <mergeCell ref="K32:K35"/>
    <mergeCell ref="C33:I33"/>
    <mergeCell ref="C34:I34"/>
    <mergeCell ref="C35:J35"/>
    <mergeCell ref="B40:J40"/>
    <mergeCell ref="B45:J45"/>
    <mergeCell ref="B46:J46"/>
    <mergeCell ref="B47:J47"/>
    <mergeCell ref="K47:K48"/>
    <mergeCell ref="C48:J48"/>
    <mergeCell ref="B36:J36"/>
    <mergeCell ref="B37:J37"/>
    <mergeCell ref="K37:K38"/>
    <mergeCell ref="C38:J38"/>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71:J71"/>
    <mergeCell ref="C60:E60"/>
    <mergeCell ref="F60:I60"/>
    <mergeCell ref="C62:I62"/>
    <mergeCell ref="C63:E63"/>
    <mergeCell ref="F63:I63"/>
    <mergeCell ref="C64:E64"/>
    <mergeCell ref="F64:I64"/>
    <mergeCell ref="B75:J75"/>
    <mergeCell ref="B77:J77"/>
    <mergeCell ref="B78:K78"/>
    <mergeCell ref="B79:J79"/>
    <mergeCell ref="L79:L88"/>
    <mergeCell ref="B80:K80"/>
    <mergeCell ref="B81:K81"/>
    <mergeCell ref="B82:K82"/>
    <mergeCell ref="B83:K83"/>
    <mergeCell ref="B84:K84"/>
    <mergeCell ref="B91:J91"/>
    <mergeCell ref="K91:K94"/>
    <mergeCell ref="C92:H92"/>
    <mergeCell ref="L92:L94"/>
    <mergeCell ref="G93:H93"/>
    <mergeCell ref="C94:J94"/>
    <mergeCell ref="B85:K85"/>
    <mergeCell ref="B86:K86"/>
    <mergeCell ref="B87:K87"/>
    <mergeCell ref="B88:K88"/>
    <mergeCell ref="B89:K89"/>
    <mergeCell ref="B90:J90"/>
    <mergeCell ref="B95:J95"/>
    <mergeCell ref="K95:K96"/>
    <mergeCell ref="B96:J96"/>
    <mergeCell ref="B97:J97"/>
    <mergeCell ref="K97:K98"/>
    <mergeCell ref="L97:L100"/>
    <mergeCell ref="B98:J98"/>
    <mergeCell ref="B99:J99"/>
    <mergeCell ref="K99:K100"/>
    <mergeCell ref="B100:J10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L120:L121"/>
    <mergeCell ref="B121:K121"/>
    <mergeCell ref="B123:K123"/>
    <mergeCell ref="L123:L127"/>
    <mergeCell ref="B124:J124"/>
    <mergeCell ref="B116:K116"/>
    <mergeCell ref="B117:J117"/>
    <mergeCell ref="C118:H118"/>
    <mergeCell ref="I118:K118"/>
    <mergeCell ref="C119:I119"/>
    <mergeCell ref="B120:K120"/>
  </mergeCells>
  <phoneticPr fontId="23"/>
  <dataValidations count="3">
    <dataValidation type="list" allowBlank="1" showInputMessage="1" showErrorMessage="1" sqref="K36:K37 K28:K32 K13 K39:K40 K16:K19 K22 K45:K47 K71 K51 K79 K124 K117 K90:K94 K75 K109 K103" xr:uid="{159877CD-CC89-44BC-86EF-9720E4DC1A34}">
      <formula1>"はい,いいえ"</formula1>
    </dataValidation>
    <dataValidation type="list" allowBlank="1" showInputMessage="1" showErrorMessage="1" sqref="K95:K100" xr:uid="{30C49A86-F0BC-4832-9DEC-4DB1C12E9013}">
      <formula1>"はい,いいえ,なし"</formula1>
    </dataValidation>
    <dataValidation type="list" allowBlank="1" showInputMessage="1" showErrorMessage="1" sqref="I92" xr:uid="{4EEAD9E8-926E-48CF-84BF-6EFDF6C40052}">
      <formula1>"契約書,その他"</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6"/>
  <sheetViews>
    <sheetView tabSelected="1" view="pageBreakPreview" zoomScaleNormal="100" zoomScaleSheetLayoutView="100" workbookViewId="0">
      <selection activeCell="G16" sqref="G16"/>
    </sheetView>
  </sheetViews>
  <sheetFormatPr defaultColWidth="8.75" defaultRowHeight="18.75"/>
  <cols>
    <col min="1" max="9" width="8.75" style="7" customWidth="1"/>
  </cols>
  <sheetData>
    <row r="1" spans="1:10" ht="39.75" customHeight="1">
      <c r="A1" s="781" t="s">
        <v>519</v>
      </c>
      <c r="B1" s="782"/>
      <c r="C1" s="782"/>
      <c r="D1" s="782"/>
      <c r="E1" s="782"/>
      <c r="F1" s="782"/>
      <c r="G1" s="782"/>
      <c r="H1" s="782"/>
      <c r="I1" s="782"/>
    </row>
    <row r="2" spans="1:10" ht="5.25" customHeight="1">
      <c r="H2" s="8"/>
      <c r="I2" s="8"/>
    </row>
    <row r="3" spans="1:10" ht="18.75" customHeight="1">
      <c r="A3" s="9" t="s">
        <v>117</v>
      </c>
      <c r="H3" s="8"/>
      <c r="I3" s="8"/>
    </row>
    <row r="4" spans="1:10" ht="5.25" customHeight="1"/>
    <row r="5" spans="1:10">
      <c r="A5" s="270" t="s">
        <v>118</v>
      </c>
      <c r="B5" s="13"/>
      <c r="C5" s="13"/>
      <c r="D5" s="13"/>
      <c r="E5" s="13"/>
      <c r="F5" s="13"/>
      <c r="G5" s="13"/>
      <c r="H5" s="13"/>
      <c r="I5" s="14"/>
    </row>
    <row r="6" spans="1:10">
      <c r="A6" s="274" t="s">
        <v>328</v>
      </c>
      <c r="B6" s="275"/>
      <c r="C6" s="275"/>
      <c r="E6" s="275"/>
      <c r="F6" s="275"/>
      <c r="G6" s="275"/>
      <c r="H6" s="275"/>
      <c r="I6" s="276"/>
    </row>
    <row r="7" spans="1:10">
      <c r="A7" s="271" t="s">
        <v>345</v>
      </c>
      <c r="B7" s="272"/>
      <c r="C7" s="272"/>
      <c r="D7" s="272"/>
      <c r="E7" s="272"/>
      <c r="F7" s="272"/>
      <c r="G7" s="272"/>
      <c r="H7" s="272"/>
      <c r="I7" s="273"/>
    </row>
    <row r="8" spans="1:10">
      <c r="A8" s="10" t="s">
        <v>488</v>
      </c>
      <c r="I8" s="11"/>
    </row>
    <row r="9" spans="1:10">
      <c r="A9" s="278" t="s">
        <v>487</v>
      </c>
      <c r="B9" s="272"/>
      <c r="C9" s="272"/>
      <c r="D9" s="272"/>
      <c r="E9" s="272"/>
      <c r="F9" s="272"/>
      <c r="G9" s="272"/>
      <c r="H9" s="272"/>
      <c r="I9" s="273"/>
    </row>
    <row r="10" spans="1:10" ht="18.600000000000001" customHeight="1">
      <c r="A10" s="596" t="s">
        <v>489</v>
      </c>
      <c r="I10" s="11"/>
      <c r="J10" s="578"/>
    </row>
    <row r="11" spans="1:10" ht="18.600000000000001" customHeight="1">
      <c r="A11" s="596" t="s">
        <v>490</v>
      </c>
      <c r="I11" s="11"/>
    </row>
    <row r="12" spans="1:10" s="577" customFormat="1" ht="18.600000000000001" customHeight="1">
      <c r="A12" s="278" t="s">
        <v>119</v>
      </c>
      <c r="B12" s="575"/>
      <c r="C12" s="575"/>
      <c r="D12" s="575"/>
      <c r="E12" s="575"/>
      <c r="F12" s="575"/>
      <c r="G12" s="575"/>
      <c r="H12" s="575"/>
      <c r="I12" s="576"/>
    </row>
    <row r="13" spans="1:10" ht="18.75" customHeight="1">
      <c r="A13" s="277" t="s">
        <v>321</v>
      </c>
      <c r="B13" s="275"/>
      <c r="C13" s="275"/>
      <c r="D13" s="275"/>
      <c r="E13" s="275"/>
      <c r="F13" s="275"/>
      <c r="G13" s="275"/>
      <c r="H13" s="275"/>
      <c r="I13" s="276"/>
    </row>
    <row r="14" spans="1:10">
      <c r="A14" s="278" t="s">
        <v>481</v>
      </c>
      <c r="B14" s="272"/>
      <c r="C14" s="272"/>
      <c r="D14" s="272"/>
      <c r="E14" s="272"/>
      <c r="F14" s="272"/>
      <c r="G14" s="272"/>
      <c r="H14" s="272"/>
      <c r="I14" s="273"/>
    </row>
    <row r="15" spans="1:10" ht="18.75" customHeight="1">
      <c r="A15" s="277" t="s">
        <v>322</v>
      </c>
      <c r="B15" s="275"/>
      <c r="C15" s="275"/>
      <c r="D15" s="275"/>
      <c r="E15" s="275"/>
      <c r="F15" s="275"/>
      <c r="G15" s="275"/>
      <c r="H15" s="275"/>
      <c r="I15" s="276"/>
    </row>
    <row r="16" spans="1:10">
      <c r="A16" s="271" t="s">
        <v>482</v>
      </c>
      <c r="B16" s="272"/>
      <c r="C16" s="272"/>
      <c r="D16" s="272"/>
      <c r="E16" s="272"/>
      <c r="F16" s="272"/>
      <c r="G16" s="272"/>
      <c r="H16" s="272"/>
      <c r="I16" s="273"/>
    </row>
    <row r="17" spans="1:9">
      <c r="A17" s="274" t="s">
        <v>120</v>
      </c>
      <c r="B17" s="275"/>
      <c r="C17" s="275"/>
      <c r="D17" s="275"/>
      <c r="E17" s="275"/>
      <c r="F17" s="275"/>
      <c r="G17" s="275"/>
      <c r="H17" s="275"/>
      <c r="I17" s="276"/>
    </row>
    <row r="18" spans="1:9">
      <c r="A18" s="279" t="s">
        <v>121</v>
      </c>
      <c r="B18" s="280"/>
      <c r="C18" s="280"/>
      <c r="D18" s="280"/>
      <c r="E18" s="280"/>
      <c r="F18" s="280"/>
      <c r="G18" s="280"/>
      <c r="H18" s="280"/>
      <c r="I18" s="281"/>
    </row>
    <row r="19" spans="1:9">
      <c r="A19" s="270" t="s">
        <v>122</v>
      </c>
      <c r="B19" s="13"/>
      <c r="C19" s="13"/>
      <c r="D19" s="13"/>
      <c r="E19" s="13"/>
      <c r="F19" s="13"/>
      <c r="G19" s="13"/>
      <c r="H19" s="13"/>
      <c r="I19" s="14"/>
    </row>
    <row r="20" spans="1:9" ht="18.75" customHeight="1">
      <c r="A20" s="274" t="s">
        <v>455</v>
      </c>
      <c r="B20" s="282"/>
      <c r="C20" s="282"/>
      <c r="D20" s="282"/>
      <c r="E20" s="282"/>
      <c r="F20" s="282"/>
      <c r="G20" s="282"/>
      <c r="H20" s="282"/>
      <c r="I20" s="283"/>
    </row>
    <row r="21" spans="1:9" ht="18.75" customHeight="1">
      <c r="A21" s="274" t="s">
        <v>323</v>
      </c>
      <c r="B21" s="282"/>
      <c r="C21" s="282"/>
      <c r="D21" s="282"/>
      <c r="E21" s="282"/>
      <c r="F21" s="282"/>
      <c r="G21" s="282"/>
      <c r="H21" s="282"/>
      <c r="I21" s="283"/>
    </row>
    <row r="22" spans="1:9">
      <c r="A22" s="271" t="s">
        <v>324</v>
      </c>
      <c r="B22" s="284"/>
      <c r="C22" s="284"/>
      <c r="D22" s="284"/>
      <c r="E22" s="284"/>
      <c r="F22" s="284"/>
      <c r="G22" s="284"/>
      <c r="H22" s="284"/>
      <c r="I22" s="285"/>
    </row>
    <row r="23" spans="1:9">
      <c r="A23" s="286" t="s">
        <v>456</v>
      </c>
      <c r="B23" s="287"/>
      <c r="C23" s="287"/>
      <c r="D23" s="287"/>
      <c r="E23" s="287" t="s">
        <v>457</v>
      </c>
      <c r="F23" s="287"/>
      <c r="G23" s="287"/>
      <c r="H23" s="287"/>
      <c r="I23" s="288"/>
    </row>
    <row r="24" spans="1:9">
      <c r="A24" s="304" t="s">
        <v>325</v>
      </c>
      <c r="B24" s="783" t="s">
        <v>326</v>
      </c>
      <c r="C24" s="784"/>
      <c r="D24" s="290"/>
      <c r="E24" s="290"/>
      <c r="F24" s="290"/>
      <c r="G24" s="290"/>
      <c r="H24" s="290"/>
      <c r="I24" s="291"/>
    </row>
    <row r="25" spans="1:9">
      <c r="A25" s="286" t="s">
        <v>458</v>
      </c>
      <c r="B25" s="287"/>
      <c r="C25" s="287"/>
      <c r="D25" s="287"/>
      <c r="E25" s="287"/>
      <c r="F25" s="287"/>
      <c r="G25" s="287"/>
      <c r="H25" s="287"/>
      <c r="I25" s="288"/>
    </row>
    <row r="26" spans="1:9">
      <c r="A26" s="289"/>
      <c r="B26" s="290"/>
      <c r="C26" s="290"/>
      <c r="D26" s="290"/>
      <c r="E26" s="290"/>
      <c r="F26" s="290"/>
      <c r="G26" s="290"/>
      <c r="H26" s="290"/>
      <c r="I26" s="291"/>
    </row>
    <row r="27" spans="1:9">
      <c r="A27" s="289"/>
      <c r="B27" s="290"/>
      <c r="C27" s="290"/>
      <c r="D27" s="290"/>
      <c r="E27" s="290"/>
      <c r="F27" s="290"/>
      <c r="G27" s="290"/>
      <c r="H27" s="290"/>
      <c r="I27" s="291"/>
    </row>
    <row r="28" spans="1:9">
      <c r="A28" s="289"/>
      <c r="B28" s="290"/>
      <c r="C28" s="290"/>
      <c r="D28" s="290"/>
      <c r="E28" s="290"/>
      <c r="F28" s="290"/>
      <c r="G28" s="290"/>
      <c r="H28" s="290"/>
      <c r="I28" s="291"/>
    </row>
    <row r="29" spans="1:9">
      <c r="A29" s="289"/>
      <c r="B29" s="290"/>
      <c r="C29" s="290"/>
      <c r="D29" s="290"/>
      <c r="E29" s="290"/>
      <c r="F29" s="290"/>
      <c r="G29" s="290"/>
      <c r="H29" s="290"/>
      <c r="I29" s="291"/>
    </row>
    <row r="30" spans="1:9">
      <c r="A30" s="289"/>
      <c r="B30" s="290"/>
      <c r="C30" s="290"/>
      <c r="D30" s="290"/>
      <c r="E30" s="290"/>
      <c r="F30" s="290"/>
      <c r="G30" s="290"/>
      <c r="H30" s="290"/>
      <c r="I30" s="291"/>
    </row>
    <row r="31" spans="1:9">
      <c r="A31" s="292"/>
      <c r="B31" s="293"/>
      <c r="C31" s="293"/>
      <c r="D31" s="293"/>
      <c r="E31" s="293"/>
      <c r="F31" s="293"/>
      <c r="G31" s="293"/>
      <c r="H31" s="293"/>
      <c r="I31" s="294"/>
    </row>
    <row r="32" spans="1:9">
      <c r="A32" s="295" t="s">
        <v>123</v>
      </c>
      <c r="B32" s="296"/>
      <c r="C32" s="296"/>
      <c r="D32" s="296"/>
      <c r="E32" s="296"/>
      <c r="F32" s="296"/>
      <c r="G32" s="296"/>
      <c r="H32" s="296"/>
      <c r="I32" s="297"/>
    </row>
    <row r="33" spans="1:9">
      <c r="A33" s="12" t="s">
        <v>124</v>
      </c>
      <c r="B33" s="298"/>
      <c r="C33" s="13" t="s">
        <v>125</v>
      </c>
      <c r="D33" s="13"/>
      <c r="E33" s="13"/>
      <c r="F33" s="13"/>
      <c r="G33" s="13"/>
      <c r="H33" s="13"/>
      <c r="I33" s="14"/>
    </row>
    <row r="34" spans="1:9">
      <c r="A34" s="274" t="s">
        <v>126</v>
      </c>
      <c r="B34" s="299"/>
      <c r="C34" s="300" t="s">
        <v>127</v>
      </c>
      <c r="D34" s="300"/>
      <c r="E34" s="300"/>
      <c r="F34" s="300"/>
      <c r="G34" s="300"/>
      <c r="H34" s="300"/>
      <c r="I34" s="301"/>
    </row>
    <row r="35" spans="1:9" ht="18.75" customHeight="1">
      <c r="A35" s="15"/>
      <c r="B35" s="302"/>
      <c r="C35" s="785" t="s">
        <v>128</v>
      </c>
      <c r="D35" s="785"/>
      <c r="E35" s="785"/>
      <c r="F35" s="785"/>
      <c r="G35" s="785"/>
      <c r="H35" s="785"/>
      <c r="I35" s="786"/>
    </row>
    <row r="36" spans="1:9">
      <c r="A36" s="16"/>
      <c r="B36" s="303"/>
      <c r="C36" s="787"/>
      <c r="D36" s="787"/>
      <c r="E36" s="787"/>
      <c r="F36" s="787"/>
      <c r="G36" s="787"/>
      <c r="H36" s="787"/>
      <c r="I36" s="788"/>
    </row>
  </sheetData>
  <sheetProtection algorithmName="SHA-512" hashValue="yEb0yfXilFXm4m/xGiLNxUjFSd+qpJL0o9yiQOnuTe2YKiZGnGPI9SLud5jUL4doisPuhb4CdM8lTSVfsp4NRw==" saltValue="hedwa+ZZNC2pnh3IMMvFcw==" spinCount="100000" sheet="1" objects="1" scenarios="1"/>
  <mergeCells count="3">
    <mergeCell ref="A1:I1"/>
    <mergeCell ref="B24:C24"/>
    <mergeCell ref="C35:I36"/>
  </mergeCells>
  <phoneticPr fontId="23"/>
  <dataValidations count="1">
    <dataValidation type="list" allowBlank="1" showInputMessage="1" showErrorMessage="1" sqref="B24:C24" xr:uid="{00000000-0002-0000-0000-000000000000}">
      <formula1>"　　,    ,"</formula1>
    </dataValidation>
  </dataValidations>
  <printOptions horizontalCentered="1"/>
  <pageMargins left="0.70866141732283472" right="0.70866141732283472" top="0.55118110236220474"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54"/>
  <sheetViews>
    <sheetView view="pageBreakPreview" zoomScale="90" zoomScaleNormal="100" zoomScaleSheetLayoutView="90" workbookViewId="0">
      <selection activeCell="A2" sqref="A2"/>
    </sheetView>
  </sheetViews>
  <sheetFormatPr defaultColWidth="9" defaultRowHeight="18.75"/>
  <cols>
    <col min="1" max="1" width="15.125" style="166" bestFit="1" customWidth="1"/>
    <col min="2" max="2" width="37" style="166" customWidth="1"/>
    <col min="3" max="3" width="65" style="166" customWidth="1"/>
    <col min="4" max="16384" width="9" style="166"/>
  </cols>
  <sheetData>
    <row r="1" spans="1:3" ht="25.5">
      <c r="A1" s="165" t="s">
        <v>520</v>
      </c>
    </row>
    <row r="2" spans="1:3">
      <c r="A2" s="167" t="s">
        <v>181</v>
      </c>
      <c r="B2" s="167" t="s">
        <v>47</v>
      </c>
      <c r="C2" s="168" t="s">
        <v>38</v>
      </c>
    </row>
    <row r="3" spans="1:3">
      <c r="A3" s="108" t="s">
        <v>182</v>
      </c>
      <c r="B3" s="108" t="s">
        <v>518</v>
      </c>
      <c r="C3" s="169"/>
    </row>
    <row r="4" spans="1:3">
      <c r="A4" s="108" t="s">
        <v>182</v>
      </c>
      <c r="B4" s="108" t="s">
        <v>503</v>
      </c>
      <c r="C4" s="169"/>
    </row>
    <row r="5" spans="1:3">
      <c r="A5" s="108" t="s">
        <v>182</v>
      </c>
      <c r="B5" s="108" t="s">
        <v>183</v>
      </c>
      <c r="C5" s="169"/>
    </row>
    <row r="6" spans="1:3">
      <c r="A6" s="108" t="s">
        <v>182</v>
      </c>
      <c r="B6" s="108" t="s">
        <v>184</v>
      </c>
      <c r="C6" s="169"/>
    </row>
    <row r="7" spans="1:3">
      <c r="A7" s="108" t="s">
        <v>182</v>
      </c>
      <c r="B7" s="108" t="s">
        <v>185</v>
      </c>
      <c r="C7" s="169" t="s">
        <v>186</v>
      </c>
    </row>
    <row r="8" spans="1:3">
      <c r="A8" s="108" t="s">
        <v>266</v>
      </c>
      <c r="B8" s="108" t="s">
        <v>267</v>
      </c>
      <c r="C8" s="169"/>
    </row>
    <row r="9" spans="1:3">
      <c r="A9" s="108" t="s">
        <v>268</v>
      </c>
      <c r="B9" s="108" t="s">
        <v>269</v>
      </c>
      <c r="C9" s="169" t="s">
        <v>270</v>
      </c>
    </row>
    <row r="10" spans="1:3">
      <c r="A10" s="108" t="s">
        <v>187</v>
      </c>
      <c r="B10" s="108" t="s">
        <v>188</v>
      </c>
      <c r="C10" s="169"/>
    </row>
    <row r="11" spans="1:3">
      <c r="A11" s="108" t="s">
        <v>187</v>
      </c>
      <c r="B11" s="108" t="s">
        <v>189</v>
      </c>
      <c r="C11" s="169"/>
    </row>
    <row r="12" spans="1:3">
      <c r="A12" s="108" t="s">
        <v>187</v>
      </c>
      <c r="B12" s="108" t="s">
        <v>190</v>
      </c>
      <c r="C12" s="169" t="s">
        <v>191</v>
      </c>
    </row>
    <row r="13" spans="1:3">
      <c r="A13" s="108" t="s">
        <v>187</v>
      </c>
      <c r="B13" s="108" t="s">
        <v>192</v>
      </c>
      <c r="C13" s="169" t="s">
        <v>46</v>
      </c>
    </row>
    <row r="14" spans="1:3">
      <c r="A14" s="108" t="s">
        <v>187</v>
      </c>
      <c r="B14" s="108" t="s">
        <v>193</v>
      </c>
      <c r="C14" s="169" t="s">
        <v>46</v>
      </c>
    </row>
    <row r="15" spans="1:3">
      <c r="A15" s="108" t="s">
        <v>187</v>
      </c>
      <c r="B15" s="108" t="s">
        <v>194</v>
      </c>
      <c r="C15" s="169"/>
    </row>
    <row r="16" spans="1:3">
      <c r="A16" s="108" t="s">
        <v>187</v>
      </c>
      <c r="B16" s="108" t="s">
        <v>251</v>
      </c>
      <c r="C16" s="169" t="s">
        <v>271</v>
      </c>
    </row>
    <row r="17" spans="1:3">
      <c r="A17" s="108" t="s">
        <v>187</v>
      </c>
      <c r="B17" s="108" t="s">
        <v>344</v>
      </c>
      <c r="C17" s="169" t="s">
        <v>452</v>
      </c>
    </row>
    <row r="18" spans="1:3">
      <c r="A18" s="108" t="s">
        <v>195</v>
      </c>
      <c r="B18" s="108" t="s">
        <v>196</v>
      </c>
      <c r="C18" s="169"/>
    </row>
    <row r="19" spans="1:3">
      <c r="A19" s="108" t="s">
        <v>195</v>
      </c>
      <c r="B19" s="108" t="s">
        <v>197</v>
      </c>
      <c r="C19" s="169"/>
    </row>
    <row r="20" spans="1:3">
      <c r="A20" s="108" t="s">
        <v>195</v>
      </c>
      <c r="B20" s="108" t="s">
        <v>198</v>
      </c>
      <c r="C20" s="169"/>
    </row>
    <row r="21" spans="1:3">
      <c r="A21" s="108" t="s">
        <v>195</v>
      </c>
      <c r="B21" s="108" t="s">
        <v>199</v>
      </c>
      <c r="C21" s="169"/>
    </row>
    <row r="22" spans="1:3">
      <c r="A22" s="108" t="s">
        <v>195</v>
      </c>
      <c r="B22" s="108" t="s">
        <v>200</v>
      </c>
      <c r="C22" s="169"/>
    </row>
    <row r="23" spans="1:3">
      <c r="A23" s="108" t="s">
        <v>195</v>
      </c>
      <c r="B23" s="108" t="s">
        <v>201</v>
      </c>
      <c r="C23" s="169"/>
    </row>
    <row r="24" spans="1:3">
      <c r="A24" s="108" t="s">
        <v>195</v>
      </c>
      <c r="B24" s="108" t="s">
        <v>202</v>
      </c>
      <c r="C24" s="169"/>
    </row>
    <row r="25" spans="1:3">
      <c r="A25" s="108" t="s">
        <v>195</v>
      </c>
      <c r="B25" s="108" t="s">
        <v>25</v>
      </c>
      <c r="C25" s="169"/>
    </row>
    <row r="26" spans="1:3">
      <c r="A26" s="108" t="s">
        <v>195</v>
      </c>
      <c r="B26" s="108" t="s">
        <v>26</v>
      </c>
      <c r="C26" s="169"/>
    </row>
    <row r="27" spans="1:3">
      <c r="A27" s="108" t="s">
        <v>195</v>
      </c>
      <c r="B27" s="108" t="s">
        <v>27</v>
      </c>
      <c r="C27" s="169"/>
    </row>
    <row r="28" spans="1:3">
      <c r="A28" s="108" t="s">
        <v>195</v>
      </c>
      <c r="B28" s="108" t="s">
        <v>203</v>
      </c>
      <c r="C28" s="169" t="s">
        <v>454</v>
      </c>
    </row>
    <row r="29" spans="1:3">
      <c r="A29" s="108" t="s">
        <v>195</v>
      </c>
      <c r="B29" s="108" t="s">
        <v>204</v>
      </c>
      <c r="C29" s="169" t="s">
        <v>453</v>
      </c>
    </row>
    <row r="30" spans="1:3" ht="56.25">
      <c r="A30" s="108" t="s">
        <v>205</v>
      </c>
      <c r="B30" s="108" t="s">
        <v>206</v>
      </c>
      <c r="C30" s="169" t="s">
        <v>330</v>
      </c>
    </row>
    <row r="31" spans="1:3">
      <c r="A31" s="108" t="s">
        <v>205</v>
      </c>
      <c r="B31" s="108" t="s">
        <v>207</v>
      </c>
      <c r="C31" s="169" t="s">
        <v>208</v>
      </c>
    </row>
    <row r="32" spans="1:3">
      <c r="A32" s="108" t="s">
        <v>205</v>
      </c>
      <c r="B32" s="108" t="s">
        <v>272</v>
      </c>
      <c r="C32" s="169" t="s">
        <v>273</v>
      </c>
    </row>
    <row r="33" spans="1:3">
      <c r="A33" s="108" t="s">
        <v>209</v>
      </c>
      <c r="B33" s="108" t="s">
        <v>210</v>
      </c>
      <c r="C33" s="169" t="s">
        <v>211</v>
      </c>
    </row>
    <row r="34" spans="1:3">
      <c r="A34" s="108" t="s">
        <v>209</v>
      </c>
      <c r="B34" s="108" t="s">
        <v>212</v>
      </c>
      <c r="C34" s="169"/>
    </row>
    <row r="35" spans="1:3">
      <c r="A35" s="108" t="s">
        <v>209</v>
      </c>
      <c r="B35" s="108" t="s">
        <v>213</v>
      </c>
      <c r="C35" s="169"/>
    </row>
    <row r="36" spans="1:3">
      <c r="A36" s="108" t="s">
        <v>209</v>
      </c>
      <c r="B36" s="108" t="s">
        <v>214</v>
      </c>
      <c r="C36" s="169" t="s">
        <v>215</v>
      </c>
    </row>
    <row r="37" spans="1:3">
      <c r="A37" s="108" t="s">
        <v>209</v>
      </c>
      <c r="B37" s="108" t="s">
        <v>220</v>
      </c>
      <c r="C37" s="169"/>
    </row>
    <row r="38" spans="1:3">
      <c r="A38" s="108" t="s">
        <v>209</v>
      </c>
      <c r="B38" s="108" t="s">
        <v>216</v>
      </c>
      <c r="C38" s="169"/>
    </row>
    <row r="39" spans="1:3">
      <c r="A39" s="108" t="s">
        <v>209</v>
      </c>
      <c r="B39" s="108" t="s">
        <v>217</v>
      </c>
      <c r="C39" s="169"/>
    </row>
    <row r="40" spans="1:3">
      <c r="A40" s="108" t="s">
        <v>209</v>
      </c>
      <c r="B40" s="108" t="s">
        <v>222</v>
      </c>
      <c r="C40" s="169" t="s">
        <v>495</v>
      </c>
    </row>
    <row r="41" spans="1:3">
      <c r="A41" s="108" t="s">
        <v>209</v>
      </c>
      <c r="B41" s="108" t="s">
        <v>218</v>
      </c>
      <c r="C41" s="169" t="s">
        <v>494</v>
      </c>
    </row>
    <row r="42" spans="1:3">
      <c r="A42" s="108" t="s">
        <v>209</v>
      </c>
      <c r="B42" s="108" t="s">
        <v>219</v>
      </c>
      <c r="C42" s="169" t="s">
        <v>493</v>
      </c>
    </row>
    <row r="43" spans="1:3">
      <c r="A43" s="108" t="s">
        <v>209</v>
      </c>
      <c r="B43" s="108" t="s">
        <v>221</v>
      </c>
      <c r="C43" s="169"/>
    </row>
    <row r="44" spans="1:3">
      <c r="A44" s="5" t="s">
        <v>48</v>
      </c>
      <c r="B44" s="108" t="s">
        <v>223</v>
      </c>
      <c r="C44" s="169" t="s">
        <v>224</v>
      </c>
    </row>
    <row r="45" spans="1:3">
      <c r="A45" s="5" t="s">
        <v>48</v>
      </c>
      <c r="B45" s="108" t="s">
        <v>329</v>
      </c>
      <c r="C45" s="169" t="s">
        <v>224</v>
      </c>
    </row>
    <row r="46" spans="1:3">
      <c r="A46" s="5" t="s">
        <v>48</v>
      </c>
      <c r="B46" s="108" t="s">
        <v>225</v>
      </c>
      <c r="C46" s="169" t="s">
        <v>226</v>
      </c>
    </row>
    <row r="47" spans="1:3">
      <c r="A47" s="5" t="s">
        <v>48</v>
      </c>
      <c r="B47" s="5" t="s">
        <v>49</v>
      </c>
      <c r="C47" s="170"/>
    </row>
    <row r="48" spans="1:3">
      <c r="A48" s="5" t="s">
        <v>48</v>
      </c>
      <c r="B48" s="5" t="s">
        <v>50</v>
      </c>
      <c r="C48" s="170"/>
    </row>
    <row r="49" spans="1:3">
      <c r="A49" s="5" t="s">
        <v>48</v>
      </c>
      <c r="B49" s="5" t="s">
        <v>51</v>
      </c>
      <c r="C49" s="170"/>
    </row>
    <row r="50" spans="1:3">
      <c r="A50" s="593"/>
    </row>
    <row r="51" spans="1:3">
      <c r="A51" s="593"/>
    </row>
    <row r="52" spans="1:3">
      <c r="A52" s="593"/>
    </row>
    <row r="53" spans="1:3">
      <c r="A53" s="593"/>
    </row>
    <row r="54" spans="1:3">
      <c r="A54" s="593"/>
    </row>
  </sheetData>
  <sheetProtection algorithmName="SHA-512" hashValue="IYI5WI1ywaX1NiOd/O/kVlFVsYa6BBHLPNYE6G1lCieDKJwhAhuTH8Y8vfPu+3xBBxkh7QybH+06bYDP7k05Tg==" saltValue="lWXTZbR7KZ9uaBbG3ZQCAA==" spinCount="100000" sheet="1" objects="1" scenarios="1"/>
  <autoFilter ref="A2:C54" xr:uid="{00000000-0009-0000-0000-000001000000}"/>
  <phoneticPr fontId="23"/>
  <printOptions horizontalCentered="1"/>
  <pageMargins left="0.70866141732283472" right="0.70866141732283472" top="0.55118110236220474" bottom="0.35433070866141736" header="0.31496062992125984" footer="0.31496062992125984"/>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AEFFB-9C08-4287-8031-64A76DEF7B84}">
  <sheetPr>
    <pageSetUpPr fitToPage="1"/>
  </sheetPr>
  <dimension ref="A1:AA56"/>
  <sheetViews>
    <sheetView showGridLines="0" view="pageBreakPreview" zoomScale="80" zoomScaleNormal="100" zoomScaleSheetLayoutView="80" workbookViewId="0">
      <selection sqref="A1:I1"/>
    </sheetView>
  </sheetViews>
  <sheetFormatPr defaultColWidth="9" defaultRowHeight="18.75"/>
  <cols>
    <col min="1" max="1" width="2.25" style="614" customWidth="1"/>
    <col min="2" max="2" width="1.25" style="614" customWidth="1"/>
    <col min="3" max="3" width="3.25" style="614" customWidth="1"/>
    <col min="4" max="4" width="8" style="614" customWidth="1"/>
    <col min="5" max="5" width="5.75" style="614" customWidth="1"/>
    <col min="6" max="6" width="15.25" style="614" customWidth="1"/>
    <col min="7" max="7" width="9.75" style="614" customWidth="1"/>
    <col min="8" max="8" width="8.75" style="614" customWidth="1"/>
    <col min="9" max="9" width="3.75" style="614" customWidth="1"/>
    <col min="10" max="10" width="1.75" style="614" customWidth="1"/>
    <col min="11" max="11" width="1.25" style="614" customWidth="1"/>
    <col min="12" max="12" width="5.25" style="614" customWidth="1"/>
    <col min="13" max="13" width="6.625" style="614" customWidth="1"/>
    <col min="14" max="14" width="2.75" style="614" customWidth="1"/>
    <col min="15" max="16" width="6.25" style="614" customWidth="1"/>
    <col min="17" max="17" width="28.625" style="614" customWidth="1"/>
    <col min="18" max="18" width="15.25" style="614" customWidth="1"/>
    <col min="19" max="19" width="2.75" style="614" customWidth="1"/>
    <col min="20" max="20" width="2.25" style="614" customWidth="1"/>
    <col min="21" max="21" width="61.375" style="614" customWidth="1"/>
    <col min="22" max="16384" width="9" style="614"/>
  </cols>
  <sheetData>
    <row r="1" spans="1:24" ht="24.75" customHeight="1" thickBot="1">
      <c r="A1" s="613"/>
      <c r="B1" s="613"/>
      <c r="C1" s="613"/>
      <c r="O1" s="615" t="s">
        <v>109</v>
      </c>
      <c r="P1" s="615"/>
      <c r="Q1" s="616" t="str">
        <f>①総表!K1&amp;" - "&amp;①総表!M1</f>
        <v xml:space="preserve"> - </v>
      </c>
      <c r="R1" s="617"/>
    </row>
    <row r="2" spans="1:24" ht="25.5" customHeight="1">
      <c r="A2" s="847" t="s">
        <v>535</v>
      </c>
      <c r="B2" s="847"/>
      <c r="C2" s="847"/>
      <c r="D2" s="847"/>
      <c r="E2" s="847"/>
      <c r="F2" s="847"/>
      <c r="G2" s="847"/>
      <c r="H2" s="847"/>
      <c r="I2" s="847"/>
      <c r="J2" s="847"/>
      <c r="K2" s="847"/>
      <c r="L2" s="847"/>
      <c r="M2" s="847"/>
      <c r="N2" s="847"/>
      <c r="O2" s="847"/>
      <c r="P2" s="847"/>
      <c r="Q2" s="847"/>
      <c r="R2" s="847"/>
      <c r="S2" s="847"/>
      <c r="T2" s="618"/>
      <c r="U2" s="848"/>
      <c r="V2" s="848"/>
    </row>
    <row r="3" spans="1:24" ht="19.5" customHeight="1">
      <c r="C3" s="849" t="s">
        <v>374</v>
      </c>
      <c r="D3" s="849"/>
      <c r="E3" s="833">
        <f>①総表!C11</f>
        <v>0</v>
      </c>
      <c r="F3" s="833"/>
      <c r="G3" s="833"/>
      <c r="H3" s="833"/>
      <c r="I3" s="833"/>
      <c r="J3" s="833"/>
      <c r="K3" s="833"/>
      <c r="L3" s="833"/>
      <c r="M3" s="833"/>
      <c r="N3" s="833"/>
      <c r="O3" s="833"/>
      <c r="P3" s="833"/>
      <c r="Q3" s="621"/>
      <c r="R3" s="621"/>
      <c r="S3" s="621"/>
      <c r="T3" s="622"/>
      <c r="U3" s="850"/>
      <c r="V3" s="851"/>
    </row>
    <row r="4" spans="1:24" ht="19.5" customHeight="1">
      <c r="C4" s="849" t="s">
        <v>110</v>
      </c>
      <c r="D4" s="849"/>
      <c r="E4" s="833">
        <f>①総表!C23</f>
        <v>0</v>
      </c>
      <c r="F4" s="833"/>
      <c r="G4" s="833"/>
      <c r="H4" s="833"/>
      <c r="I4" s="833"/>
      <c r="J4" s="833"/>
      <c r="K4" s="833"/>
      <c r="L4" s="833"/>
      <c r="M4" s="833"/>
      <c r="N4" s="833"/>
      <c r="O4" s="833"/>
      <c r="P4" s="833"/>
      <c r="Q4" s="621"/>
      <c r="R4" s="621"/>
      <c r="S4" s="621"/>
      <c r="T4" s="623"/>
      <c r="U4" s="624"/>
      <c r="V4" s="624"/>
    </row>
    <row r="5" spans="1:24" ht="7.5" customHeight="1">
      <c r="B5" s="625"/>
      <c r="C5" s="626"/>
      <c r="D5" s="626"/>
      <c r="E5" s="626"/>
      <c r="F5" s="626"/>
      <c r="G5" s="626"/>
      <c r="H5" s="626"/>
      <c r="I5" s="626"/>
      <c r="J5" s="626"/>
      <c r="K5" s="626"/>
      <c r="L5" s="626"/>
      <c r="M5" s="626"/>
      <c r="N5" s="626"/>
      <c r="O5" s="626"/>
      <c r="P5" s="626"/>
      <c r="Q5" s="627"/>
      <c r="R5" s="627"/>
      <c r="S5" s="627"/>
      <c r="T5" s="627"/>
      <c r="U5" s="618"/>
    </row>
    <row r="6" spans="1:24" s="627" customFormat="1" ht="21.75" customHeight="1">
      <c r="B6" s="628"/>
      <c r="C6" s="627" t="s">
        <v>376</v>
      </c>
      <c r="G6" s="621"/>
      <c r="H6" s="621"/>
      <c r="I6" s="620"/>
      <c r="J6" s="629"/>
      <c r="K6" s="628"/>
      <c r="L6" s="627" t="s">
        <v>111</v>
      </c>
      <c r="Q6" s="630"/>
      <c r="R6" s="630"/>
      <c r="S6" s="631"/>
      <c r="U6" s="632"/>
    </row>
    <row r="7" spans="1:24" s="627" customFormat="1" ht="18.75" customHeight="1">
      <c r="B7" s="628"/>
      <c r="C7" s="627" t="s">
        <v>377</v>
      </c>
      <c r="G7" s="633"/>
      <c r="H7" s="633"/>
      <c r="I7" s="633"/>
      <c r="J7" s="634"/>
      <c r="K7" s="628"/>
      <c r="L7" s="627" t="s">
        <v>375</v>
      </c>
      <c r="S7" s="629"/>
      <c r="T7" s="635"/>
      <c r="U7" s="632"/>
    </row>
    <row r="8" spans="1:24" s="627" customFormat="1" ht="18.75" customHeight="1">
      <c r="B8" s="628"/>
      <c r="D8" s="609" t="s">
        <v>112</v>
      </c>
      <c r="E8" s="833" t="s">
        <v>378</v>
      </c>
      <c r="F8" s="833"/>
      <c r="G8" s="833"/>
      <c r="H8" s="620"/>
      <c r="I8" s="620"/>
      <c r="J8" s="637"/>
      <c r="K8" s="628"/>
      <c r="L8" s="609" t="s">
        <v>112</v>
      </c>
      <c r="M8" s="852" t="s">
        <v>486</v>
      </c>
      <c r="N8" s="852"/>
      <c r="O8" s="852"/>
      <c r="P8" s="852"/>
      <c r="Q8" s="852"/>
      <c r="R8" s="852"/>
      <c r="S8" s="638"/>
      <c r="U8" s="639"/>
    </row>
    <row r="9" spans="1:24" s="627" customFormat="1" ht="18.399999999999999" customHeight="1">
      <c r="B9" s="628"/>
      <c r="D9" s="609" t="s">
        <v>112</v>
      </c>
      <c r="E9" s="833" t="s">
        <v>379</v>
      </c>
      <c r="F9" s="833"/>
      <c r="G9" s="833"/>
      <c r="H9" s="620"/>
      <c r="I9" s="620"/>
      <c r="J9" s="634"/>
      <c r="K9" s="628"/>
      <c r="L9" s="636"/>
      <c r="M9" s="852"/>
      <c r="N9" s="852"/>
      <c r="O9" s="852"/>
      <c r="P9" s="852"/>
      <c r="Q9" s="852"/>
      <c r="R9" s="852"/>
      <c r="S9" s="638"/>
      <c r="U9" s="632"/>
    </row>
    <row r="10" spans="1:24" s="627" customFormat="1" ht="18.75" customHeight="1">
      <c r="B10" s="628"/>
      <c r="D10" s="609" t="s">
        <v>112</v>
      </c>
      <c r="E10" s="620" t="s">
        <v>380</v>
      </c>
      <c r="F10" s="620"/>
      <c r="G10" s="620"/>
      <c r="H10" s="620"/>
      <c r="I10" s="620"/>
      <c r="J10" s="637"/>
      <c r="K10" s="628"/>
      <c r="M10" s="609" t="s">
        <v>112</v>
      </c>
      <c r="N10" s="789" t="s">
        <v>511</v>
      </c>
      <c r="O10" s="789"/>
      <c r="P10" s="789"/>
      <c r="Q10" s="789"/>
      <c r="R10" s="789"/>
      <c r="S10" s="629"/>
      <c r="U10" s="632"/>
    </row>
    <row r="11" spans="1:24" s="627" customFormat="1" ht="18.75" customHeight="1">
      <c r="B11" s="628"/>
      <c r="D11" s="609" t="s">
        <v>112</v>
      </c>
      <c r="E11" s="833" t="s">
        <v>500</v>
      </c>
      <c r="F11" s="833"/>
      <c r="G11" s="833"/>
      <c r="H11" s="833"/>
      <c r="I11" s="620"/>
      <c r="J11" s="637"/>
      <c r="K11" s="628"/>
      <c r="M11" s="609" t="s">
        <v>112</v>
      </c>
      <c r="N11" s="790" t="s">
        <v>513</v>
      </c>
      <c r="O11" s="790"/>
      <c r="P11" s="790"/>
      <c r="Q11" s="790"/>
      <c r="R11" s="790"/>
      <c r="S11" s="641"/>
      <c r="T11" s="642"/>
    </row>
    <row r="12" spans="1:24" s="627" customFormat="1" ht="18.75" customHeight="1">
      <c r="B12" s="628"/>
      <c r="D12" s="636"/>
      <c r="E12" s="620"/>
      <c r="F12" s="620"/>
      <c r="G12" s="620"/>
      <c r="H12" s="620"/>
      <c r="I12" s="620"/>
      <c r="J12" s="637"/>
      <c r="K12" s="628"/>
      <c r="M12" s="609" t="s">
        <v>112</v>
      </c>
      <c r="N12" s="836" t="s">
        <v>512</v>
      </c>
      <c r="O12" s="836"/>
      <c r="P12" s="836"/>
      <c r="Q12" s="836"/>
      <c r="R12" s="836"/>
      <c r="S12" s="641"/>
      <c r="T12" s="642"/>
      <c r="U12" s="833"/>
      <c r="V12" s="833"/>
      <c r="W12" s="833"/>
    </row>
    <row r="13" spans="1:24" s="627" customFormat="1" ht="18" customHeight="1">
      <c r="B13" s="628"/>
      <c r="C13" s="609" t="s">
        <v>112</v>
      </c>
      <c r="D13" s="790" t="s">
        <v>387</v>
      </c>
      <c r="E13" s="790"/>
      <c r="F13" s="790"/>
      <c r="I13" s="620"/>
      <c r="J13" s="637"/>
      <c r="K13" s="628"/>
      <c r="M13" s="609" t="s">
        <v>112</v>
      </c>
      <c r="N13" s="836" t="s">
        <v>514</v>
      </c>
      <c r="O13" s="836"/>
      <c r="P13" s="836"/>
      <c r="Q13" s="836"/>
      <c r="R13" s="836"/>
      <c r="S13" s="629"/>
      <c r="T13" s="642"/>
      <c r="U13" s="836"/>
      <c r="V13" s="836"/>
      <c r="W13" s="836"/>
      <c r="X13" s="836"/>
    </row>
    <row r="14" spans="1:24" s="627" customFormat="1" ht="18.75" customHeight="1">
      <c r="B14" s="628"/>
      <c r="C14" s="610" t="s">
        <v>112</v>
      </c>
      <c r="D14" s="644" t="s">
        <v>389</v>
      </c>
      <c r="E14" s="640"/>
      <c r="F14" s="640"/>
      <c r="G14" s="640"/>
      <c r="H14" s="640"/>
      <c r="J14" s="637"/>
      <c r="K14" s="628"/>
      <c r="N14" s="842"/>
      <c r="O14" s="842"/>
      <c r="P14" s="842"/>
      <c r="Q14" s="640"/>
      <c r="R14" s="614"/>
      <c r="S14" s="629"/>
      <c r="T14" s="642"/>
      <c r="U14" s="836"/>
      <c r="V14" s="836"/>
      <c r="W14" s="836"/>
      <c r="X14" s="643"/>
    </row>
    <row r="15" spans="1:24" s="627" customFormat="1" ht="18.75" customHeight="1">
      <c r="B15" s="628"/>
      <c r="D15" s="636"/>
      <c r="E15" s="833"/>
      <c r="F15" s="833"/>
      <c r="G15" s="833"/>
      <c r="H15" s="833"/>
      <c r="I15" s="620"/>
      <c r="J15" s="637"/>
      <c r="K15" s="628"/>
      <c r="L15" s="627" t="s">
        <v>381</v>
      </c>
      <c r="M15" s="636"/>
      <c r="O15" s="609" t="s">
        <v>112</v>
      </c>
      <c r="P15" s="836" t="s">
        <v>382</v>
      </c>
      <c r="Q15" s="836"/>
      <c r="R15" s="836"/>
      <c r="S15" s="629"/>
      <c r="T15" s="642"/>
      <c r="U15" s="836"/>
      <c r="V15" s="836"/>
      <c r="W15" s="836"/>
      <c r="X15" s="836"/>
    </row>
    <row r="16" spans="1:24" s="627" customFormat="1" ht="18" customHeight="1">
      <c r="B16" s="628"/>
      <c r="D16" s="642"/>
      <c r="F16" s="621"/>
      <c r="G16" s="621"/>
      <c r="H16" s="645"/>
      <c r="I16" s="645"/>
      <c r="J16" s="637"/>
      <c r="K16" s="628"/>
      <c r="M16" s="646"/>
      <c r="O16" s="636"/>
      <c r="P16" s="833"/>
      <c r="Q16" s="833"/>
      <c r="R16" s="833"/>
      <c r="S16" s="843"/>
      <c r="T16" s="642"/>
      <c r="U16" s="643"/>
      <c r="V16" s="643"/>
      <c r="W16" s="643"/>
      <c r="X16" s="643"/>
    </row>
    <row r="17" spans="2:27" s="627" customFormat="1" ht="18.399999999999999" customHeight="1">
      <c r="B17" s="628"/>
      <c r="D17" s="636"/>
      <c r="E17" s="621"/>
      <c r="F17" s="621"/>
      <c r="G17" s="621"/>
      <c r="H17" s="621"/>
      <c r="I17" s="621"/>
      <c r="J17" s="637"/>
      <c r="K17" s="628"/>
      <c r="L17" s="844" t="s">
        <v>383</v>
      </c>
      <c r="M17" s="844"/>
      <c r="N17" s="844"/>
      <c r="S17" s="629"/>
      <c r="U17" s="632"/>
    </row>
    <row r="18" spans="2:27" s="627" customFormat="1" ht="18.75" customHeight="1">
      <c r="B18" s="628"/>
      <c r="C18" s="642"/>
      <c r="D18" s="636"/>
      <c r="E18" s="621"/>
      <c r="F18" s="621"/>
      <c r="G18" s="621"/>
      <c r="H18" s="621"/>
      <c r="I18" s="621"/>
      <c r="J18" s="629"/>
      <c r="K18" s="628"/>
      <c r="L18" s="609" t="s">
        <v>112</v>
      </c>
      <c r="M18" s="833" t="s">
        <v>384</v>
      </c>
      <c r="N18" s="833"/>
      <c r="O18" s="833"/>
      <c r="P18" s="833"/>
      <c r="Q18" s="833"/>
      <c r="S18" s="629"/>
      <c r="U18" s="632"/>
    </row>
    <row r="19" spans="2:27" s="627" customFormat="1" ht="18.399999999999999" customHeight="1">
      <c r="B19" s="628"/>
      <c r="C19" s="636"/>
      <c r="J19" s="629"/>
      <c r="K19" s="628"/>
      <c r="L19" s="609" t="s">
        <v>112</v>
      </c>
      <c r="M19" s="621" t="s">
        <v>385</v>
      </c>
      <c r="N19" s="621"/>
      <c r="O19" s="609" t="s">
        <v>112</v>
      </c>
      <c r="P19" s="833" t="s">
        <v>386</v>
      </c>
      <c r="Q19" s="833"/>
      <c r="S19" s="629"/>
      <c r="T19" s="646"/>
      <c r="U19" s="632"/>
    </row>
    <row r="20" spans="2:27" s="627" customFormat="1" ht="18.399999999999999" customHeight="1">
      <c r="B20" s="628"/>
      <c r="C20" s="636"/>
      <c r="I20" s="621"/>
      <c r="J20" s="647"/>
      <c r="K20" s="628"/>
      <c r="L20" s="609" t="s">
        <v>112</v>
      </c>
      <c r="M20" s="845" t="s">
        <v>388</v>
      </c>
      <c r="N20" s="845"/>
      <c r="O20" s="845"/>
      <c r="P20" s="845"/>
      <c r="Q20" s="845"/>
      <c r="R20" s="648"/>
      <c r="S20" s="649"/>
      <c r="T20" s="621"/>
      <c r="U20" s="642"/>
      <c r="V20" s="642"/>
      <c r="Z20" s="629"/>
    </row>
    <row r="21" spans="2:27" s="627" customFormat="1" ht="52.15" customHeight="1">
      <c r="B21" s="650"/>
      <c r="C21" s="651"/>
      <c r="D21" s="652"/>
      <c r="E21" s="653"/>
      <c r="F21" s="653"/>
      <c r="G21" s="653"/>
      <c r="H21" s="653"/>
      <c r="I21" s="626"/>
      <c r="J21" s="654"/>
      <c r="K21" s="628"/>
      <c r="M21" s="655"/>
      <c r="N21" s="846" t="s">
        <v>440</v>
      </c>
      <c r="O21" s="846"/>
      <c r="P21" s="846"/>
      <c r="Q21" s="846"/>
      <c r="R21" s="846"/>
      <c r="S21" s="649"/>
      <c r="T21" s="640"/>
      <c r="U21" s="642"/>
      <c r="V21" s="642"/>
      <c r="W21" s="836"/>
      <c r="X21" s="836"/>
      <c r="Y21" s="836"/>
      <c r="Z21" s="837"/>
    </row>
    <row r="22" spans="2:27" s="627" customFormat="1" ht="18" customHeight="1">
      <c r="B22" s="628"/>
      <c r="C22" s="627" t="s">
        <v>114</v>
      </c>
      <c r="D22" s="642"/>
      <c r="E22" s="621"/>
      <c r="F22" s="621"/>
      <c r="G22" s="620"/>
      <c r="H22" s="620"/>
      <c r="I22" s="620"/>
      <c r="J22" s="637"/>
      <c r="K22" s="656"/>
      <c r="L22" s="790" t="s">
        <v>390</v>
      </c>
      <c r="M22" s="790"/>
      <c r="N22" s="790"/>
      <c r="O22" s="657"/>
      <c r="P22" s="657"/>
      <c r="Q22" s="657"/>
      <c r="R22" s="657"/>
      <c r="S22" s="658"/>
      <c r="T22" s="640"/>
      <c r="U22" s="642"/>
      <c r="V22" s="642"/>
      <c r="W22" s="836"/>
      <c r="X22" s="836"/>
      <c r="Y22" s="836"/>
      <c r="Z22" s="837"/>
    </row>
    <row r="23" spans="2:27" s="627" customFormat="1" ht="19.5" customHeight="1">
      <c r="B23" s="628"/>
      <c r="C23" s="609" t="s">
        <v>112</v>
      </c>
      <c r="D23" s="627" t="s">
        <v>391</v>
      </c>
      <c r="G23" s="620"/>
      <c r="H23" s="620"/>
      <c r="I23" s="620"/>
      <c r="J23" s="637"/>
      <c r="K23" s="656"/>
      <c r="L23" s="659"/>
      <c r="M23" s="609" t="s">
        <v>112</v>
      </c>
      <c r="N23" s="838" t="s">
        <v>392</v>
      </c>
      <c r="O23" s="838"/>
      <c r="P23" s="838"/>
      <c r="Q23" s="838"/>
      <c r="R23" s="660"/>
      <c r="S23" s="658"/>
      <c r="T23" s="640"/>
      <c r="U23" s="642"/>
      <c r="V23" s="642"/>
      <c r="W23" s="836"/>
      <c r="X23" s="836"/>
      <c r="Y23" s="836"/>
      <c r="Z23" s="837"/>
    </row>
    <row r="24" spans="2:27" s="627" customFormat="1" ht="28.9" customHeight="1">
      <c r="B24" s="628"/>
      <c r="D24" s="790" t="s">
        <v>393</v>
      </c>
      <c r="E24" s="790"/>
      <c r="F24" s="790"/>
      <c r="G24" s="790"/>
      <c r="H24" s="661"/>
      <c r="I24" s="661"/>
      <c r="J24" s="647"/>
      <c r="K24" s="628"/>
      <c r="M24" s="609" t="s">
        <v>112</v>
      </c>
      <c r="N24" s="841" t="s">
        <v>394</v>
      </c>
      <c r="O24" s="841"/>
      <c r="P24" s="841"/>
      <c r="Q24" s="841"/>
      <c r="R24" s="841"/>
      <c r="S24" s="629"/>
      <c r="T24" s="640"/>
      <c r="U24" s="642"/>
      <c r="V24" s="642"/>
      <c r="W24" s="836"/>
      <c r="X24" s="836"/>
      <c r="Y24" s="836"/>
      <c r="Z24" s="837"/>
    </row>
    <row r="25" spans="2:27" s="627" customFormat="1" ht="25.9" customHeight="1">
      <c r="B25" s="628"/>
      <c r="D25" s="662"/>
      <c r="E25" s="663" t="s">
        <v>501</v>
      </c>
      <c r="F25" s="611"/>
      <c r="G25" s="611"/>
      <c r="H25" s="831"/>
      <c r="I25" s="832"/>
      <c r="J25" s="647"/>
      <c r="K25" s="664"/>
      <c r="L25" s="665" t="s">
        <v>395</v>
      </c>
      <c r="M25" s="665"/>
      <c r="N25" s="665"/>
      <c r="O25" s="665"/>
      <c r="P25" s="665"/>
      <c r="Q25" s="665"/>
      <c r="R25" s="665"/>
      <c r="S25" s="666"/>
      <c r="T25" s="640"/>
      <c r="U25" s="838"/>
      <c r="V25" s="838"/>
      <c r="W25" s="838"/>
    </row>
    <row r="26" spans="2:27" s="627" customFormat="1" ht="25.9" customHeight="1">
      <c r="B26" s="628"/>
      <c r="D26" s="662"/>
      <c r="E26" s="663" t="s">
        <v>536</v>
      </c>
      <c r="F26" s="611"/>
      <c r="G26" s="611"/>
      <c r="H26" s="839"/>
      <c r="I26" s="840"/>
      <c r="J26" s="647"/>
      <c r="K26" s="628"/>
      <c r="L26" s="609" t="s">
        <v>112</v>
      </c>
      <c r="M26" s="640" t="s">
        <v>396</v>
      </c>
      <c r="O26" s="609" t="s">
        <v>112</v>
      </c>
      <c r="P26" s="640" t="s">
        <v>397</v>
      </c>
      <c r="Q26" s="644"/>
      <c r="R26" s="644"/>
      <c r="S26" s="649"/>
      <c r="T26" s="667"/>
      <c r="U26" s="838"/>
      <c r="V26" s="838"/>
      <c r="W26" s="838"/>
      <c r="AA26" s="629"/>
    </row>
    <row r="27" spans="2:27" s="627" customFormat="1" ht="25.9" customHeight="1">
      <c r="B27" s="628"/>
      <c r="D27" s="619"/>
      <c r="E27" s="663" t="s">
        <v>537</v>
      </c>
      <c r="F27" s="611"/>
      <c r="G27" s="611"/>
      <c r="H27" s="831"/>
      <c r="I27" s="832"/>
      <c r="J27" s="647"/>
      <c r="K27" s="628"/>
      <c r="L27" s="609" t="s">
        <v>112</v>
      </c>
      <c r="M27" s="640" t="s">
        <v>398</v>
      </c>
      <c r="N27" s="648"/>
      <c r="O27" s="648"/>
      <c r="P27" s="648"/>
      <c r="Q27" s="648"/>
      <c r="R27" s="648"/>
      <c r="S27" s="649"/>
      <c r="T27" s="636"/>
      <c r="U27" s="632"/>
      <c r="V27" s="642"/>
      <c r="X27" s="833"/>
      <c r="Y27" s="833"/>
      <c r="Z27" s="620"/>
      <c r="AA27" s="647"/>
    </row>
    <row r="28" spans="2:27" s="627" customFormat="1" ht="18.75" customHeight="1">
      <c r="B28" s="628"/>
      <c r="D28" s="640" t="s">
        <v>399</v>
      </c>
      <c r="E28" s="640"/>
      <c r="F28" s="640"/>
      <c r="G28" s="640"/>
      <c r="H28" s="668"/>
      <c r="I28" s="669"/>
      <c r="J28" s="670"/>
      <c r="K28" s="628"/>
      <c r="L28" s="671" t="s">
        <v>400</v>
      </c>
      <c r="M28" s="671"/>
      <c r="N28" s="671"/>
      <c r="O28" s="671"/>
      <c r="P28" s="671"/>
      <c r="Q28" s="671"/>
      <c r="R28" s="671"/>
      <c r="S28" s="672"/>
      <c r="T28" s="640"/>
      <c r="U28" s="632"/>
      <c r="X28" s="620"/>
      <c r="Y28" s="620"/>
      <c r="Z28" s="620"/>
      <c r="AA28" s="629"/>
    </row>
    <row r="29" spans="2:27" s="627" customFormat="1" ht="25.9" customHeight="1">
      <c r="B29" s="628"/>
      <c r="D29" s="619"/>
      <c r="E29" s="829"/>
      <c r="F29" s="830"/>
      <c r="G29" s="835"/>
      <c r="H29" s="835"/>
      <c r="I29" s="835"/>
      <c r="J29" s="670"/>
      <c r="K29" s="628"/>
      <c r="L29" s="797"/>
      <c r="M29" s="798"/>
      <c r="N29" s="798"/>
      <c r="O29" s="798"/>
      <c r="P29" s="798"/>
      <c r="Q29" s="798"/>
      <c r="R29" s="799"/>
      <c r="S29" s="672"/>
      <c r="T29" s="640"/>
      <c r="U29" s="632"/>
      <c r="X29" s="621"/>
      <c r="Y29" s="621"/>
      <c r="Z29" s="620"/>
      <c r="AA29" s="629"/>
    </row>
    <row r="30" spans="2:27" s="627" customFormat="1" ht="4.9000000000000004" customHeight="1">
      <c r="B30" s="628"/>
      <c r="D30" s="619"/>
      <c r="E30" s="673"/>
      <c r="F30" s="673"/>
      <c r="G30" s="673"/>
      <c r="H30" s="673"/>
      <c r="I30" s="673"/>
      <c r="J30" s="670"/>
      <c r="K30" s="628"/>
      <c r="L30" s="800"/>
      <c r="M30" s="791"/>
      <c r="N30" s="791"/>
      <c r="O30" s="791"/>
      <c r="P30" s="791"/>
      <c r="Q30" s="791"/>
      <c r="R30" s="801"/>
      <c r="S30" s="672"/>
      <c r="T30" s="640"/>
      <c r="U30" s="632"/>
      <c r="X30" s="621"/>
      <c r="Y30" s="621"/>
      <c r="Z30" s="620"/>
      <c r="AA30" s="629"/>
    </row>
    <row r="31" spans="2:27" s="627" customFormat="1" ht="20.65" customHeight="1">
      <c r="B31" s="628"/>
      <c r="C31" s="609" t="s">
        <v>112</v>
      </c>
      <c r="D31" s="790" t="s">
        <v>401</v>
      </c>
      <c r="E31" s="790"/>
      <c r="F31" s="790"/>
      <c r="G31" s="673"/>
      <c r="H31" s="673"/>
      <c r="I31" s="673"/>
      <c r="J31" s="670"/>
      <c r="K31" s="628"/>
      <c r="L31" s="802"/>
      <c r="M31" s="803"/>
      <c r="N31" s="803"/>
      <c r="O31" s="803"/>
      <c r="P31" s="803"/>
      <c r="Q31" s="803"/>
      <c r="R31" s="804"/>
      <c r="S31" s="672"/>
      <c r="T31" s="640"/>
      <c r="U31" s="632"/>
      <c r="X31" s="621"/>
      <c r="Y31" s="621"/>
      <c r="Z31" s="620"/>
      <c r="AA31" s="629"/>
    </row>
    <row r="32" spans="2:27" s="627" customFormat="1" ht="18.75" customHeight="1">
      <c r="B32" s="650"/>
      <c r="C32" s="626"/>
      <c r="E32" s="674"/>
      <c r="F32" s="674"/>
      <c r="G32" s="674"/>
      <c r="H32" s="675"/>
      <c r="I32" s="675"/>
      <c r="J32" s="676"/>
      <c r="K32" s="650"/>
      <c r="L32" s="677"/>
      <c r="M32" s="677"/>
      <c r="N32" s="677"/>
      <c r="O32" s="677"/>
      <c r="P32" s="677"/>
      <c r="Q32" s="677"/>
      <c r="R32" s="677"/>
      <c r="S32" s="678"/>
      <c r="T32" s="640"/>
      <c r="U32" s="632" t="s">
        <v>402</v>
      </c>
      <c r="V32" s="834"/>
      <c r="W32" s="834"/>
      <c r="X32" s="834"/>
      <c r="Y32" s="834"/>
      <c r="Z32" s="834"/>
      <c r="AA32" s="834"/>
    </row>
    <row r="33" spans="2:21" s="627" customFormat="1" ht="21.75" customHeight="1">
      <c r="B33" s="628"/>
      <c r="C33" s="630" t="s">
        <v>115</v>
      </c>
      <c r="D33" s="630"/>
      <c r="E33" s="679"/>
      <c r="F33" s="680"/>
      <c r="G33" s="680"/>
      <c r="H33" s="680"/>
      <c r="I33" s="680"/>
      <c r="J33" s="680"/>
      <c r="K33" s="680"/>
      <c r="L33" s="680"/>
      <c r="M33" s="680"/>
      <c r="N33" s="680"/>
      <c r="O33" s="680"/>
      <c r="P33" s="680"/>
      <c r="Q33" s="680"/>
      <c r="R33" s="665"/>
      <c r="S33" s="681"/>
      <c r="T33" s="646"/>
      <c r="U33" s="632" t="s">
        <v>403</v>
      </c>
    </row>
    <row r="34" spans="2:21" s="627" customFormat="1" ht="21" customHeight="1">
      <c r="B34" s="628"/>
      <c r="D34" s="806" t="s">
        <v>404</v>
      </c>
      <c r="E34" s="807"/>
      <c r="F34" s="612"/>
      <c r="G34" s="682" t="s">
        <v>405</v>
      </c>
      <c r="H34" s="808" t="s">
        <v>406</v>
      </c>
      <c r="I34" s="809"/>
      <c r="J34" s="809"/>
      <c r="K34" s="810"/>
      <c r="L34" s="811"/>
      <c r="M34" s="812"/>
      <c r="N34" s="812"/>
      <c r="O34" s="813"/>
      <c r="P34" s="683"/>
      <c r="Q34" s="684"/>
      <c r="R34" s="685"/>
      <c r="S34" s="629"/>
      <c r="U34" s="632" t="s">
        <v>407</v>
      </c>
    </row>
    <row r="35" spans="2:21" s="627" customFormat="1" ht="21" customHeight="1">
      <c r="B35" s="628"/>
      <c r="D35" s="814" t="s">
        <v>408</v>
      </c>
      <c r="E35" s="815"/>
      <c r="F35" s="820"/>
      <c r="G35" s="821"/>
      <c r="H35" s="821"/>
      <c r="I35" s="821"/>
      <c r="J35" s="821"/>
      <c r="K35" s="821"/>
      <c r="L35" s="821"/>
      <c r="M35" s="821"/>
      <c r="N35" s="821"/>
      <c r="O35" s="821"/>
      <c r="P35" s="821"/>
      <c r="Q35" s="822"/>
      <c r="R35" s="686"/>
      <c r="S35" s="629"/>
      <c r="U35" s="632" t="s">
        <v>409</v>
      </c>
    </row>
    <row r="36" spans="2:21" s="627" customFormat="1" ht="21" customHeight="1">
      <c r="B36" s="628"/>
      <c r="D36" s="816"/>
      <c r="E36" s="817"/>
      <c r="F36" s="823"/>
      <c r="G36" s="824"/>
      <c r="H36" s="824"/>
      <c r="I36" s="824"/>
      <c r="J36" s="824"/>
      <c r="K36" s="824"/>
      <c r="L36" s="824"/>
      <c r="M36" s="824"/>
      <c r="N36" s="824"/>
      <c r="O36" s="824"/>
      <c r="P36" s="824"/>
      <c r="Q36" s="825"/>
      <c r="R36" s="686"/>
      <c r="S36" s="629"/>
      <c r="U36" s="632" t="s">
        <v>410</v>
      </c>
    </row>
    <row r="37" spans="2:21" s="627" customFormat="1" ht="21" customHeight="1">
      <c r="B37" s="628"/>
      <c r="D37" s="816"/>
      <c r="E37" s="817"/>
      <c r="F37" s="823"/>
      <c r="G37" s="824"/>
      <c r="H37" s="824"/>
      <c r="I37" s="824"/>
      <c r="J37" s="824"/>
      <c r="K37" s="824"/>
      <c r="L37" s="824"/>
      <c r="M37" s="824"/>
      <c r="N37" s="824"/>
      <c r="O37" s="824"/>
      <c r="P37" s="824"/>
      <c r="Q37" s="825"/>
      <c r="R37" s="686"/>
      <c r="S37" s="629"/>
      <c r="U37" s="632" t="s">
        <v>411</v>
      </c>
    </row>
    <row r="38" spans="2:21" s="627" customFormat="1" ht="20.65" customHeight="1">
      <c r="B38" s="628"/>
      <c r="D38" s="818"/>
      <c r="E38" s="819"/>
      <c r="F38" s="826"/>
      <c r="G38" s="827"/>
      <c r="H38" s="827"/>
      <c r="I38" s="827"/>
      <c r="J38" s="827"/>
      <c r="K38" s="827"/>
      <c r="L38" s="827"/>
      <c r="M38" s="827"/>
      <c r="N38" s="827"/>
      <c r="O38" s="827"/>
      <c r="P38" s="827"/>
      <c r="Q38" s="828"/>
      <c r="R38" s="686"/>
      <c r="S38" s="629"/>
      <c r="U38" s="632" t="s">
        <v>412</v>
      </c>
    </row>
    <row r="39" spans="2:21" s="627" customFormat="1" ht="10.5" customHeight="1">
      <c r="B39" s="628"/>
      <c r="S39" s="629"/>
    </row>
    <row r="40" spans="2:21" s="627" customFormat="1" ht="18.75" customHeight="1">
      <c r="B40" s="628"/>
      <c r="D40" s="609" t="s">
        <v>112</v>
      </c>
      <c r="E40" s="640" t="s">
        <v>413</v>
      </c>
      <c r="F40" s="640"/>
      <c r="G40" s="640"/>
      <c r="H40" s="640"/>
      <c r="M40" s="609" t="s">
        <v>112</v>
      </c>
      <c r="N40" s="640" t="s">
        <v>414</v>
      </c>
      <c r="O40" s="640"/>
      <c r="P40" s="640"/>
      <c r="Q40" s="640"/>
      <c r="R40" s="640"/>
      <c r="S40" s="629"/>
    </row>
    <row r="41" spans="2:21" s="627" customFormat="1" ht="16.5" customHeight="1">
      <c r="B41" s="628"/>
      <c r="F41" s="687" t="s">
        <v>415</v>
      </c>
      <c r="G41" s="793"/>
      <c r="H41" s="794"/>
      <c r="I41" s="671"/>
      <c r="J41" s="671"/>
      <c r="N41" s="671" t="s">
        <v>416</v>
      </c>
      <c r="O41" s="671"/>
      <c r="P41" s="671"/>
      <c r="Q41" s="671"/>
      <c r="R41" s="671"/>
      <c r="S41" s="672"/>
    </row>
    <row r="42" spans="2:21" s="627" customFormat="1" ht="18.75" customHeight="1">
      <c r="B42" s="628"/>
      <c r="C42" s="627" t="s">
        <v>417</v>
      </c>
      <c r="M42" s="640"/>
      <c r="N42" s="791"/>
      <c r="O42" s="791"/>
      <c r="P42" s="791"/>
      <c r="Q42" s="791"/>
      <c r="R42" s="791"/>
      <c r="S42" s="672"/>
    </row>
    <row r="43" spans="2:21" s="627" customFormat="1" ht="18.75" customHeight="1">
      <c r="B43" s="628"/>
      <c r="C43" s="688"/>
      <c r="D43" s="791"/>
      <c r="E43" s="791"/>
      <c r="F43" s="791"/>
      <c r="G43" s="791"/>
      <c r="H43" s="791"/>
      <c r="I43" s="791"/>
      <c r="J43" s="791"/>
      <c r="K43" s="791"/>
      <c r="L43" s="791"/>
      <c r="M43" s="791"/>
      <c r="N43" s="791"/>
      <c r="O43" s="791"/>
      <c r="P43" s="791"/>
      <c r="Q43" s="791"/>
      <c r="R43" s="791"/>
      <c r="S43" s="672"/>
    </row>
    <row r="44" spans="2:21" s="627" customFormat="1" ht="18.75" customHeight="1">
      <c r="B44" s="628"/>
      <c r="C44" s="688"/>
      <c r="D44" s="791"/>
      <c r="E44" s="791"/>
      <c r="F44" s="791"/>
      <c r="G44" s="791"/>
      <c r="H44" s="791"/>
      <c r="I44" s="791"/>
      <c r="J44" s="791"/>
      <c r="K44" s="791"/>
      <c r="L44" s="791"/>
      <c r="M44" s="791"/>
      <c r="N44" s="791"/>
      <c r="O44" s="791"/>
      <c r="P44" s="791"/>
      <c r="Q44" s="791"/>
      <c r="R44" s="791"/>
      <c r="S44" s="672"/>
    </row>
    <row r="45" spans="2:21" s="627" customFormat="1" ht="18.399999999999999" customHeight="1">
      <c r="B45" s="628"/>
      <c r="C45" s="688"/>
      <c r="D45" s="791"/>
      <c r="E45" s="791"/>
      <c r="F45" s="791"/>
      <c r="G45" s="791"/>
      <c r="H45" s="791"/>
      <c r="I45" s="791"/>
      <c r="J45" s="791"/>
      <c r="K45" s="791"/>
      <c r="L45" s="791"/>
      <c r="M45" s="791"/>
      <c r="N45" s="791"/>
      <c r="O45" s="791"/>
      <c r="P45" s="791"/>
      <c r="Q45" s="791"/>
      <c r="R45" s="791"/>
      <c r="S45" s="672"/>
    </row>
    <row r="46" spans="2:21" s="627" customFormat="1" ht="8.25" customHeight="1">
      <c r="B46" s="628"/>
      <c r="C46" s="626"/>
      <c r="D46" s="626"/>
      <c r="E46" s="689"/>
      <c r="F46" s="689"/>
      <c r="G46" s="689"/>
      <c r="H46" s="689"/>
      <c r="I46" s="689"/>
      <c r="J46" s="689"/>
      <c r="K46" s="626"/>
      <c r="L46" s="626"/>
      <c r="M46" s="626"/>
      <c r="N46" s="690"/>
      <c r="O46" s="690"/>
      <c r="P46" s="690"/>
      <c r="Q46" s="690"/>
      <c r="R46" s="690"/>
      <c r="S46" s="691"/>
    </row>
    <row r="47" spans="2:21" s="627" customFormat="1" ht="19.5">
      <c r="B47" s="664"/>
      <c r="C47" s="630" t="s">
        <v>116</v>
      </c>
      <c r="D47" s="630"/>
      <c r="E47" s="692"/>
      <c r="F47" s="692"/>
      <c r="G47" s="795" t="s">
        <v>418</v>
      </c>
      <c r="H47" s="796"/>
      <c r="I47" s="692"/>
      <c r="J47" s="692"/>
      <c r="K47" s="630"/>
      <c r="L47" s="630"/>
      <c r="M47" s="630"/>
      <c r="N47" s="630"/>
      <c r="O47" s="630"/>
      <c r="P47" s="630"/>
      <c r="Q47" s="630"/>
      <c r="R47" s="630"/>
      <c r="S47" s="631"/>
      <c r="T47" s="667"/>
    </row>
    <row r="48" spans="2:21" s="627" customFormat="1" ht="21.75" customHeight="1">
      <c r="B48" s="628"/>
      <c r="C48" s="609" t="s">
        <v>112</v>
      </c>
      <c r="D48" s="627" t="s">
        <v>113</v>
      </c>
      <c r="E48" s="609" t="s">
        <v>112</v>
      </c>
      <c r="F48" s="627" t="s">
        <v>419</v>
      </c>
      <c r="G48" s="797"/>
      <c r="H48" s="798"/>
      <c r="I48" s="798"/>
      <c r="J48" s="798"/>
      <c r="K48" s="798"/>
      <c r="L48" s="798"/>
      <c r="M48" s="798"/>
      <c r="N48" s="798"/>
      <c r="O48" s="798"/>
      <c r="P48" s="798"/>
      <c r="Q48" s="798"/>
      <c r="R48" s="799"/>
      <c r="S48" s="629"/>
      <c r="T48" s="636"/>
      <c r="U48" s="643"/>
    </row>
    <row r="49" spans="2:20" s="627" customFormat="1" ht="22.5" customHeight="1">
      <c r="B49" s="628"/>
      <c r="C49" s="609" t="s">
        <v>112</v>
      </c>
      <c r="D49" s="805" t="s">
        <v>398</v>
      </c>
      <c r="E49" s="805"/>
      <c r="F49" s="805"/>
      <c r="G49" s="800"/>
      <c r="H49" s="791"/>
      <c r="I49" s="791"/>
      <c r="J49" s="791"/>
      <c r="K49" s="791"/>
      <c r="L49" s="791"/>
      <c r="M49" s="791"/>
      <c r="N49" s="791"/>
      <c r="O49" s="791"/>
      <c r="P49" s="791"/>
      <c r="Q49" s="791"/>
      <c r="R49" s="801"/>
      <c r="S49" s="629"/>
    </row>
    <row r="50" spans="2:20" s="627" customFormat="1" ht="50.65" customHeight="1">
      <c r="B50" s="628"/>
      <c r="G50" s="802"/>
      <c r="H50" s="803"/>
      <c r="I50" s="803"/>
      <c r="J50" s="803"/>
      <c r="K50" s="803"/>
      <c r="L50" s="803"/>
      <c r="M50" s="803"/>
      <c r="N50" s="803"/>
      <c r="O50" s="803"/>
      <c r="P50" s="803"/>
      <c r="Q50" s="803"/>
      <c r="R50" s="804"/>
      <c r="S50" s="629"/>
    </row>
    <row r="51" spans="2:20" s="627" customFormat="1" ht="7.15" customHeight="1">
      <c r="B51" s="650"/>
      <c r="C51" s="626"/>
      <c r="D51" s="626"/>
      <c r="E51" s="626"/>
      <c r="F51" s="626"/>
      <c r="G51" s="693"/>
      <c r="H51" s="693"/>
      <c r="I51" s="693"/>
      <c r="J51" s="693"/>
      <c r="K51" s="626"/>
      <c r="L51" s="626"/>
      <c r="M51" s="626"/>
      <c r="N51" s="626"/>
      <c r="O51" s="626"/>
      <c r="P51" s="626"/>
      <c r="Q51" s="626"/>
      <c r="R51" s="626"/>
      <c r="S51" s="654"/>
      <c r="T51" s="643"/>
    </row>
    <row r="52" spans="2:20" s="627" customFormat="1" ht="18" customHeight="1">
      <c r="B52" s="628"/>
      <c r="C52" s="627" t="s">
        <v>420</v>
      </c>
      <c r="E52" s="646"/>
      <c r="F52" s="646"/>
      <c r="G52" s="646"/>
      <c r="H52" s="646"/>
      <c r="I52" s="646"/>
      <c r="J52" s="646"/>
      <c r="S52" s="629"/>
    </row>
    <row r="53" spans="2:20" s="627" customFormat="1" ht="18" customHeight="1">
      <c r="B53" s="628"/>
      <c r="C53" s="791"/>
      <c r="D53" s="791"/>
      <c r="E53" s="791"/>
      <c r="F53" s="791"/>
      <c r="G53" s="791"/>
      <c r="H53" s="791"/>
      <c r="I53" s="791"/>
      <c r="J53" s="791"/>
      <c r="K53" s="791"/>
      <c r="L53" s="791"/>
      <c r="M53" s="791"/>
      <c r="N53" s="791"/>
      <c r="O53" s="791"/>
      <c r="P53" s="791"/>
      <c r="Q53" s="791"/>
      <c r="R53" s="791"/>
      <c r="S53" s="629"/>
    </row>
    <row r="54" spans="2:20" s="627" customFormat="1" ht="68.25" customHeight="1">
      <c r="B54" s="650"/>
      <c r="C54" s="792"/>
      <c r="D54" s="792"/>
      <c r="E54" s="792"/>
      <c r="F54" s="792"/>
      <c r="G54" s="792"/>
      <c r="H54" s="792"/>
      <c r="I54" s="792"/>
      <c r="J54" s="792"/>
      <c r="K54" s="792"/>
      <c r="L54" s="792"/>
      <c r="M54" s="792"/>
      <c r="N54" s="792"/>
      <c r="O54" s="792"/>
      <c r="P54" s="792"/>
      <c r="Q54" s="792"/>
      <c r="R54" s="792"/>
      <c r="S54" s="694"/>
    </row>
    <row r="55" spans="2:20">
      <c r="E55" s="695"/>
      <c r="F55" s="695"/>
      <c r="G55" s="695"/>
      <c r="H55" s="695"/>
      <c r="I55" s="695"/>
      <c r="J55" s="695"/>
      <c r="K55" s="696"/>
      <c r="L55" s="696"/>
      <c r="N55" s="696"/>
      <c r="O55" s="696"/>
      <c r="P55" s="696"/>
      <c r="Q55" s="696"/>
      <c r="R55" s="696"/>
      <c r="S55" s="696"/>
    </row>
    <row r="56" spans="2:20" ht="7.5" customHeight="1">
      <c r="T56" s="696"/>
    </row>
  </sheetData>
  <sheetProtection algorithmName="SHA-512" hashValue="4gMLisuJJz8wMtVNkYRuJW68WwabrtAfPz60aFUuLetGKwpUtichuaZqwtlngmLSnocCi3tcgMkDvxVwRZsQ8g==" saltValue="O4t+B1EhupqVK1RRCkpUWQ==" spinCount="100000" sheet="1" objects="1" scenarios="1"/>
  <mergeCells count="57">
    <mergeCell ref="E9:G9"/>
    <mergeCell ref="U13:X13"/>
    <mergeCell ref="A2:S2"/>
    <mergeCell ref="U2:V2"/>
    <mergeCell ref="C3:D3"/>
    <mergeCell ref="U3:V3"/>
    <mergeCell ref="C4:D4"/>
    <mergeCell ref="E3:P3"/>
    <mergeCell ref="E4:P4"/>
    <mergeCell ref="M8:R9"/>
    <mergeCell ref="E11:H11"/>
    <mergeCell ref="N12:R12"/>
    <mergeCell ref="U12:W12"/>
    <mergeCell ref="E8:G8"/>
    <mergeCell ref="D13:F13"/>
    <mergeCell ref="N13:R13"/>
    <mergeCell ref="D24:G24"/>
    <mergeCell ref="N24:R24"/>
    <mergeCell ref="P19:Q19"/>
    <mergeCell ref="N14:P14"/>
    <mergeCell ref="U14:W14"/>
    <mergeCell ref="E15:H15"/>
    <mergeCell ref="P15:R15"/>
    <mergeCell ref="U15:V15"/>
    <mergeCell ref="W15:X15"/>
    <mergeCell ref="P16:S16"/>
    <mergeCell ref="L17:N17"/>
    <mergeCell ref="M18:Q18"/>
    <mergeCell ref="M20:Q20"/>
    <mergeCell ref="N21:R21"/>
    <mergeCell ref="H25:I25"/>
    <mergeCell ref="W21:Z24"/>
    <mergeCell ref="L22:N22"/>
    <mergeCell ref="N23:Q23"/>
    <mergeCell ref="U25:W26"/>
    <mergeCell ref="H26:I26"/>
    <mergeCell ref="H27:I27"/>
    <mergeCell ref="X27:Y27"/>
    <mergeCell ref="V32:AA32"/>
    <mergeCell ref="G29:I29"/>
    <mergeCell ref="L29:R31"/>
    <mergeCell ref="N10:R10"/>
    <mergeCell ref="N11:R11"/>
    <mergeCell ref="C53:R54"/>
    <mergeCell ref="G41:H41"/>
    <mergeCell ref="N42:R45"/>
    <mergeCell ref="D43:M45"/>
    <mergeCell ref="G47:H47"/>
    <mergeCell ref="G48:R50"/>
    <mergeCell ref="D49:F49"/>
    <mergeCell ref="D34:E34"/>
    <mergeCell ref="H34:K34"/>
    <mergeCell ref="L34:O34"/>
    <mergeCell ref="D35:E38"/>
    <mergeCell ref="F35:Q38"/>
    <mergeCell ref="E29:F29"/>
    <mergeCell ref="D31:F31"/>
  </mergeCells>
  <phoneticPr fontId="23"/>
  <dataValidations count="6">
    <dataValidation type="list" allowBlank="1" showInputMessage="1" showErrorMessage="1" sqref="O19 C13:C14 L8 E48 O15:O16 M23:M24 L26:L27 O26 C31 C23 D40 M40 C48:C49 L18:L20 C19 D8:D12 D15 M10:M14" xr:uid="{D63F3F2C-0C2B-4AE5-A631-C701F893D244}">
      <formula1>"□,☑"</formula1>
    </dataValidation>
    <dataValidation type="list" allowBlank="1" showInputMessage="1" showErrorMessage="1" sqref="G25:G27" xr:uid="{70B0A5E9-7F2D-4257-AE7D-AD4D8FE8C450}">
      <formula1>"取下げ,中止廃止"</formula1>
    </dataValidation>
    <dataValidation type="list" allowBlank="1" showInputMessage="1" showErrorMessage="1" sqref="G47:H47" xr:uid="{FE767DDF-95D6-44F5-8FB9-B8E377B8249F}">
      <formula1>"不適合理由,疑問点の内容"</formula1>
    </dataValidation>
    <dataValidation type="list" allowBlank="1" showInputMessage="1" showErrorMessage="1" sqref="E29:F30" xr:uid="{21FE9EF3-6594-43EA-A6AB-F11B6DF88AD5}">
      <formula1>"採択実績あり,採択実績なし"</formula1>
    </dataValidation>
    <dataValidation type="list" allowBlank="1" showInputMessage="1" showErrorMessage="1" sqref="F25:F27" xr:uid="{D3067504-3735-4DE1-9724-8E31C85626DB}">
      <formula1>"採択,不採択,応募なし"</formula1>
    </dataValidation>
    <dataValidation type="list" allowBlank="1" showInputMessage="1" showErrorMessage="1" sqref="R14" xr:uid="{F38F571D-05E3-41A7-B249-A69E05010E7F}">
      <formula1>"R5採択時要確認,R5年度確認済"</formula1>
    </dataValidation>
  </dataValidations>
  <printOptions horizontalCentered="1"/>
  <pageMargins left="0.70866141732283472" right="0.70866141732283472" top="0.55118110236220474" bottom="0.35433070866141736" header="0.31496062992125984" footer="0.31496062992125984"/>
  <pageSetup paperSize="9" scale="59"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Y68"/>
  <sheetViews>
    <sheetView view="pageBreakPreview" zoomScale="70" zoomScaleNormal="70" zoomScaleSheetLayoutView="70" workbookViewId="0">
      <selection activeCell="C7" sqref="C7"/>
    </sheetView>
  </sheetViews>
  <sheetFormatPr defaultColWidth="9" defaultRowHeight="18.75"/>
  <cols>
    <col min="1" max="1" width="5.625" customWidth="1"/>
    <col min="2" max="2" width="19.625" customWidth="1"/>
    <col min="3" max="3" width="15.25" customWidth="1"/>
    <col min="4" max="4" width="5.75" customWidth="1"/>
    <col min="5" max="5" width="15.25" customWidth="1"/>
    <col min="6" max="6" width="13.75" customWidth="1"/>
    <col min="7" max="7" width="11.5" customWidth="1"/>
    <col min="8" max="8" width="13.25" customWidth="1"/>
    <col min="9" max="9" width="14.75" customWidth="1"/>
    <col min="10" max="10" width="13.25" customWidth="1"/>
    <col min="11" max="11" width="9.25" style="171" customWidth="1"/>
    <col min="13" max="13" width="18.75" customWidth="1"/>
    <col min="14" max="14" width="32.375" customWidth="1"/>
    <col min="15" max="15" width="32.125" customWidth="1"/>
    <col min="16" max="17" width="32.875" customWidth="1"/>
    <col min="18" max="18" width="9" customWidth="1"/>
  </cols>
  <sheetData>
    <row r="1" spans="1:24" ht="41.65" customHeight="1">
      <c r="A1" s="917" t="s">
        <v>343</v>
      </c>
      <c r="B1" s="917"/>
      <c r="K1" s="307"/>
      <c r="L1" s="309"/>
      <c r="M1" s="308"/>
      <c r="N1" s="376" t="s">
        <v>144</v>
      </c>
    </row>
    <row r="2" spans="1:24" ht="36" customHeight="1">
      <c r="A2" s="931" t="s">
        <v>521</v>
      </c>
      <c r="B2" s="931"/>
      <c r="C2" s="931"/>
      <c r="D2" s="931"/>
      <c r="E2" s="931"/>
      <c r="F2" s="931"/>
      <c r="G2" s="931"/>
      <c r="H2" s="931"/>
      <c r="I2" s="932"/>
      <c r="J2" s="932"/>
      <c r="K2" s="363"/>
    </row>
    <row r="3" spans="1:24" ht="37.15" customHeight="1">
      <c r="A3" s="933" t="s">
        <v>342</v>
      </c>
      <c r="B3" s="934"/>
      <c r="C3" s="934"/>
      <c r="D3" s="934"/>
      <c r="E3" s="934"/>
      <c r="F3" s="934"/>
      <c r="G3" s="934"/>
      <c r="H3" s="934"/>
      <c r="I3" s="934"/>
      <c r="J3" s="934"/>
      <c r="K3"/>
    </row>
    <row r="4" spans="1:24" ht="3" customHeight="1">
      <c r="A4" s="594"/>
      <c r="B4" s="290"/>
      <c r="C4" s="290"/>
      <c r="D4" s="290"/>
      <c r="E4" s="290"/>
      <c r="F4" s="290"/>
      <c r="G4" s="290"/>
      <c r="H4" s="290"/>
      <c r="I4" s="290"/>
      <c r="J4" s="290"/>
      <c r="K4"/>
    </row>
    <row r="5" spans="1:24" ht="3" customHeight="1" thickBot="1">
      <c r="A5" s="595"/>
      <c r="B5" s="595"/>
      <c r="H5" s="595"/>
      <c r="I5" s="595"/>
      <c r="J5" s="595"/>
      <c r="O5" s="35"/>
      <c r="P5" s="35"/>
      <c r="Q5" s="35"/>
      <c r="R5" s="35"/>
      <c r="S5" s="35"/>
      <c r="T5" s="35"/>
      <c r="U5" s="35"/>
      <c r="V5" s="35"/>
      <c r="W5" s="35"/>
      <c r="X5" s="35"/>
    </row>
    <row r="6" spans="1:24" ht="46.15" customHeight="1" thickBot="1">
      <c r="A6" s="921" t="s">
        <v>152</v>
      </c>
      <c r="B6" s="922"/>
      <c r="C6" s="928" t="s">
        <v>485</v>
      </c>
      <c r="D6" s="929"/>
      <c r="E6" s="929"/>
      <c r="F6" s="929"/>
      <c r="G6" s="929"/>
      <c r="H6" s="929"/>
      <c r="I6" s="929"/>
      <c r="J6" s="930"/>
      <c r="K6" s="869" t="s">
        <v>546</v>
      </c>
      <c r="L6" s="869"/>
      <c r="M6" s="869"/>
      <c r="N6" s="869"/>
    </row>
    <row r="7" spans="1:24" ht="32.1" customHeight="1">
      <c r="A7" s="923" t="s">
        <v>0</v>
      </c>
      <c r="B7" s="554" t="s">
        <v>257</v>
      </c>
      <c r="C7" s="555"/>
      <c r="D7" s="556" t="s">
        <v>439</v>
      </c>
      <c r="E7" s="557"/>
      <c r="F7" s="874"/>
      <c r="G7" s="875"/>
      <c r="H7" s="875"/>
      <c r="I7" s="875"/>
      <c r="J7" s="876"/>
      <c r="K7" s="383"/>
      <c r="L7" s="383"/>
      <c r="M7" s="383"/>
      <c r="N7" s="383"/>
      <c r="O7" s="265"/>
      <c r="P7" s="265"/>
      <c r="Q7" s="265"/>
      <c r="R7" s="265"/>
      <c r="S7" s="265"/>
      <c r="T7" s="265"/>
      <c r="U7" s="265"/>
      <c r="V7" s="265"/>
      <c r="W7" s="172"/>
      <c r="X7" s="172"/>
    </row>
    <row r="8" spans="1:24" ht="13.9" customHeight="1">
      <c r="A8" s="924"/>
      <c r="B8" s="926" t="s">
        <v>7</v>
      </c>
      <c r="C8" s="423" t="s">
        <v>45</v>
      </c>
      <c r="D8" s="919" t="s">
        <v>151</v>
      </c>
      <c r="E8" s="920"/>
      <c r="F8" s="877" t="s">
        <v>373</v>
      </c>
      <c r="G8" s="878"/>
      <c r="H8" s="878"/>
      <c r="I8" s="878"/>
      <c r="J8" s="879"/>
      <c r="K8" s="855"/>
      <c r="L8" s="855"/>
      <c r="M8" s="855"/>
      <c r="N8" s="855"/>
      <c r="O8" s="265"/>
      <c r="P8" s="265"/>
      <c r="Q8" s="265"/>
      <c r="R8" s="265"/>
      <c r="S8" s="265"/>
      <c r="T8" s="265"/>
      <c r="U8" s="265"/>
      <c r="V8" s="265"/>
      <c r="W8" s="172"/>
      <c r="X8" s="172"/>
    </row>
    <row r="9" spans="1:24" ht="40.5" customHeight="1">
      <c r="A9" s="924"/>
      <c r="B9" s="927"/>
      <c r="C9" s="558" t="s">
        <v>540</v>
      </c>
      <c r="D9" s="901"/>
      <c r="E9" s="918"/>
      <c r="F9" s="883"/>
      <c r="G9" s="884"/>
      <c r="H9" s="884"/>
      <c r="I9" s="884"/>
      <c r="J9" s="885"/>
      <c r="K9" s="855"/>
      <c r="L9" s="855"/>
      <c r="M9" s="855"/>
      <c r="N9" s="855"/>
      <c r="O9" s="265"/>
      <c r="P9" s="265"/>
      <c r="Q9" s="265"/>
      <c r="R9" s="265"/>
      <c r="S9" s="265"/>
      <c r="T9" s="265"/>
      <c r="U9" s="265"/>
      <c r="V9" s="265"/>
      <c r="W9" s="172"/>
      <c r="X9" s="172"/>
    </row>
    <row r="10" spans="1:24" ht="22.5" customHeight="1">
      <c r="A10" s="924"/>
      <c r="B10" s="545" t="s">
        <v>145</v>
      </c>
      <c r="C10" s="880"/>
      <c r="D10" s="881"/>
      <c r="E10" s="881"/>
      <c r="F10" s="881"/>
      <c r="G10" s="881"/>
      <c r="H10" s="881"/>
      <c r="I10" s="881"/>
      <c r="J10" s="882"/>
      <c r="K10" s="855"/>
      <c r="L10" s="855"/>
      <c r="M10" s="855"/>
      <c r="N10" s="855"/>
      <c r="O10" s="265"/>
      <c r="P10" s="265"/>
      <c r="Q10" s="265"/>
      <c r="R10" s="265"/>
      <c r="S10" s="265"/>
      <c r="T10" s="265"/>
      <c r="U10" s="265"/>
      <c r="V10" s="265"/>
      <c r="W10" s="172"/>
      <c r="X10" s="172"/>
    </row>
    <row r="11" spans="1:24" ht="44.25" customHeight="1">
      <c r="A11" s="924"/>
      <c r="B11" s="546" t="s">
        <v>135</v>
      </c>
      <c r="C11" s="880"/>
      <c r="D11" s="881"/>
      <c r="E11" s="881"/>
      <c r="F11" s="881"/>
      <c r="G11" s="881"/>
      <c r="H11" s="881"/>
      <c r="I11" s="881"/>
      <c r="J11" s="882"/>
      <c r="K11" s="855"/>
      <c r="L11" s="855"/>
      <c r="M11" s="855"/>
      <c r="N11" s="855"/>
      <c r="O11" s="265"/>
      <c r="P11" s="265"/>
      <c r="Q11" s="265"/>
      <c r="R11" s="265"/>
      <c r="S11" s="265"/>
      <c r="T11" s="265"/>
      <c r="U11" s="265"/>
      <c r="V11" s="265"/>
      <c r="W11" s="172"/>
      <c r="X11" s="172"/>
    </row>
    <row r="12" spans="1:24" ht="42" customHeight="1">
      <c r="A12" s="924"/>
      <c r="B12" s="546" t="s">
        <v>8</v>
      </c>
      <c r="C12" s="880"/>
      <c r="D12" s="881"/>
      <c r="E12" s="881"/>
      <c r="F12" s="881"/>
      <c r="G12" s="881"/>
      <c r="H12" s="881"/>
      <c r="I12" s="881"/>
      <c r="J12" s="882"/>
      <c r="K12" s="855"/>
      <c r="L12" s="855"/>
      <c r="M12" s="855"/>
      <c r="N12" s="855"/>
      <c r="O12" s="265"/>
      <c r="P12" s="265"/>
      <c r="Q12" s="265"/>
      <c r="R12" s="265"/>
      <c r="S12" s="265"/>
      <c r="T12" s="265"/>
      <c r="U12" s="265"/>
      <c r="V12" s="265"/>
      <c r="W12" s="172"/>
      <c r="X12" s="172"/>
    </row>
    <row r="13" spans="1:24" ht="39.75" customHeight="1">
      <c r="A13" s="924"/>
      <c r="B13" s="547" t="s">
        <v>9</v>
      </c>
      <c r="C13" s="880"/>
      <c r="D13" s="881"/>
      <c r="E13" s="881"/>
      <c r="F13" s="881"/>
      <c r="G13" s="881"/>
      <c r="H13" s="881"/>
      <c r="I13" s="881"/>
      <c r="J13" s="882"/>
      <c r="K13" s="855"/>
      <c r="L13" s="855"/>
      <c r="M13" s="855"/>
      <c r="N13" s="855"/>
      <c r="O13" s="265"/>
      <c r="P13" s="265"/>
      <c r="Q13" s="265"/>
      <c r="R13" s="265"/>
      <c r="S13" s="265"/>
      <c r="T13" s="265"/>
      <c r="U13" s="265"/>
      <c r="V13" s="265"/>
      <c r="W13" s="172"/>
      <c r="X13" s="172"/>
    </row>
    <row r="14" spans="1:24" ht="32.1" customHeight="1" thickBot="1">
      <c r="A14" s="925"/>
      <c r="B14" s="548" t="s">
        <v>161</v>
      </c>
      <c r="C14" s="871"/>
      <c r="D14" s="872"/>
      <c r="E14" s="872"/>
      <c r="F14" s="872"/>
      <c r="G14" s="872"/>
      <c r="H14" s="872"/>
      <c r="I14" s="872"/>
      <c r="J14" s="873"/>
      <c r="K14" s="854"/>
      <c r="L14" s="854"/>
      <c r="M14" s="854"/>
      <c r="N14" s="854"/>
      <c r="O14" s="265"/>
      <c r="P14" s="265"/>
      <c r="Q14" s="265"/>
      <c r="R14" s="265"/>
      <c r="S14" s="265"/>
      <c r="T14" s="265"/>
      <c r="U14" s="265"/>
      <c r="V14" s="265"/>
      <c r="W14" s="172"/>
      <c r="X14" s="172"/>
    </row>
    <row r="15" spans="1:24" ht="32.1" customHeight="1">
      <c r="A15" s="923" t="s">
        <v>252</v>
      </c>
      <c r="B15" s="544" t="s">
        <v>309</v>
      </c>
      <c r="C15" s="555"/>
      <c r="D15" s="556" t="s">
        <v>439</v>
      </c>
      <c r="E15" s="557"/>
      <c r="F15" s="874"/>
      <c r="G15" s="875"/>
      <c r="H15" s="875"/>
      <c r="I15" s="875"/>
      <c r="J15" s="876"/>
      <c r="K15" s="855"/>
      <c r="L15" s="855"/>
      <c r="M15" s="855"/>
      <c r="N15" s="855"/>
      <c r="O15" s="266"/>
      <c r="P15" s="266"/>
      <c r="Q15" s="266"/>
      <c r="R15" s="266"/>
      <c r="S15" s="266"/>
      <c r="T15" s="266"/>
      <c r="U15" s="266"/>
      <c r="V15" s="266"/>
      <c r="W15" s="264"/>
      <c r="X15" s="264"/>
    </row>
    <row r="16" spans="1:24" ht="13.9" customHeight="1">
      <c r="A16" s="924"/>
      <c r="B16" s="935" t="s">
        <v>310</v>
      </c>
      <c r="C16" s="423" t="s">
        <v>45</v>
      </c>
      <c r="D16" s="919" t="s">
        <v>151</v>
      </c>
      <c r="E16" s="920"/>
      <c r="F16" s="877" t="s">
        <v>373</v>
      </c>
      <c r="G16" s="878"/>
      <c r="H16" s="878"/>
      <c r="I16" s="878"/>
      <c r="J16" s="879"/>
      <c r="K16" s="855"/>
      <c r="L16" s="855"/>
      <c r="M16" s="855"/>
      <c r="N16" s="855"/>
      <c r="O16" s="266"/>
      <c r="P16" s="266"/>
      <c r="Q16" s="266"/>
      <c r="R16" s="266"/>
      <c r="S16" s="266"/>
      <c r="T16" s="266"/>
      <c r="U16" s="266"/>
      <c r="V16" s="266"/>
      <c r="W16" s="264"/>
      <c r="X16" s="264"/>
    </row>
    <row r="17" spans="1:24" ht="40.5" customHeight="1">
      <c r="A17" s="924"/>
      <c r="B17" s="936"/>
      <c r="C17" s="558" t="s">
        <v>540</v>
      </c>
      <c r="D17" s="901"/>
      <c r="E17" s="918"/>
      <c r="F17" s="892"/>
      <c r="G17" s="893"/>
      <c r="H17" s="893"/>
      <c r="I17" s="893"/>
      <c r="J17" s="894"/>
      <c r="K17" s="855"/>
      <c r="L17" s="855"/>
      <c r="M17" s="855"/>
      <c r="N17" s="855"/>
      <c r="O17" s="266"/>
      <c r="P17" s="266"/>
      <c r="Q17" s="266"/>
      <c r="R17" s="266"/>
      <c r="S17" s="266"/>
      <c r="T17" s="266"/>
      <c r="U17" s="266"/>
      <c r="V17" s="266"/>
      <c r="W17" s="264"/>
      <c r="X17" s="264"/>
    </row>
    <row r="18" spans="1:24" ht="32.1" customHeight="1">
      <c r="A18" s="924"/>
      <c r="B18" s="549" t="s">
        <v>143</v>
      </c>
      <c r="C18" s="895"/>
      <c r="D18" s="896"/>
      <c r="E18" s="896"/>
      <c r="F18" s="896"/>
      <c r="G18" s="896"/>
      <c r="H18" s="896"/>
      <c r="I18" s="896"/>
      <c r="J18" s="897"/>
      <c r="K18" s="870"/>
      <c r="L18" s="870"/>
      <c r="M18" s="870"/>
      <c r="N18" s="870"/>
      <c r="O18" s="35"/>
      <c r="P18" s="35"/>
      <c r="Q18" s="35"/>
      <c r="R18" s="35"/>
      <c r="S18" s="35"/>
      <c r="T18" s="35"/>
      <c r="U18" s="35"/>
      <c r="V18" s="35"/>
      <c r="W18" s="35"/>
      <c r="X18" s="35"/>
    </row>
    <row r="19" spans="1:24" ht="32.1" customHeight="1">
      <c r="A19" s="924"/>
      <c r="B19" s="550" t="s">
        <v>129</v>
      </c>
      <c r="C19" s="898"/>
      <c r="D19" s="899"/>
      <c r="E19" s="899"/>
      <c r="F19" s="899"/>
      <c r="G19" s="899"/>
      <c r="H19" s="899"/>
      <c r="I19" s="899"/>
      <c r="J19" s="900"/>
      <c r="K19" s="853"/>
      <c r="L19" s="853"/>
      <c r="M19" s="853"/>
      <c r="N19" s="853"/>
      <c r="O19" s="35"/>
      <c r="P19" s="35"/>
      <c r="Q19" s="35"/>
      <c r="R19" s="35"/>
      <c r="S19" s="35"/>
      <c r="T19" s="35"/>
      <c r="U19" s="35"/>
      <c r="V19" s="35"/>
      <c r="W19" s="35"/>
      <c r="X19" s="35"/>
    </row>
    <row r="20" spans="1:24" ht="32.1" customHeight="1">
      <c r="A20" s="924"/>
      <c r="B20" s="551" t="s">
        <v>130</v>
      </c>
      <c r="C20" s="880"/>
      <c r="D20" s="881"/>
      <c r="E20" s="881"/>
      <c r="F20" s="881"/>
      <c r="G20" s="881"/>
      <c r="H20" s="881"/>
      <c r="I20" s="881"/>
      <c r="J20" s="882"/>
      <c r="K20" s="854"/>
      <c r="L20" s="854"/>
      <c r="M20" s="854"/>
      <c r="N20" s="854"/>
      <c r="O20" s="35"/>
      <c r="P20" s="35"/>
      <c r="Q20" s="35"/>
      <c r="R20" s="35"/>
      <c r="S20" s="35"/>
      <c r="T20" s="35"/>
      <c r="U20" s="35"/>
      <c r="V20" s="35"/>
      <c r="W20" s="35"/>
      <c r="X20" s="35"/>
    </row>
    <row r="21" spans="1:24" ht="42.75" customHeight="1" thickBot="1">
      <c r="A21" s="925"/>
      <c r="B21" s="714" t="s">
        <v>541</v>
      </c>
      <c r="C21" s="906"/>
      <c r="D21" s="907"/>
      <c r="E21" s="907"/>
      <c r="F21" s="907"/>
      <c r="G21" s="907"/>
      <c r="H21" s="907"/>
      <c r="I21" s="907"/>
      <c r="J21" s="908"/>
      <c r="K21" s="856" t="s">
        <v>547</v>
      </c>
      <c r="L21" s="856"/>
      <c r="M21" s="856"/>
      <c r="N21" s="856"/>
      <c r="O21" s="856"/>
      <c r="P21" s="35"/>
      <c r="Q21" s="35"/>
      <c r="R21" s="35"/>
      <c r="S21" s="35"/>
      <c r="T21" s="35"/>
      <c r="U21" s="35"/>
      <c r="V21" s="35"/>
      <c r="W21" s="35"/>
      <c r="X21" s="35"/>
    </row>
    <row r="22" spans="1:24" ht="32.65" customHeight="1">
      <c r="A22" s="954" t="s">
        <v>1</v>
      </c>
      <c r="B22" s="552" t="s">
        <v>2</v>
      </c>
      <c r="C22" s="909"/>
      <c r="D22" s="910"/>
      <c r="E22" s="910"/>
      <c r="F22" s="910"/>
      <c r="G22" s="910"/>
      <c r="H22" s="910"/>
      <c r="I22" s="910"/>
      <c r="J22" s="911"/>
      <c r="K22" s="855"/>
      <c r="L22" s="855"/>
      <c r="M22" s="855"/>
      <c r="N22" s="855"/>
      <c r="O22" s="265"/>
      <c r="P22" s="265"/>
      <c r="Q22" s="265"/>
      <c r="R22" s="265"/>
      <c r="S22" s="265"/>
      <c r="T22" s="265"/>
      <c r="U22" s="265"/>
      <c r="V22" s="265"/>
      <c r="W22" s="172"/>
      <c r="X22" s="172"/>
    </row>
    <row r="23" spans="1:24" s="171" customFormat="1" ht="52.15" customHeight="1">
      <c r="A23" s="955"/>
      <c r="B23" s="553" t="s">
        <v>3</v>
      </c>
      <c r="C23" s="901"/>
      <c r="D23" s="902"/>
      <c r="E23" s="902"/>
      <c r="F23" s="902"/>
      <c r="G23" s="902"/>
      <c r="H23" s="902"/>
      <c r="I23" s="902"/>
      <c r="J23" s="903"/>
      <c r="K23" s="855"/>
      <c r="L23" s="855"/>
      <c r="M23" s="855"/>
      <c r="N23" s="855"/>
      <c r="O23" s="265"/>
      <c r="P23" s="265"/>
      <c r="Q23" s="265"/>
      <c r="R23" s="265"/>
      <c r="S23" s="265"/>
      <c r="T23" s="265"/>
      <c r="U23" s="265"/>
      <c r="V23" s="265"/>
      <c r="W23" s="172"/>
      <c r="X23" s="172"/>
    </row>
    <row r="24" spans="1:24" s="171" customFormat="1" ht="21" customHeight="1">
      <c r="A24" s="955"/>
      <c r="B24" s="961" t="s">
        <v>472</v>
      </c>
      <c r="C24" s="559" t="s">
        <v>253</v>
      </c>
      <c r="D24" s="560"/>
      <c r="E24" s="559" t="s">
        <v>254</v>
      </c>
      <c r="F24" s="912" t="s">
        <v>337</v>
      </c>
      <c r="G24" s="912"/>
      <c r="H24" s="561" t="s">
        <v>297</v>
      </c>
      <c r="I24" s="904" t="s">
        <v>298</v>
      </c>
      <c r="J24" s="905"/>
      <c r="K24" s="855"/>
      <c r="L24" s="853"/>
      <c r="M24" s="853"/>
      <c r="N24" s="853"/>
      <c r="O24" s="266"/>
      <c r="P24" s="266"/>
      <c r="Q24" s="266"/>
      <c r="R24" s="266"/>
      <c r="S24" s="266"/>
      <c r="T24" s="266"/>
      <c r="U24" s="266"/>
      <c r="V24" s="266"/>
      <c r="W24" s="264"/>
      <c r="X24" s="264"/>
    </row>
    <row r="25" spans="1:24" ht="37.5" customHeight="1">
      <c r="A25" s="955"/>
      <c r="B25" s="962"/>
      <c r="C25" s="562" t="str">
        <f>IF(MIN(C26:C31),MIN(C26:C31),"")</f>
        <v/>
      </c>
      <c r="D25" s="563" t="s">
        <v>36</v>
      </c>
      <c r="E25" s="562" t="str">
        <f>IF(MAX(E26:E31),MAX(E26:E31),"")</f>
        <v/>
      </c>
      <c r="F25" s="964" t="str">
        <f>IF(F26="","",F26)</f>
        <v/>
      </c>
      <c r="G25" s="964"/>
      <c r="H25" s="564" t="str">
        <f>IF(H26="","","（"&amp;H26)</f>
        <v/>
      </c>
      <c r="I25" s="565" t="str">
        <f>IF(I26="","",I26&amp;")")</f>
        <v/>
      </c>
      <c r="J25" s="566">
        <f>IF(ISBLANK(F27:G31),"",COUNTA(F27:G31))</f>
        <v>0</v>
      </c>
      <c r="K25" s="853"/>
      <c r="L25" s="853"/>
      <c r="M25" s="853"/>
      <c r="N25" s="853"/>
      <c r="O25" s="35"/>
      <c r="P25" s="35"/>
      <c r="Q25" s="35"/>
      <c r="R25" s="35"/>
      <c r="S25" s="35"/>
      <c r="T25" s="35"/>
      <c r="U25" s="35"/>
      <c r="V25" s="35"/>
      <c r="W25" s="35"/>
      <c r="X25" s="35"/>
    </row>
    <row r="26" spans="1:24" ht="34.5" customHeight="1">
      <c r="A26" s="955"/>
      <c r="B26" s="962"/>
      <c r="C26" s="567"/>
      <c r="D26" s="568" t="s">
        <v>256</v>
      </c>
      <c r="E26" s="567"/>
      <c r="F26" s="965"/>
      <c r="G26" s="965"/>
      <c r="H26" s="588"/>
      <c r="I26" s="888"/>
      <c r="J26" s="889"/>
      <c r="K26" s="855"/>
      <c r="L26" s="855"/>
      <c r="M26" s="855"/>
      <c r="N26" s="855"/>
      <c r="O26" s="35"/>
      <c r="P26" s="35"/>
      <c r="Q26" s="35"/>
      <c r="R26" s="35"/>
      <c r="S26" s="35"/>
      <c r="T26" s="35"/>
      <c r="U26" s="35"/>
      <c r="V26" s="35"/>
      <c r="W26" s="35"/>
      <c r="X26" s="35"/>
    </row>
    <row r="27" spans="1:24" ht="30" customHeight="1">
      <c r="A27" s="955"/>
      <c r="B27" s="962"/>
      <c r="C27" s="567"/>
      <c r="D27" s="568" t="str">
        <f>IF(C27="","","～")</f>
        <v/>
      </c>
      <c r="E27" s="567"/>
      <c r="F27" s="915"/>
      <c r="G27" s="916"/>
      <c r="H27" s="589"/>
      <c r="I27" s="890"/>
      <c r="J27" s="891"/>
      <c r="K27" s="855"/>
      <c r="L27" s="855"/>
      <c r="M27" s="855"/>
      <c r="N27" s="855"/>
      <c r="O27" s="35"/>
      <c r="P27" s="35"/>
      <c r="Q27" s="35"/>
      <c r="R27" s="35"/>
      <c r="S27" s="35"/>
      <c r="T27" s="35"/>
      <c r="U27" s="35"/>
      <c r="V27" s="35"/>
      <c r="W27" s="35"/>
      <c r="X27" s="35"/>
    </row>
    <row r="28" spans="1:24" ht="30" customHeight="1">
      <c r="A28" s="955"/>
      <c r="B28" s="962"/>
      <c r="C28" s="567"/>
      <c r="D28" s="568" t="str">
        <f t="shared" ref="D28:D31" si="0">IF(C28="","","～")</f>
        <v/>
      </c>
      <c r="E28" s="567"/>
      <c r="F28" s="915"/>
      <c r="G28" s="916"/>
      <c r="H28" s="589"/>
      <c r="I28" s="890"/>
      <c r="J28" s="891"/>
      <c r="K28" s="855"/>
      <c r="L28" s="855"/>
      <c r="M28" s="855"/>
      <c r="N28" s="855"/>
      <c r="O28" s="35"/>
      <c r="P28" s="35"/>
      <c r="Q28" s="35"/>
      <c r="R28" s="35"/>
      <c r="S28" s="35"/>
      <c r="T28" s="35"/>
      <c r="U28" s="35"/>
      <c r="V28" s="35"/>
      <c r="W28" s="35"/>
      <c r="X28" s="35"/>
    </row>
    <row r="29" spans="1:24" ht="30" customHeight="1">
      <c r="A29" s="955"/>
      <c r="B29" s="962"/>
      <c r="C29" s="567"/>
      <c r="D29" s="568" t="str">
        <f t="shared" si="0"/>
        <v/>
      </c>
      <c r="E29" s="567"/>
      <c r="F29" s="915"/>
      <c r="G29" s="916"/>
      <c r="H29" s="589"/>
      <c r="I29" s="890"/>
      <c r="J29" s="891"/>
      <c r="K29" s="855"/>
      <c r="L29" s="855"/>
      <c r="M29" s="855"/>
      <c r="N29" s="855"/>
      <c r="O29" s="35"/>
      <c r="P29" s="35"/>
      <c r="Q29" s="35"/>
      <c r="R29" s="35"/>
      <c r="S29" s="35"/>
      <c r="T29" s="35"/>
      <c r="U29" s="35"/>
      <c r="V29" s="35"/>
      <c r="W29" s="35"/>
      <c r="X29" s="35"/>
    </row>
    <row r="30" spans="1:24" ht="30" customHeight="1">
      <c r="A30" s="955"/>
      <c r="B30" s="962"/>
      <c r="C30" s="567"/>
      <c r="D30" s="568" t="str">
        <f t="shared" si="0"/>
        <v/>
      </c>
      <c r="E30" s="567"/>
      <c r="F30" s="915"/>
      <c r="G30" s="916"/>
      <c r="H30" s="589"/>
      <c r="I30" s="890"/>
      <c r="J30" s="891"/>
      <c r="K30" s="855"/>
      <c r="L30" s="855"/>
      <c r="M30" s="855"/>
      <c r="N30" s="855"/>
      <c r="O30" s="35"/>
      <c r="P30" s="35"/>
      <c r="Q30" s="35"/>
      <c r="R30" s="35"/>
      <c r="S30" s="35"/>
      <c r="T30" s="35"/>
      <c r="U30" s="35"/>
      <c r="V30" s="35"/>
      <c r="W30" s="35"/>
      <c r="X30" s="35"/>
    </row>
    <row r="31" spans="1:24" ht="30" customHeight="1">
      <c r="A31" s="955"/>
      <c r="B31" s="963"/>
      <c r="C31" s="569"/>
      <c r="D31" s="570" t="str">
        <f t="shared" si="0"/>
        <v/>
      </c>
      <c r="E31" s="569"/>
      <c r="F31" s="913"/>
      <c r="G31" s="914"/>
      <c r="H31" s="590"/>
      <c r="I31" s="901"/>
      <c r="J31" s="903"/>
      <c r="K31" s="855"/>
      <c r="L31" s="855"/>
      <c r="M31" s="855"/>
      <c r="N31" s="855"/>
      <c r="O31" s="35"/>
      <c r="P31" s="35"/>
      <c r="Q31" s="35"/>
      <c r="R31" s="35"/>
      <c r="S31" s="35"/>
      <c r="T31" s="35"/>
      <c r="U31" s="35"/>
      <c r="V31" s="35"/>
      <c r="W31" s="35"/>
      <c r="X31" s="35"/>
    </row>
    <row r="32" spans="1:24" ht="20.65" customHeight="1">
      <c r="A32" s="955"/>
      <c r="B32" s="957" t="s">
        <v>4</v>
      </c>
      <c r="C32" s="968" t="s">
        <v>131</v>
      </c>
      <c r="D32" s="968"/>
      <c r="E32" s="968"/>
      <c r="F32" s="968"/>
      <c r="G32" s="969" t="s">
        <v>132</v>
      </c>
      <c r="H32" s="969"/>
      <c r="I32" s="969"/>
      <c r="J32" s="970"/>
      <c r="K32" s="855" t="s">
        <v>465</v>
      </c>
      <c r="L32" s="855"/>
      <c r="M32" s="855"/>
      <c r="N32" s="855"/>
      <c r="O32" s="35"/>
      <c r="P32" s="35"/>
      <c r="Q32" s="35"/>
      <c r="R32" s="35"/>
      <c r="S32" s="35"/>
      <c r="T32" s="35"/>
      <c r="U32" s="35"/>
      <c r="V32" s="35"/>
      <c r="W32" s="35"/>
      <c r="X32" s="35"/>
    </row>
    <row r="33" spans="1:25" ht="24" customHeight="1">
      <c r="A33" s="955"/>
      <c r="B33" s="958"/>
      <c r="C33" s="942" t="s">
        <v>10</v>
      </c>
      <c r="D33" s="942"/>
      <c r="E33" s="886">
        <f>④収入!E6</f>
        <v>0</v>
      </c>
      <c r="F33" s="886"/>
      <c r="G33" s="571" t="s">
        <v>139</v>
      </c>
      <c r="H33" s="572" t="str">
        <f>IF(⑤支出!E8="","",⑤支出!E8)</f>
        <v/>
      </c>
      <c r="I33" s="886" t="str">
        <f>IF(⑤支出!F8="","",⑤支出!F8)</f>
        <v>0</v>
      </c>
      <c r="J33" s="887"/>
      <c r="K33" s="855"/>
      <c r="L33" s="855"/>
      <c r="M33" s="855"/>
      <c r="N33" s="855"/>
      <c r="O33" s="35"/>
      <c r="P33" s="35"/>
      <c r="Q33" s="35"/>
      <c r="R33" s="35"/>
      <c r="S33" s="35"/>
      <c r="T33" s="35"/>
      <c r="U33" s="35"/>
      <c r="V33" s="35"/>
      <c r="W33" s="35"/>
      <c r="X33" s="35"/>
      <c r="Y33" s="35"/>
    </row>
    <row r="34" spans="1:25" ht="24" customHeight="1">
      <c r="A34" s="955"/>
      <c r="B34" s="958"/>
      <c r="C34" s="942" t="s">
        <v>446</v>
      </c>
      <c r="D34" s="942"/>
      <c r="E34" s="886">
        <f>④収入!E8</f>
        <v>0</v>
      </c>
      <c r="F34" s="886"/>
      <c r="G34" s="571" t="s">
        <v>140</v>
      </c>
      <c r="H34" s="572" t="str">
        <f>IF(⑤支出!E9="","",⑤支出!E9)</f>
        <v/>
      </c>
      <c r="I34" s="886" t="str">
        <f>IF(⑤支出!F9="","",⑤支出!F9)</f>
        <v>0</v>
      </c>
      <c r="J34" s="887"/>
      <c r="K34" s="855"/>
      <c r="L34" s="855"/>
      <c r="M34" s="855"/>
      <c r="N34" s="855"/>
      <c r="O34" s="35"/>
      <c r="P34" s="35"/>
      <c r="Q34" s="35"/>
      <c r="R34" s="35"/>
      <c r="S34" s="35"/>
      <c r="T34" s="35"/>
      <c r="U34" s="35"/>
      <c r="V34" s="35"/>
      <c r="W34" s="35"/>
      <c r="X34" s="35"/>
      <c r="Y34" s="35"/>
    </row>
    <row r="35" spans="1:25" ht="24" customHeight="1" thickBot="1">
      <c r="A35" s="955"/>
      <c r="B35" s="958"/>
      <c r="C35" s="942" t="s">
        <v>6</v>
      </c>
      <c r="D35" s="942"/>
      <c r="E35" s="886">
        <f>④収入!E5</f>
        <v>0</v>
      </c>
      <c r="F35" s="886"/>
      <c r="G35" s="573" t="s">
        <v>141</v>
      </c>
      <c r="H35" s="574" t="str">
        <f>IF(⑤支出!E10="","",⑤支出!E10)</f>
        <v/>
      </c>
      <c r="I35" s="966" t="str">
        <f>IF(⑤支出!F10="","",⑤支出!F10)</f>
        <v>0</v>
      </c>
      <c r="J35" s="967"/>
      <c r="K35" s="855"/>
      <c r="L35" s="855"/>
      <c r="M35" s="855"/>
      <c r="N35" s="855"/>
      <c r="O35" s="35"/>
      <c r="P35" s="35"/>
      <c r="Q35" s="35"/>
      <c r="R35" s="35"/>
      <c r="S35" s="35"/>
      <c r="T35" s="35"/>
      <c r="U35" s="35"/>
      <c r="V35" s="35"/>
      <c r="W35" s="35"/>
      <c r="X35" s="35"/>
      <c r="Y35" s="35"/>
    </row>
    <row r="36" spans="1:25" ht="24" customHeight="1" thickBot="1">
      <c r="A36" s="955"/>
      <c r="B36" s="958"/>
      <c r="C36" s="942" t="s">
        <v>11</v>
      </c>
      <c r="D36" s="942"/>
      <c r="E36" s="886">
        <f>E37-E35</f>
        <v>0</v>
      </c>
      <c r="F36" s="941"/>
      <c r="G36" s="948" t="s">
        <v>255</v>
      </c>
      <c r="H36" s="949"/>
      <c r="I36" s="952">
        <f>SUM(I33:J35)</f>
        <v>0</v>
      </c>
      <c r="J36" s="953"/>
      <c r="K36" s="855"/>
      <c r="L36" s="855"/>
      <c r="M36" s="855"/>
      <c r="N36" s="855"/>
      <c r="O36" s="35"/>
      <c r="P36" s="35"/>
      <c r="Q36" s="35"/>
      <c r="R36" s="35"/>
      <c r="S36" s="35"/>
      <c r="T36" s="35"/>
      <c r="U36" s="35"/>
      <c r="V36" s="35"/>
      <c r="W36" s="35"/>
      <c r="X36" s="35"/>
      <c r="Y36" s="35"/>
    </row>
    <row r="37" spans="1:25" ht="24" customHeight="1" thickBot="1">
      <c r="A37" s="955"/>
      <c r="B37" s="959"/>
      <c r="C37" s="945" t="s">
        <v>12</v>
      </c>
      <c r="D37" s="945"/>
      <c r="E37" s="943">
        <f>I37</f>
        <v>0</v>
      </c>
      <c r="F37" s="944"/>
      <c r="G37" s="946" t="s">
        <v>234</v>
      </c>
      <c r="H37" s="947"/>
      <c r="I37" s="952">
        <f>⑤支出!F5</f>
        <v>0</v>
      </c>
      <c r="J37" s="953"/>
      <c r="K37" s="855"/>
      <c r="L37" s="855"/>
      <c r="M37" s="855"/>
      <c r="N37" s="855"/>
      <c r="O37" s="35"/>
      <c r="P37" s="35"/>
      <c r="Q37" s="35"/>
      <c r="R37" s="35"/>
      <c r="S37" s="35"/>
      <c r="T37" s="35"/>
      <c r="U37" s="35"/>
      <c r="V37" s="35"/>
      <c r="W37" s="35"/>
      <c r="X37" s="35"/>
      <c r="Y37" s="35"/>
    </row>
    <row r="38" spans="1:25" ht="49.5" customHeight="1" thickBot="1">
      <c r="A38" s="956"/>
      <c r="B38" s="960"/>
      <c r="C38" s="937" t="s">
        <v>235</v>
      </c>
      <c r="D38" s="938"/>
      <c r="E38" s="939" t="str">
        <f>IF(AND(I36&gt;=2000,I37&gt;=4000),"（2,000千円（200万円）まで選択できます。）",IF(AND(I36&gt;=1500,I37&gt;=3000),"（1,500千円（150万円）まで選択できます。）",IF(AND(I36&gt;=1000,I37&gt;=2000),"（1,000千円（100万円）まで選択できます。）",IF(AND(I36&gt;=500,I37&gt;=1000),"（500千円（50万円）を選択できます。）",IF(OR(I36&lt;=500,I37&lt;=1000),"（助成金算定基礎経費の合計額は500千円以上、助成対象経費の総額は1,000千円以上必要です。）","")))))</f>
        <v>（助成金算定基礎経費の合計額は500千円以上、助成対象経費の総額は1,000千円以上必要です。）</v>
      </c>
      <c r="F38" s="939"/>
      <c r="G38" s="939"/>
      <c r="H38" s="940"/>
      <c r="I38" s="950" t="s">
        <v>540</v>
      </c>
      <c r="J38" s="951"/>
      <c r="K38" s="860" t="s">
        <v>473</v>
      </c>
      <c r="L38" s="860"/>
      <c r="M38" s="860"/>
      <c r="N38" s="861"/>
      <c r="O38" s="35"/>
      <c r="P38" s="35"/>
      <c r="Q38" s="35"/>
      <c r="R38" s="35"/>
      <c r="S38" s="35"/>
      <c r="T38" s="35"/>
      <c r="U38" s="35"/>
      <c r="V38" s="35"/>
      <c r="W38" s="173"/>
    </row>
    <row r="39" spans="1:25" ht="4.5" customHeight="1">
      <c r="K39" s="867" t="s">
        <v>445</v>
      </c>
      <c r="L39" s="867"/>
      <c r="M39" s="867"/>
      <c r="N39" s="265"/>
      <c r="O39" s="265"/>
      <c r="P39" s="265"/>
      <c r="Q39" s="265"/>
      <c r="R39" s="265"/>
      <c r="S39" s="265"/>
      <c r="T39" s="265"/>
      <c r="U39" s="265"/>
      <c r="V39" s="265"/>
      <c r="W39" s="172"/>
      <c r="X39" s="172"/>
    </row>
    <row r="40" spans="1:25" ht="20.65" customHeight="1" thickBot="1">
      <c r="A40" s="6" t="str">
        <f>IF(AND(B41="",B42="",B43=""),"","※　下記の箇所で不備があります。提出前にご確認ください。")</f>
        <v>※　下記の箇所で不備があります。提出前にご確認ください。</v>
      </c>
      <c r="B40" s="6"/>
      <c r="F40" s="133"/>
      <c r="G40" s="133"/>
      <c r="K40" s="868"/>
      <c r="L40" s="868"/>
      <c r="M40" s="868"/>
      <c r="N40" s="382"/>
      <c r="O40" s="382"/>
      <c r="P40" s="382"/>
      <c r="Q40" s="265"/>
      <c r="R40" s="265"/>
      <c r="S40" s="265"/>
      <c r="T40" s="265"/>
      <c r="U40" s="265"/>
      <c r="V40" s="265"/>
      <c r="W40" s="172"/>
      <c r="X40" s="172"/>
    </row>
    <row r="41" spans="1:25" ht="24.75" thickBot="1">
      <c r="B41" s="6" t="str">
        <f>IF(OR(ISBLANK(C7),ISBLANK(E7),ISBLANK(C9),ISBLANK(D9),ISBLANK(F9),ISBLANK(C10),ISBLANK(C11),ISBLANK(C12),ISBLANK(C13),ISBLANK(C15),ISBLANK(E15),ISBLANK(C17),ISBLANK(D17),ISBLANK(F17),ISBLANK(C18),ISBLANK(C19),ISBLANK(C20),ISBLANK(C21),ISBLANK(C22),ISBLANK(C23),ISBLANK(C26),ISBLANK(E26),ISBLANK(F26),ISBLANK(H26),,ISBLANK(I26),ISBLANK(#REF!),),"総表　記入漏れがないかご確認ください。","")</f>
        <v>総表　記入漏れがないかご確認ください。</v>
      </c>
      <c r="F41" s="174"/>
      <c r="G41" s="174"/>
      <c r="H41" s="175"/>
      <c r="I41" s="175"/>
      <c r="J41" s="175"/>
      <c r="K41" s="862" t="s">
        <v>311</v>
      </c>
      <c r="L41" s="863"/>
      <c r="M41" s="863"/>
      <c r="N41" s="490" t="s">
        <v>312</v>
      </c>
      <c r="O41" s="490" t="s">
        <v>313</v>
      </c>
      <c r="P41" s="491" t="s">
        <v>504</v>
      </c>
      <c r="Q41" s="491" t="s">
        <v>314</v>
      </c>
    </row>
    <row r="42" spans="1:25" ht="22.5" customHeight="1" thickBot="1">
      <c r="B42" s="6" t="str">
        <f>IF(AND(I36&gt;=2000,I37&gt;=4000,I38=2000),"",IF(AND(I36&gt;=1500,I37&gt;=3000,I38=1500),"",IF(AND(I36&gt;=1000,I37&gt;=2000,I38=1000),"",IF(AND(I36&gt;=500,I37&gt;=1000,I38=500),"","総表　助成金要望額を確認してください。"))))</f>
        <v>総表　助成金要望額を確認してください。</v>
      </c>
      <c r="F42" s="174"/>
      <c r="G42" s="174"/>
      <c r="H42" s="175"/>
      <c r="I42" s="175"/>
      <c r="J42" s="175"/>
      <c r="K42" s="864" t="s">
        <v>315</v>
      </c>
      <c r="L42" s="865"/>
      <c r="M42" s="866"/>
      <c r="N42" s="492" t="s">
        <v>316</v>
      </c>
      <c r="O42" s="492" t="s">
        <v>317</v>
      </c>
      <c r="P42" s="493" t="s">
        <v>505</v>
      </c>
      <c r="Q42" s="493" t="s">
        <v>318</v>
      </c>
    </row>
    <row r="43" spans="1:25" ht="22.5" customHeight="1" thickBot="1">
      <c r="B43" s="6" t="str">
        <f>IF(⑤支出!I7="","","支出　助成金算定基礎経費の選択を確認してください。")</f>
        <v/>
      </c>
      <c r="K43" s="857" t="s">
        <v>319</v>
      </c>
      <c r="L43" s="858"/>
      <c r="M43" s="859"/>
      <c r="N43" s="494" t="s">
        <v>506</v>
      </c>
      <c r="O43" s="494" t="s">
        <v>507</v>
      </c>
      <c r="P43" s="495" t="s">
        <v>320</v>
      </c>
      <c r="Q43" s="495" t="s">
        <v>508</v>
      </c>
    </row>
    <row r="44" spans="1:25">
      <c r="B44" s="6"/>
      <c r="K44" s="267"/>
    </row>
    <row r="45" spans="1:25">
      <c r="B45" s="6"/>
      <c r="K45" s="267"/>
    </row>
    <row r="46" spans="1:25">
      <c r="K46" s="267"/>
    </row>
    <row r="47" spans="1:25">
      <c r="K47" s="267"/>
    </row>
    <row r="48" spans="1:25">
      <c r="K48" s="267"/>
    </row>
    <row r="49" spans="11:19">
      <c r="K49" s="267"/>
    </row>
    <row r="50" spans="11:19">
      <c r="K50" s="267"/>
    </row>
    <row r="51" spans="11:19">
      <c r="K51" s="267"/>
    </row>
    <row r="52" spans="11:19">
      <c r="K52" s="267"/>
    </row>
    <row r="53" spans="11:19">
      <c r="K53" s="267"/>
    </row>
    <row r="54" spans="11:19">
      <c r="K54" s="267"/>
    </row>
    <row r="55" spans="11:19">
      <c r="K55" s="176"/>
      <c r="L55" s="171"/>
      <c r="M55" s="171"/>
      <c r="N55" s="171"/>
      <c r="O55" s="171"/>
      <c r="P55" s="171"/>
      <c r="Q55" s="171"/>
      <c r="R55" s="171"/>
      <c r="S55" s="171"/>
    </row>
    <row r="56" spans="11:19">
      <c r="K56" s="176"/>
      <c r="L56" s="171"/>
      <c r="M56" s="171"/>
      <c r="N56" s="171"/>
      <c r="O56" s="171"/>
      <c r="P56" s="171"/>
      <c r="Q56" s="171"/>
      <c r="R56" s="171"/>
      <c r="S56" s="171"/>
    </row>
    <row r="57" spans="11:19">
      <c r="K57" s="176"/>
      <c r="L57" s="171"/>
      <c r="M57" s="171"/>
      <c r="N57" s="171"/>
      <c r="O57" s="171"/>
      <c r="P57" s="171"/>
      <c r="Q57" s="171"/>
      <c r="R57" s="171"/>
      <c r="S57" s="171"/>
    </row>
    <row r="58" spans="11:19">
      <c r="K58" s="176"/>
      <c r="L58" s="171"/>
      <c r="M58" s="171"/>
      <c r="N58" s="171"/>
      <c r="O58" s="171"/>
      <c r="P58" s="171"/>
      <c r="Q58" s="171"/>
      <c r="R58" s="171"/>
      <c r="S58" s="171"/>
    </row>
    <row r="59" spans="11:19">
      <c r="K59" s="176"/>
      <c r="L59" s="171"/>
      <c r="M59" s="171"/>
      <c r="N59" s="171"/>
      <c r="O59" s="171"/>
      <c r="P59" s="171"/>
      <c r="Q59" s="171"/>
      <c r="R59" s="171"/>
      <c r="S59" s="171"/>
    </row>
    <row r="60" spans="11:19">
      <c r="K60" s="176"/>
      <c r="L60" s="171"/>
      <c r="M60" s="171"/>
      <c r="N60" s="171"/>
      <c r="O60" s="171"/>
      <c r="P60" s="171"/>
      <c r="Q60" s="171"/>
      <c r="R60" s="171"/>
      <c r="S60" s="171"/>
    </row>
    <row r="61" spans="11:19">
      <c r="K61" s="176"/>
      <c r="L61" s="171"/>
      <c r="M61" s="171"/>
      <c r="N61" s="171"/>
      <c r="O61" s="171"/>
      <c r="P61" s="171"/>
      <c r="Q61" s="171"/>
      <c r="R61" s="171"/>
      <c r="S61" s="171"/>
    </row>
    <row r="62" spans="11:19">
      <c r="K62" s="176"/>
      <c r="L62" s="171"/>
      <c r="M62" s="171"/>
      <c r="N62" s="171"/>
      <c r="O62" s="171"/>
      <c r="P62" s="171"/>
      <c r="Q62" s="171"/>
      <c r="R62" s="171"/>
      <c r="S62" s="171"/>
    </row>
    <row r="63" spans="11:19">
      <c r="K63" s="176"/>
      <c r="L63" s="171"/>
      <c r="M63" s="171"/>
      <c r="N63" s="171"/>
      <c r="O63" s="171"/>
      <c r="P63" s="171"/>
      <c r="Q63" s="171"/>
      <c r="R63" s="171"/>
      <c r="S63" s="171"/>
    </row>
    <row r="64" spans="11:19">
      <c r="K64" s="176"/>
      <c r="L64" s="171"/>
      <c r="M64" s="171"/>
      <c r="N64" s="171"/>
      <c r="O64" s="171"/>
      <c r="P64" s="171"/>
      <c r="Q64" s="171"/>
      <c r="R64" s="171"/>
      <c r="S64" s="171"/>
    </row>
    <row r="65" spans="11:19">
      <c r="K65" s="176"/>
      <c r="L65" s="171"/>
      <c r="M65" s="171"/>
      <c r="N65" s="171"/>
      <c r="O65" s="171"/>
      <c r="P65" s="171"/>
      <c r="Q65" s="171"/>
      <c r="R65" s="171"/>
      <c r="S65" s="171"/>
    </row>
    <row r="66" spans="11:19">
      <c r="K66" s="176"/>
      <c r="L66" s="171"/>
      <c r="M66" s="171"/>
      <c r="N66" s="171"/>
      <c r="O66" s="171"/>
      <c r="P66" s="171"/>
      <c r="Q66" s="171"/>
      <c r="R66" s="171"/>
      <c r="S66" s="171"/>
    </row>
    <row r="67" spans="11:19">
      <c r="K67" s="176"/>
      <c r="L67" s="171"/>
      <c r="M67" s="171"/>
      <c r="N67" s="171"/>
      <c r="O67" s="171"/>
      <c r="P67" s="171"/>
      <c r="Q67" s="171"/>
      <c r="R67" s="171"/>
      <c r="S67" s="171"/>
    </row>
    <row r="68" spans="11:19">
      <c r="K68" s="176"/>
      <c r="L68" s="171"/>
      <c r="M68" s="171"/>
      <c r="N68" s="171"/>
      <c r="O68" s="171"/>
      <c r="P68" s="171"/>
      <c r="Q68" s="171"/>
      <c r="R68" s="171"/>
      <c r="S68" s="171"/>
    </row>
  </sheetData>
  <sheetProtection algorithmName="SHA-512" hashValue="A0iDe9TlItudfzrnxtC+UhJqY9p9TsuJruXp5v3idOeoz+OhQbbDO2ZYFQ9AHBeCSJ4mEYmJQpAc7bdqSxffMA==" saltValue="M5+AW/JYNRNou5q8ppF5iw==" spinCount="100000" sheet="1" objects="1" scenarios="1"/>
  <mergeCells count="86">
    <mergeCell ref="I38:J38"/>
    <mergeCell ref="I36:J36"/>
    <mergeCell ref="I37:J37"/>
    <mergeCell ref="A15:A21"/>
    <mergeCell ref="A22:A38"/>
    <mergeCell ref="B32:B38"/>
    <mergeCell ref="B24:B31"/>
    <mergeCell ref="F27:G27"/>
    <mergeCell ref="F25:G25"/>
    <mergeCell ref="F26:G26"/>
    <mergeCell ref="I35:J35"/>
    <mergeCell ref="I34:J34"/>
    <mergeCell ref="F30:G30"/>
    <mergeCell ref="C32:F32"/>
    <mergeCell ref="G32:J32"/>
    <mergeCell ref="C33:D33"/>
    <mergeCell ref="A2:J2"/>
    <mergeCell ref="A3:J3"/>
    <mergeCell ref="B16:B17"/>
    <mergeCell ref="C38:D38"/>
    <mergeCell ref="E38:H38"/>
    <mergeCell ref="E35:F35"/>
    <mergeCell ref="E36:F36"/>
    <mergeCell ref="C34:D34"/>
    <mergeCell ref="E34:F34"/>
    <mergeCell ref="E37:F37"/>
    <mergeCell ref="C35:D35"/>
    <mergeCell ref="C36:D36"/>
    <mergeCell ref="C37:D37"/>
    <mergeCell ref="G37:H37"/>
    <mergeCell ref="G36:H36"/>
    <mergeCell ref="E33:F33"/>
    <mergeCell ref="I29:J29"/>
    <mergeCell ref="F28:G28"/>
    <mergeCell ref="F29:G29"/>
    <mergeCell ref="A1:B1"/>
    <mergeCell ref="D9:E9"/>
    <mergeCell ref="D17:E17"/>
    <mergeCell ref="D16:E16"/>
    <mergeCell ref="A6:B6"/>
    <mergeCell ref="D8:E8"/>
    <mergeCell ref="A7:A14"/>
    <mergeCell ref="B8:B9"/>
    <mergeCell ref="C6:J6"/>
    <mergeCell ref="C10:J10"/>
    <mergeCell ref="C13:J13"/>
    <mergeCell ref="F7:J7"/>
    <mergeCell ref="F8:J8"/>
    <mergeCell ref="I33:J33"/>
    <mergeCell ref="I26:J26"/>
    <mergeCell ref="I27:J27"/>
    <mergeCell ref="F17:J17"/>
    <mergeCell ref="C18:J18"/>
    <mergeCell ref="C19:J19"/>
    <mergeCell ref="C20:J20"/>
    <mergeCell ref="C23:J23"/>
    <mergeCell ref="I24:J24"/>
    <mergeCell ref="C21:J21"/>
    <mergeCell ref="C22:J22"/>
    <mergeCell ref="F24:G24"/>
    <mergeCell ref="I30:J30"/>
    <mergeCell ref="I31:J31"/>
    <mergeCell ref="I28:J28"/>
    <mergeCell ref="F31:G31"/>
    <mergeCell ref="K6:N6"/>
    <mergeCell ref="K8:N13"/>
    <mergeCell ref="K14:N14"/>
    <mergeCell ref="K15:N18"/>
    <mergeCell ref="C14:J14"/>
    <mergeCell ref="F15:J15"/>
    <mergeCell ref="F16:J16"/>
    <mergeCell ref="C11:J11"/>
    <mergeCell ref="C12:J12"/>
    <mergeCell ref="F9:J9"/>
    <mergeCell ref="K43:M43"/>
    <mergeCell ref="K26:N31"/>
    <mergeCell ref="K32:N37"/>
    <mergeCell ref="K38:N38"/>
    <mergeCell ref="K41:M41"/>
    <mergeCell ref="K42:M42"/>
    <mergeCell ref="K39:M40"/>
    <mergeCell ref="K19:N19"/>
    <mergeCell ref="K20:N20"/>
    <mergeCell ref="K22:N23"/>
    <mergeCell ref="K24:N25"/>
    <mergeCell ref="K21:O21"/>
  </mergeCells>
  <phoneticPr fontId="6"/>
  <conditionalFormatting sqref="C12:J12">
    <cfRule type="expression" dxfId="0" priority="28">
      <formula>#REF!="個人"</formula>
    </cfRule>
  </conditionalFormatting>
  <dataValidations count="8">
    <dataValidation imeMode="halfAlpha" operator="greaterThanOrEqual" allowBlank="1" showInputMessage="1" showErrorMessage="1" sqref="C7:C8 E7 C15:C16 E15" xr:uid="{00000000-0002-0000-0400-000000000000}"/>
    <dataValidation type="list" allowBlank="1" showInputMessage="1" showErrorMessage="1" sqref="C17 C9" xr:uid="{00000000-0002-0000-0400-000002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fullKatakana" allowBlank="1" showInputMessage="1" showErrorMessage="1" sqref="C10 C22" xr:uid="{00000000-0002-0000-0400-000003000000}"/>
    <dataValidation type="custom" allowBlank="1" showInputMessage="1" showErrorMessage="1" errorTitle="半角英数字で入力してください。" sqref="C14:J14 C20:J20" xr:uid="{00000000-0002-0000-0400-000008000000}">
      <formula1>LENB(C14)=LEN(C14)</formula1>
    </dataValidation>
    <dataValidation imeMode="disabled" allowBlank="1" showInputMessage="1" showErrorMessage="1" sqref="C21:J21" xr:uid="{00000000-0002-0000-0400-000009000000}"/>
    <dataValidation type="list" allowBlank="1" showInputMessage="1" showErrorMessage="1" sqref="I38:J38" xr:uid="{00000000-0002-0000-0400-00000B000000}">
      <formula1>"選択してください。,500,1000,1500,2000"</formula1>
    </dataValidation>
    <dataValidation type="date" allowBlank="1" showErrorMessage="1" error="この値は、このセルに定義されているデータ入力規則の制限を満たしていません。_x000a_2024/4/1～2025/3/31" sqref="E26:E31 C26:C31" xr:uid="{00000000-0002-0000-0400-000001000000}">
      <formula1>46113</formula1>
      <formula2>46477</formula2>
    </dataValidation>
    <dataValidation type="list" allowBlank="1" showInputMessage="1" showErrorMessage="1" sqref="H26:H31" xr:uid="{00000000-0002-0000-0400-000007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70866141732283472" right="0.70866141732283472" top="0.35433070866141736" bottom="0.15748031496062992" header="0.31496062992125984" footer="0.31496062992125984"/>
  <pageSetup paperSize="9" scale="44" orientation="landscape" r:id="rId1"/>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2F048-2EF9-49A9-A83B-19F028684BDF}">
  <sheetPr>
    <pageSetUpPr fitToPage="1"/>
  </sheetPr>
  <dimension ref="A1:N45"/>
  <sheetViews>
    <sheetView view="pageBreakPreview" zoomScale="70" zoomScaleNormal="70" zoomScaleSheetLayoutView="70" zoomScalePageLayoutView="55" workbookViewId="0">
      <selection activeCell="B5" sqref="B5:K10"/>
    </sheetView>
  </sheetViews>
  <sheetFormatPr defaultColWidth="9" defaultRowHeight="24" customHeight="1"/>
  <cols>
    <col min="1" max="1" width="4.625" style="38" customWidth="1"/>
    <col min="2" max="2" width="3.75" bestFit="1" customWidth="1"/>
    <col min="3" max="3" width="3.5" customWidth="1"/>
    <col min="4" max="4" width="9.25" customWidth="1"/>
    <col min="5" max="5" width="29.25" customWidth="1"/>
    <col min="6" max="10" width="17.25" customWidth="1"/>
    <col min="11" max="11" width="11.875" customWidth="1"/>
    <col min="12" max="12" width="46.75" style="322" customWidth="1"/>
    <col min="13" max="13" width="9" style="322" customWidth="1"/>
    <col min="15" max="15" width="39" customWidth="1"/>
  </cols>
  <sheetData>
    <row r="1" spans="1:14" ht="24" customHeight="1">
      <c r="B1" s="320" t="s">
        <v>522</v>
      </c>
      <c r="L1" s="321"/>
    </row>
    <row r="2" spans="1:14" ht="24" customHeight="1">
      <c r="B2" s="985" t="s">
        <v>336</v>
      </c>
      <c r="C2" s="985"/>
      <c r="D2" s="985"/>
      <c r="E2" s="986">
        <f>①総表!C11</f>
        <v>0</v>
      </c>
      <c r="F2" s="986"/>
      <c r="G2" s="986"/>
      <c r="H2" s="986"/>
      <c r="I2" s="986"/>
      <c r="J2" s="986"/>
      <c r="K2" s="986"/>
      <c r="L2" s="983"/>
      <c r="M2" s="323"/>
    </row>
    <row r="3" spans="1:14" ht="24" customHeight="1" thickBot="1">
      <c r="B3" s="987" t="s">
        <v>331</v>
      </c>
      <c r="C3" s="987"/>
      <c r="D3" s="987"/>
      <c r="E3" s="988">
        <f>①総表!C23</f>
        <v>0</v>
      </c>
      <c r="F3" s="988"/>
      <c r="G3" s="988"/>
      <c r="H3" s="988"/>
      <c r="I3" s="988"/>
      <c r="J3" s="988"/>
      <c r="K3" s="988"/>
      <c r="L3" s="984"/>
    </row>
    <row r="4" spans="1:14" ht="40.15" customHeight="1" thickBot="1">
      <c r="A4"/>
      <c r="B4" s="992" t="s">
        <v>168</v>
      </c>
      <c r="C4" s="993"/>
      <c r="D4" s="993"/>
      <c r="E4" s="993"/>
      <c r="F4" s="993"/>
      <c r="G4" s="993"/>
      <c r="H4" s="993"/>
      <c r="I4" s="993"/>
      <c r="J4" s="993"/>
      <c r="K4" s="994"/>
      <c r="L4" s="379" t="s">
        <v>332</v>
      </c>
      <c r="M4"/>
    </row>
    <row r="5" spans="1:14" ht="26.65" customHeight="1">
      <c r="A5" s="38">
        <v>1</v>
      </c>
      <c r="B5" s="977"/>
      <c r="C5" s="978"/>
      <c r="D5" s="978"/>
      <c r="E5" s="978"/>
      <c r="F5" s="978"/>
      <c r="G5" s="978"/>
      <c r="H5" s="978"/>
      <c r="I5" s="978"/>
      <c r="J5" s="978"/>
      <c r="K5" s="979"/>
      <c r="L5" s="989" t="s">
        <v>548</v>
      </c>
      <c r="M5" s="324"/>
      <c r="N5" s="325"/>
    </row>
    <row r="6" spans="1:14" ht="26.65" customHeight="1">
      <c r="A6" s="38">
        <v>2</v>
      </c>
      <c r="B6" s="977"/>
      <c r="C6" s="978"/>
      <c r="D6" s="978"/>
      <c r="E6" s="978"/>
      <c r="F6" s="978"/>
      <c r="G6" s="978"/>
      <c r="H6" s="978"/>
      <c r="I6" s="978"/>
      <c r="J6" s="978"/>
      <c r="K6" s="979"/>
      <c r="L6" s="990"/>
      <c r="M6" s="267"/>
      <c r="N6" s="327"/>
    </row>
    <row r="7" spans="1:14" ht="26.65" customHeight="1">
      <c r="A7" s="38">
        <v>3</v>
      </c>
      <c r="B7" s="977"/>
      <c r="C7" s="978"/>
      <c r="D7" s="978"/>
      <c r="E7" s="978"/>
      <c r="F7" s="978"/>
      <c r="G7" s="978"/>
      <c r="H7" s="978"/>
      <c r="I7" s="978"/>
      <c r="J7" s="978"/>
      <c r="K7" s="979"/>
      <c r="L7" s="990"/>
      <c r="M7" s="176"/>
      <c r="N7" s="328"/>
    </row>
    <row r="8" spans="1:14" ht="26.65" customHeight="1">
      <c r="A8" s="38">
        <v>4</v>
      </c>
      <c r="B8" s="977"/>
      <c r="C8" s="978"/>
      <c r="D8" s="978"/>
      <c r="E8" s="978"/>
      <c r="F8" s="978"/>
      <c r="G8" s="978"/>
      <c r="H8" s="978"/>
      <c r="I8" s="978"/>
      <c r="J8" s="978"/>
      <c r="K8" s="979"/>
      <c r="L8" s="990"/>
      <c r="M8" s="176"/>
      <c r="N8" s="328"/>
    </row>
    <row r="9" spans="1:14" ht="26.65" customHeight="1">
      <c r="A9" s="38">
        <v>5</v>
      </c>
      <c r="B9" s="977"/>
      <c r="C9" s="978"/>
      <c r="D9" s="978"/>
      <c r="E9" s="978"/>
      <c r="F9" s="978"/>
      <c r="G9" s="978"/>
      <c r="H9" s="978"/>
      <c r="I9" s="978"/>
      <c r="J9" s="978"/>
      <c r="K9" s="979"/>
      <c r="L9" s="990"/>
      <c r="M9" s="176"/>
      <c r="N9" s="328"/>
    </row>
    <row r="10" spans="1:14" ht="26.65" customHeight="1" thickBot="1">
      <c r="A10" s="38">
        <v>6</v>
      </c>
      <c r="B10" s="980"/>
      <c r="C10" s="981"/>
      <c r="D10" s="981"/>
      <c r="E10" s="981"/>
      <c r="F10" s="981"/>
      <c r="G10" s="981"/>
      <c r="H10" s="981"/>
      <c r="I10" s="981"/>
      <c r="J10" s="981"/>
      <c r="K10" s="982"/>
      <c r="L10" s="991"/>
      <c r="M10" s="176"/>
      <c r="N10" s="328"/>
    </row>
    <row r="11" spans="1:14" ht="40.15" customHeight="1" thickBot="1">
      <c r="A11"/>
      <c r="B11" s="362"/>
      <c r="C11" s="362"/>
      <c r="D11" s="362"/>
      <c r="E11" s="362"/>
      <c r="F11" s="362"/>
      <c r="G11" s="362"/>
      <c r="H11" s="362"/>
      <c r="I11" s="362"/>
      <c r="J11" s="362"/>
      <c r="K11" s="362"/>
      <c r="L11" s="329"/>
      <c r="M11" s="176"/>
      <c r="N11" s="328"/>
    </row>
    <row r="12" spans="1:14" ht="40.15" customHeight="1" thickBot="1">
      <c r="A12"/>
      <c r="B12" s="992" t="s">
        <v>335</v>
      </c>
      <c r="C12" s="993"/>
      <c r="D12" s="993"/>
      <c r="E12" s="993"/>
      <c r="F12" s="993"/>
      <c r="G12" s="993"/>
      <c r="H12" s="993"/>
      <c r="I12" s="993"/>
      <c r="J12" s="993"/>
      <c r="K12" s="994"/>
      <c r="L12" s="380" t="s">
        <v>333</v>
      </c>
      <c r="M12"/>
    </row>
    <row r="13" spans="1:14" ht="26.65" customHeight="1">
      <c r="A13" s="38">
        <v>1</v>
      </c>
      <c r="B13" s="995"/>
      <c r="C13" s="996"/>
      <c r="D13" s="996"/>
      <c r="E13" s="996"/>
      <c r="F13" s="996"/>
      <c r="G13" s="996"/>
      <c r="H13" s="996"/>
      <c r="I13" s="996"/>
      <c r="J13" s="996"/>
      <c r="K13" s="997"/>
      <c r="L13" s="989" t="s">
        <v>542</v>
      </c>
      <c r="M13" s="176"/>
      <c r="N13" s="176"/>
    </row>
    <row r="14" spans="1:14" ht="26.65" customHeight="1">
      <c r="A14" s="38">
        <v>2</v>
      </c>
      <c r="B14" s="995"/>
      <c r="C14" s="996"/>
      <c r="D14" s="996"/>
      <c r="E14" s="996"/>
      <c r="F14" s="996"/>
      <c r="G14" s="996"/>
      <c r="H14" s="996"/>
      <c r="I14" s="996"/>
      <c r="J14" s="996"/>
      <c r="K14" s="997"/>
      <c r="L14" s="1001"/>
      <c r="M14" s="176"/>
      <c r="N14" s="176"/>
    </row>
    <row r="15" spans="1:14" ht="26.65" customHeight="1">
      <c r="A15" s="38">
        <v>3</v>
      </c>
      <c r="B15" s="995"/>
      <c r="C15" s="996"/>
      <c r="D15" s="996"/>
      <c r="E15" s="996"/>
      <c r="F15" s="996"/>
      <c r="G15" s="996"/>
      <c r="H15" s="996"/>
      <c r="I15" s="996"/>
      <c r="J15" s="996"/>
      <c r="K15" s="997"/>
      <c r="L15" s="1001"/>
      <c r="M15" s="176"/>
      <c r="N15" s="176"/>
    </row>
    <row r="16" spans="1:14" ht="26.65" customHeight="1">
      <c r="A16" s="38">
        <v>4</v>
      </c>
      <c r="B16" s="995"/>
      <c r="C16" s="996"/>
      <c r="D16" s="996"/>
      <c r="E16" s="996"/>
      <c r="F16" s="996"/>
      <c r="G16" s="996"/>
      <c r="H16" s="996"/>
      <c r="I16" s="996"/>
      <c r="J16" s="996"/>
      <c r="K16" s="997"/>
      <c r="L16" s="1001"/>
      <c r="M16" s="176"/>
      <c r="N16" s="176"/>
    </row>
    <row r="17" spans="1:14" ht="26.65" customHeight="1">
      <c r="A17" s="38">
        <v>5</v>
      </c>
      <c r="B17" s="995"/>
      <c r="C17" s="996"/>
      <c r="D17" s="996"/>
      <c r="E17" s="996"/>
      <c r="F17" s="996"/>
      <c r="G17" s="996"/>
      <c r="H17" s="996"/>
      <c r="I17" s="996"/>
      <c r="J17" s="996"/>
      <c r="K17" s="997"/>
      <c r="L17" s="1001"/>
      <c r="M17" s="176"/>
      <c r="N17" s="176"/>
    </row>
    <row r="18" spans="1:14" ht="26.65" customHeight="1" thickBot="1">
      <c r="A18" s="38">
        <v>6</v>
      </c>
      <c r="B18" s="998"/>
      <c r="C18" s="999"/>
      <c r="D18" s="999"/>
      <c r="E18" s="999"/>
      <c r="F18" s="999"/>
      <c r="G18" s="999"/>
      <c r="H18" s="999"/>
      <c r="I18" s="999"/>
      <c r="J18" s="999"/>
      <c r="K18" s="1000"/>
      <c r="L18" s="1002"/>
      <c r="M18" s="176"/>
      <c r="N18" s="176"/>
    </row>
    <row r="19" spans="1:14" ht="40.15" customHeight="1" thickBot="1">
      <c r="A19"/>
      <c r="B19" s="362"/>
      <c r="C19" s="362"/>
      <c r="D19" s="362"/>
      <c r="E19" s="362"/>
      <c r="F19" s="362"/>
      <c r="G19" s="362"/>
      <c r="H19" s="362"/>
      <c r="I19" s="362"/>
      <c r="J19" s="362"/>
      <c r="K19" s="362"/>
      <c r="L19" s="176"/>
      <c r="M19" s="176"/>
      <c r="N19" s="176"/>
    </row>
    <row r="20" spans="1:14" ht="40.15" customHeight="1" thickBot="1">
      <c r="A20"/>
      <c r="B20" s="971" t="s">
        <v>451</v>
      </c>
      <c r="C20" s="972"/>
      <c r="D20" s="972"/>
      <c r="E20" s="972"/>
      <c r="F20" s="972"/>
      <c r="G20" s="972"/>
      <c r="H20" s="972"/>
      <c r="I20" s="972"/>
      <c r="J20" s="972"/>
      <c r="K20" s="973"/>
      <c r="L20" s="381" t="s">
        <v>341</v>
      </c>
      <c r="M20"/>
    </row>
    <row r="21" spans="1:14" ht="26.65" customHeight="1">
      <c r="A21" s="38">
        <v>1</v>
      </c>
      <c r="B21" s="974"/>
      <c r="C21" s="975"/>
      <c r="D21" s="975"/>
      <c r="E21" s="975"/>
      <c r="F21" s="975"/>
      <c r="G21" s="975"/>
      <c r="H21" s="975"/>
      <c r="I21" s="975"/>
      <c r="J21" s="975"/>
      <c r="K21" s="976"/>
      <c r="L21" s="420"/>
      <c r="M21" s="326"/>
      <c r="N21" s="326"/>
    </row>
    <row r="22" spans="1:14" ht="26.65" customHeight="1">
      <c r="A22" s="38">
        <v>2</v>
      </c>
      <c r="B22" s="977"/>
      <c r="C22" s="978"/>
      <c r="D22" s="978"/>
      <c r="E22" s="978"/>
      <c r="F22" s="978"/>
      <c r="G22" s="978"/>
      <c r="H22" s="978"/>
      <c r="I22" s="978"/>
      <c r="J22" s="978"/>
      <c r="K22" s="979"/>
      <c r="L22" s="384"/>
      <c r="M22" s="326"/>
      <c r="N22" s="326"/>
    </row>
    <row r="23" spans="1:14" ht="26.65" customHeight="1">
      <c r="A23" s="38">
        <v>3</v>
      </c>
      <c r="B23" s="977"/>
      <c r="C23" s="978"/>
      <c r="D23" s="978"/>
      <c r="E23" s="978"/>
      <c r="F23" s="978"/>
      <c r="G23" s="978"/>
      <c r="H23" s="978"/>
      <c r="I23" s="978"/>
      <c r="J23" s="978"/>
      <c r="K23" s="979"/>
      <c r="L23" s="419"/>
      <c r="M23" s="326"/>
      <c r="N23" s="326"/>
    </row>
    <row r="24" spans="1:14" ht="26.65" customHeight="1">
      <c r="A24" s="38">
        <v>4</v>
      </c>
      <c r="B24" s="977"/>
      <c r="C24" s="978"/>
      <c r="D24" s="978"/>
      <c r="E24" s="978"/>
      <c r="F24" s="978"/>
      <c r="G24" s="978"/>
      <c r="H24" s="978"/>
      <c r="I24" s="978"/>
      <c r="J24" s="978"/>
      <c r="K24" s="979"/>
      <c r="L24" s="324"/>
      <c r="M24" s="326"/>
      <c r="N24" s="326"/>
    </row>
    <row r="25" spans="1:14" ht="26.65" customHeight="1">
      <c r="A25" s="38">
        <v>5</v>
      </c>
      <c r="B25" s="977"/>
      <c r="C25" s="978"/>
      <c r="D25" s="978"/>
      <c r="E25" s="978"/>
      <c r="F25" s="978"/>
      <c r="G25" s="978"/>
      <c r="H25" s="978"/>
      <c r="I25" s="978"/>
      <c r="J25" s="978"/>
      <c r="K25" s="979"/>
      <c r="L25" s="324"/>
      <c r="M25" s="326"/>
      <c r="N25" s="326"/>
    </row>
    <row r="26" spans="1:14" ht="26.65" customHeight="1">
      <c r="A26" s="38">
        <v>6</v>
      </c>
      <c r="B26" s="977"/>
      <c r="C26" s="978"/>
      <c r="D26" s="978"/>
      <c r="E26" s="978"/>
      <c r="F26" s="978"/>
      <c r="G26" s="978"/>
      <c r="H26" s="978"/>
      <c r="I26" s="978"/>
      <c r="J26" s="978"/>
      <c r="K26" s="979"/>
      <c r="L26" s="176"/>
      <c r="M26" s="176"/>
      <c r="N26" s="176"/>
    </row>
    <row r="27" spans="1:14" ht="26.65" customHeight="1">
      <c r="A27" s="38">
        <v>7</v>
      </c>
      <c r="B27" s="977"/>
      <c r="C27" s="978"/>
      <c r="D27" s="978"/>
      <c r="E27" s="978"/>
      <c r="F27" s="978"/>
      <c r="G27" s="978"/>
      <c r="H27" s="978"/>
      <c r="I27" s="978"/>
      <c r="J27" s="978"/>
      <c r="K27" s="979"/>
      <c r="L27" s="176"/>
      <c r="M27" s="176"/>
      <c r="N27" s="176"/>
    </row>
    <row r="28" spans="1:14" ht="26.65" customHeight="1">
      <c r="A28" s="38">
        <v>8</v>
      </c>
      <c r="B28" s="977"/>
      <c r="C28" s="978"/>
      <c r="D28" s="978"/>
      <c r="E28" s="978"/>
      <c r="F28" s="978"/>
      <c r="G28" s="978"/>
      <c r="H28" s="978"/>
      <c r="I28" s="978"/>
      <c r="J28" s="978"/>
      <c r="K28" s="979"/>
      <c r="L28" s="176"/>
      <c r="M28" s="176"/>
      <c r="N28" s="176"/>
    </row>
    <row r="29" spans="1:14" ht="26.65" customHeight="1">
      <c r="A29" s="38">
        <v>9</v>
      </c>
      <c r="B29" s="977"/>
      <c r="C29" s="978"/>
      <c r="D29" s="978"/>
      <c r="E29" s="978"/>
      <c r="F29" s="978"/>
      <c r="G29" s="978"/>
      <c r="H29" s="978"/>
      <c r="I29" s="978"/>
      <c r="J29" s="978"/>
      <c r="K29" s="979"/>
      <c r="L29" s="176"/>
      <c r="M29" s="176"/>
      <c r="N29" s="176"/>
    </row>
    <row r="30" spans="1:14" ht="26.65" customHeight="1">
      <c r="A30" s="38">
        <v>10</v>
      </c>
      <c r="B30" s="977"/>
      <c r="C30" s="978"/>
      <c r="D30" s="978"/>
      <c r="E30" s="978"/>
      <c r="F30" s="978"/>
      <c r="G30" s="978"/>
      <c r="H30" s="978"/>
      <c r="I30" s="978"/>
      <c r="J30" s="978"/>
      <c r="K30" s="979"/>
      <c r="L30" s="176"/>
      <c r="M30" s="176"/>
      <c r="N30" s="176"/>
    </row>
    <row r="31" spans="1:14" ht="26.65" customHeight="1">
      <c r="A31" s="38">
        <v>11</v>
      </c>
      <c r="B31" s="977"/>
      <c r="C31" s="978"/>
      <c r="D31" s="978"/>
      <c r="E31" s="978"/>
      <c r="F31" s="978"/>
      <c r="G31" s="978"/>
      <c r="H31" s="978"/>
      <c r="I31" s="978"/>
      <c r="J31" s="978"/>
      <c r="K31" s="979"/>
      <c r="M31" s="176"/>
      <c r="N31" s="176"/>
    </row>
    <row r="32" spans="1:14" ht="26.65" customHeight="1">
      <c r="A32" s="38">
        <v>12</v>
      </c>
      <c r="B32" s="977"/>
      <c r="C32" s="978"/>
      <c r="D32" s="978"/>
      <c r="E32" s="978"/>
      <c r="F32" s="978"/>
      <c r="G32" s="978"/>
      <c r="H32" s="978"/>
      <c r="I32" s="978"/>
      <c r="J32" s="978"/>
      <c r="K32" s="979"/>
      <c r="L32" s="176"/>
      <c r="M32" s="176"/>
      <c r="N32" s="176"/>
    </row>
    <row r="33" spans="1:14" ht="26.65" customHeight="1">
      <c r="A33" s="38">
        <v>13</v>
      </c>
      <c r="B33" s="977"/>
      <c r="C33" s="978"/>
      <c r="D33" s="978"/>
      <c r="E33" s="978"/>
      <c r="F33" s="978"/>
      <c r="G33" s="978"/>
      <c r="H33" s="978"/>
      <c r="I33" s="978"/>
      <c r="J33" s="978"/>
      <c r="K33" s="979"/>
      <c r="L33" s="330"/>
      <c r="M33" s="176"/>
      <c r="N33" s="176"/>
    </row>
    <row r="34" spans="1:14" ht="26.65" customHeight="1">
      <c r="A34" s="38">
        <v>14</v>
      </c>
      <c r="B34" s="977"/>
      <c r="C34" s="978"/>
      <c r="D34" s="978"/>
      <c r="E34" s="978"/>
      <c r="F34" s="978"/>
      <c r="G34" s="978"/>
      <c r="H34" s="978"/>
      <c r="I34" s="978"/>
      <c r="J34" s="978"/>
      <c r="K34" s="979"/>
      <c r="L34" s="176"/>
      <c r="M34" s="176"/>
      <c r="N34" s="176"/>
    </row>
    <row r="35" spans="1:14" ht="26.65" customHeight="1">
      <c r="A35" s="38">
        <v>15</v>
      </c>
      <c r="B35" s="977"/>
      <c r="C35" s="978"/>
      <c r="D35" s="978"/>
      <c r="E35" s="978"/>
      <c r="F35" s="978"/>
      <c r="G35" s="978"/>
      <c r="H35" s="978"/>
      <c r="I35" s="978"/>
      <c r="J35" s="978"/>
      <c r="K35" s="979"/>
      <c r="M35" s="176"/>
      <c r="N35" s="176"/>
    </row>
    <row r="36" spans="1:14" ht="26.65" customHeight="1" thickBot="1">
      <c r="A36" s="38">
        <v>16</v>
      </c>
      <c r="B36" s="980"/>
      <c r="C36" s="981"/>
      <c r="D36" s="981"/>
      <c r="E36" s="981"/>
      <c r="F36" s="981"/>
      <c r="G36" s="981"/>
      <c r="H36" s="981"/>
      <c r="I36" s="981"/>
      <c r="J36" s="981"/>
      <c r="K36" s="982"/>
      <c r="L36" s="176"/>
      <c r="M36" s="176"/>
      <c r="N36" s="176"/>
    </row>
    <row r="37" spans="1:14" ht="24" customHeight="1" thickBot="1"/>
    <row r="38" spans="1:14" ht="60" customHeight="1">
      <c r="B38" s="1018" t="s">
        <v>509</v>
      </c>
      <c r="C38" s="1019"/>
      <c r="D38" s="1019"/>
      <c r="E38" s="1020"/>
      <c r="F38" s="712" t="s">
        <v>491</v>
      </c>
      <c r="G38" s="1013" t="s">
        <v>538</v>
      </c>
      <c r="H38" s="1014"/>
      <c r="I38" s="1014"/>
      <c r="J38" s="1014"/>
      <c r="K38" s="1015"/>
      <c r="L38" s="715"/>
      <c r="M38" s="1003"/>
      <c r="N38" s="1003"/>
    </row>
    <row r="39" spans="1:14" ht="56.25" customHeight="1" thickBot="1">
      <c r="B39" s="1021"/>
      <c r="C39" s="1022"/>
      <c r="D39" s="1022"/>
      <c r="E39" s="1023"/>
      <c r="F39" s="713" t="s">
        <v>556</v>
      </c>
      <c r="G39" s="1016" t="s">
        <v>510</v>
      </c>
      <c r="H39" s="1016"/>
      <c r="I39" s="1016"/>
      <c r="J39" s="1016"/>
      <c r="K39" s="1017"/>
      <c r="L39" s="715"/>
      <c r="M39" s="711"/>
      <c r="N39" s="711"/>
    </row>
    <row r="40" spans="1:14" ht="30" customHeight="1">
      <c r="B40" s="1004" t="s">
        <v>539</v>
      </c>
      <c r="C40" s="1005"/>
      <c r="D40" s="1005"/>
      <c r="E40" s="1005"/>
      <c r="F40" s="1005"/>
      <c r="G40" s="1005"/>
      <c r="H40" s="1005"/>
      <c r="I40" s="1005"/>
      <c r="J40" s="1005"/>
      <c r="K40" s="1006"/>
      <c r="L40" s="716" t="s">
        <v>517</v>
      </c>
      <c r="M40" s="608"/>
      <c r="N40" s="608"/>
    </row>
    <row r="41" spans="1:14" ht="24" customHeight="1">
      <c r="B41" s="1007"/>
      <c r="C41" s="1008"/>
      <c r="D41" s="1008"/>
      <c r="E41" s="1008"/>
      <c r="F41" s="1008"/>
      <c r="G41" s="1008"/>
      <c r="H41" s="1008"/>
      <c r="I41" s="1008"/>
      <c r="J41" s="1008"/>
      <c r="K41" s="1009"/>
      <c r="L41" s="717"/>
      <c r="M41" s="608"/>
      <c r="N41" s="608"/>
    </row>
    <row r="42" spans="1:14" ht="24" customHeight="1">
      <c r="B42" s="1007"/>
      <c r="C42" s="1008"/>
      <c r="D42" s="1008"/>
      <c r="E42" s="1008"/>
      <c r="F42" s="1008"/>
      <c r="G42" s="1008"/>
      <c r="H42" s="1008"/>
      <c r="I42" s="1008"/>
      <c r="J42" s="1008"/>
      <c r="K42" s="1009"/>
      <c r="L42" s="717"/>
      <c r="M42" s="608"/>
      <c r="N42" s="608"/>
    </row>
    <row r="43" spans="1:14" ht="24" customHeight="1">
      <c r="B43" s="1007"/>
      <c r="C43" s="1008"/>
      <c r="D43" s="1008"/>
      <c r="E43" s="1008"/>
      <c r="F43" s="1008"/>
      <c r="G43" s="1008"/>
      <c r="H43" s="1008"/>
      <c r="I43" s="1008"/>
      <c r="J43" s="1008"/>
      <c r="K43" s="1009"/>
      <c r="L43" s="717"/>
      <c r="M43" s="608"/>
      <c r="N43" s="608"/>
    </row>
    <row r="44" spans="1:14" ht="24" customHeight="1">
      <c r="B44" s="1007"/>
      <c r="C44" s="1008"/>
      <c r="D44" s="1008"/>
      <c r="E44" s="1008"/>
      <c r="F44" s="1008"/>
      <c r="G44" s="1008"/>
      <c r="H44" s="1008"/>
      <c r="I44" s="1008"/>
      <c r="J44" s="1008"/>
      <c r="K44" s="1009"/>
      <c r="L44" s="717"/>
      <c r="M44" s="608"/>
      <c r="N44" s="608"/>
    </row>
    <row r="45" spans="1:14" ht="24" customHeight="1" thickBot="1">
      <c r="B45" s="1010"/>
      <c r="C45" s="1011"/>
      <c r="D45" s="1011"/>
      <c r="E45" s="1011"/>
      <c r="F45" s="1011"/>
      <c r="G45" s="1011"/>
      <c r="H45" s="1011"/>
      <c r="I45" s="1011"/>
      <c r="J45" s="1011"/>
      <c r="K45" s="1012"/>
      <c r="L45" s="717"/>
      <c r="M45" s="608"/>
      <c r="N45" s="608"/>
    </row>
  </sheetData>
  <sheetProtection algorithmName="SHA-512" hashValue="mdsKneScj7jPuDVhZN+gMQRc2XoN9PGzLhw2a+2Vg4lZxXnIvrmngkDYsBZMt2vj+KMTLAzvuILdnk/ZZsnMuQ==" saltValue="MVpvcqy4SlvADuOzepWdrQ==" spinCount="100000" sheet="1" objects="1" scenarios="1"/>
  <mergeCells count="19">
    <mergeCell ref="M38:N38"/>
    <mergeCell ref="B40:K40"/>
    <mergeCell ref="B41:K45"/>
    <mergeCell ref="G38:K38"/>
    <mergeCell ref="G39:K39"/>
    <mergeCell ref="B38:E39"/>
    <mergeCell ref="B20:K20"/>
    <mergeCell ref="B21:K36"/>
    <mergeCell ref="B5:K10"/>
    <mergeCell ref="L2:L3"/>
    <mergeCell ref="B2:D2"/>
    <mergeCell ref="E2:K2"/>
    <mergeCell ref="B3:D3"/>
    <mergeCell ref="E3:K3"/>
    <mergeCell ref="L5:L10"/>
    <mergeCell ref="B4:K4"/>
    <mergeCell ref="B12:K12"/>
    <mergeCell ref="B13:K18"/>
    <mergeCell ref="L13:L18"/>
  </mergeCells>
  <phoneticPr fontId="23"/>
  <dataValidations count="2">
    <dataValidation type="list" allowBlank="1" showInputMessage="1" showErrorMessage="1" sqref="F39" xr:uid="{A8E0AEB8-1795-44F4-B796-F5758B32C4D3}">
      <formula1>"－,○"</formula1>
    </dataValidation>
    <dataValidation type="list" allowBlank="1" showInputMessage="1" showErrorMessage="1" sqref="F39 F38" xr:uid="{3BBD2366-5278-4F0D-A5ED-70058BBAA1E0}">
      <formula1>"ー,○"</formula1>
    </dataValidation>
  </dataValidations>
  <printOptions horizontalCentered="1"/>
  <pageMargins left="0.70866141732283472" right="0.70866141732283472" top="0.35433070866141736" bottom="0.15748031496062992" header="0.31496062992125984" footer="0.31496062992125984"/>
  <pageSetup paperSize="9" scale="4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96C9B-AB31-46C3-B9DC-FE438C1915AC}">
  <sheetPr>
    <pageSetUpPr fitToPage="1"/>
  </sheetPr>
  <dimension ref="A1:P73"/>
  <sheetViews>
    <sheetView view="pageBreakPreview" zoomScale="50" zoomScaleNormal="70" zoomScaleSheetLayoutView="50" zoomScalePageLayoutView="55" workbookViewId="0">
      <selection activeCell="B7" sqref="B7:C7"/>
    </sheetView>
  </sheetViews>
  <sheetFormatPr defaultColWidth="9" defaultRowHeight="24" customHeight="1"/>
  <cols>
    <col min="1" max="1" width="4.625" style="38" customWidth="1"/>
    <col min="2" max="2" width="15" customWidth="1"/>
    <col min="3" max="3" width="5.625" customWidth="1"/>
    <col min="4" max="11" width="20.625" customWidth="1"/>
    <col min="12" max="12" width="57.5" style="322" customWidth="1"/>
    <col min="13" max="13" width="9" style="322" customWidth="1"/>
  </cols>
  <sheetData>
    <row r="1" spans="1:14" ht="24" customHeight="1">
      <c r="B1" s="601" t="s">
        <v>523</v>
      </c>
      <c r="C1" s="320"/>
      <c r="D1" s="320"/>
      <c r="E1" s="320"/>
      <c r="F1" s="320"/>
      <c r="G1" s="320"/>
      <c r="H1" s="320"/>
      <c r="I1" s="320"/>
      <c r="J1" s="320"/>
      <c r="K1" s="320"/>
      <c r="L1" s="321"/>
    </row>
    <row r="2" spans="1:14" ht="24" customHeight="1">
      <c r="B2" s="985" t="s">
        <v>336</v>
      </c>
      <c r="C2" s="985"/>
      <c r="D2" s="986">
        <f>①総表!C11</f>
        <v>0</v>
      </c>
      <c r="E2" s="986"/>
      <c r="F2" s="986"/>
      <c r="G2" s="986"/>
      <c r="H2" s="986"/>
      <c r="I2" s="986"/>
      <c r="J2" s="986"/>
      <c r="K2" s="364"/>
      <c r="L2" s="1028"/>
      <c r="M2" s="323"/>
    </row>
    <row r="3" spans="1:14" ht="24" customHeight="1">
      <c r="B3" s="985" t="s">
        <v>331</v>
      </c>
      <c r="C3" s="985"/>
      <c r="D3" s="986">
        <f>①総表!C23</f>
        <v>0</v>
      </c>
      <c r="E3" s="986"/>
      <c r="F3" s="986"/>
      <c r="G3" s="986"/>
      <c r="H3" s="986"/>
      <c r="I3" s="986"/>
      <c r="J3" s="986"/>
      <c r="K3" s="364"/>
      <c r="L3" s="1028"/>
    </row>
    <row r="4" spans="1:14" ht="8.65" customHeight="1" thickBot="1">
      <c r="A4"/>
      <c r="B4" s="362"/>
      <c r="C4" s="362"/>
      <c r="D4" s="362"/>
      <c r="E4" s="362"/>
      <c r="F4" s="362"/>
      <c r="G4" s="362"/>
      <c r="H4" s="362"/>
      <c r="I4" s="362"/>
      <c r="J4" s="362"/>
      <c r="K4" s="362"/>
      <c r="L4" s="176"/>
      <c r="M4" s="176"/>
      <c r="N4" s="176"/>
    </row>
    <row r="5" spans="1:14" ht="23.65" customHeight="1">
      <c r="A5"/>
      <c r="B5" s="1029" t="s">
        <v>422</v>
      </c>
      <c r="C5" s="1025"/>
      <c r="D5" s="1024" t="s">
        <v>449</v>
      </c>
      <c r="E5" s="1025"/>
      <c r="F5" s="1025" t="s">
        <v>423</v>
      </c>
      <c r="G5" s="1031" t="s">
        <v>421</v>
      </c>
      <c r="H5" s="1033" t="s">
        <v>450</v>
      </c>
      <c r="I5" s="1034"/>
      <c r="J5" s="1035"/>
      <c r="K5" s="722" t="s">
        <v>258</v>
      </c>
      <c r="L5"/>
      <c r="M5"/>
    </row>
    <row r="6" spans="1:14" ht="24" customHeight="1">
      <c r="A6"/>
      <c r="B6" s="1030"/>
      <c r="C6" s="1027"/>
      <c r="D6" s="1026"/>
      <c r="E6" s="1027"/>
      <c r="F6" s="1027"/>
      <c r="G6" s="1032"/>
      <c r="H6" s="1036"/>
      <c r="I6" s="1037"/>
      <c r="J6" s="1038"/>
      <c r="K6" s="723">
        <f>SUM(K7:K12)</f>
        <v>0</v>
      </c>
      <c r="L6" s="383"/>
      <c r="M6"/>
    </row>
    <row r="7" spans="1:14" ht="27" customHeight="1">
      <c r="A7" s="38">
        <v>1</v>
      </c>
      <c r="B7" s="1064"/>
      <c r="C7" s="1065"/>
      <c r="D7" s="521">
        <f>①総表!C26</f>
        <v>0</v>
      </c>
      <c r="E7" s="522">
        <f>①総表!E26</f>
        <v>0</v>
      </c>
      <c r="F7" s="523"/>
      <c r="G7" s="524"/>
      <c r="H7" s="1079" t="str">
        <f>IF(①総表!F26="","",(①総表!F26&amp;"（"&amp;①総表!H26&amp;①総表!I26&amp;"）"))</f>
        <v/>
      </c>
      <c r="I7" s="1080"/>
      <c r="J7" s="1081"/>
      <c r="K7" s="525"/>
      <c r="L7" s="383"/>
      <c r="M7"/>
    </row>
    <row r="8" spans="1:14" ht="27" customHeight="1">
      <c r="A8" s="38">
        <v>2</v>
      </c>
      <c r="B8" s="1072"/>
      <c r="C8" s="1073"/>
      <c r="D8" s="521">
        <f>①総表!C27</f>
        <v>0</v>
      </c>
      <c r="E8" s="522">
        <f>①総表!E27</f>
        <v>0</v>
      </c>
      <c r="F8" s="526"/>
      <c r="G8" s="527"/>
      <c r="H8" s="1084" t="str">
        <f>IF(①総表!F27="","",(①総表!F27&amp;"（"&amp;①総表!H27&amp;①総表!I27&amp;"）"))</f>
        <v/>
      </c>
      <c r="I8" s="1085"/>
      <c r="J8" s="1086"/>
      <c r="K8" s="528"/>
      <c r="L8" s="383"/>
      <c r="M8"/>
    </row>
    <row r="9" spans="1:14" ht="27" customHeight="1">
      <c r="A9" s="38">
        <v>3</v>
      </c>
      <c r="B9" s="1074"/>
      <c r="C9" s="1075"/>
      <c r="D9" s="521">
        <f>①総表!C28</f>
        <v>0</v>
      </c>
      <c r="E9" s="522">
        <f>①総表!E28</f>
        <v>0</v>
      </c>
      <c r="F9" s="526"/>
      <c r="G9" s="527"/>
      <c r="H9" s="1084" t="str">
        <f>IF(①総表!F28="","",(①総表!F28&amp;"（"&amp;①総表!H28&amp;①総表!I28&amp;"）"))</f>
        <v/>
      </c>
      <c r="I9" s="1085"/>
      <c r="J9" s="1086"/>
      <c r="K9" s="528"/>
      <c r="L9" s="383"/>
      <c r="M9"/>
    </row>
    <row r="10" spans="1:14" ht="27" customHeight="1">
      <c r="A10" s="38">
        <v>4</v>
      </c>
      <c r="B10" s="1074"/>
      <c r="C10" s="1075"/>
      <c r="D10" s="521">
        <f>①総表!C29</f>
        <v>0</v>
      </c>
      <c r="E10" s="522">
        <f>①総表!E29</f>
        <v>0</v>
      </c>
      <c r="F10" s="526"/>
      <c r="G10" s="527"/>
      <c r="H10" s="1084" t="str">
        <f>IF(①総表!F29="","",(①総表!F29&amp;"（"&amp;①総表!H29&amp;①総表!I29&amp;"）"))</f>
        <v/>
      </c>
      <c r="I10" s="1085"/>
      <c r="J10" s="1086"/>
      <c r="K10" s="528"/>
      <c r="L10" s="383"/>
      <c r="M10"/>
    </row>
    <row r="11" spans="1:14" ht="27" customHeight="1">
      <c r="A11" s="38">
        <v>5</v>
      </c>
      <c r="B11" s="1074"/>
      <c r="C11" s="1075"/>
      <c r="D11" s="521">
        <f>①総表!C30</f>
        <v>0</v>
      </c>
      <c r="E11" s="522">
        <f>①総表!E30</f>
        <v>0</v>
      </c>
      <c r="F11" s="526"/>
      <c r="G11" s="527"/>
      <c r="H11" s="1084" t="str">
        <f>IF(①総表!F30="","",(①総表!F30&amp;"（"&amp;①総表!H30&amp;①総表!I30&amp;"）"))</f>
        <v/>
      </c>
      <c r="I11" s="1085"/>
      <c r="J11" s="1086"/>
      <c r="K11" s="528"/>
      <c r="L11" s="383"/>
      <c r="M11"/>
    </row>
    <row r="12" spans="1:14" ht="27" customHeight="1" thickBot="1">
      <c r="A12" s="38">
        <v>6</v>
      </c>
      <c r="B12" s="1082"/>
      <c r="C12" s="1083"/>
      <c r="D12" s="529">
        <f>①総表!C31</f>
        <v>0</v>
      </c>
      <c r="E12" s="530">
        <f>①総表!E31</f>
        <v>0</v>
      </c>
      <c r="F12" s="531"/>
      <c r="G12" s="532"/>
      <c r="H12" s="1076" t="str">
        <f>IF(①総表!F31="","",(①総表!F31&amp;"（"&amp;①総表!H31&amp;①総表!I31&amp;"）"))</f>
        <v/>
      </c>
      <c r="I12" s="1077"/>
      <c r="J12" s="1078"/>
      <c r="K12" s="533"/>
      <c r="L12" s="383"/>
      <c r="M12"/>
    </row>
    <row r="13" spans="1:14" ht="33" customHeight="1">
      <c r="A13"/>
      <c r="B13" s="1054" t="s">
        <v>428</v>
      </c>
      <c r="C13" s="1055"/>
      <c r="D13" s="1055"/>
      <c r="E13" s="1055"/>
      <c r="F13" s="1055"/>
      <c r="G13" s="1055"/>
      <c r="H13" s="1055"/>
      <c r="I13" s="1055"/>
      <c r="J13" s="1055"/>
      <c r="K13" s="1056"/>
      <c r="L13" s="1045"/>
      <c r="M13" s="331"/>
    </row>
    <row r="14" spans="1:14" ht="27" customHeight="1">
      <c r="A14"/>
      <c r="B14" s="1057" t="s">
        <v>441</v>
      </c>
      <c r="C14" s="1058"/>
      <c r="D14" s="539" t="s">
        <v>491</v>
      </c>
      <c r="E14" s="534" t="s">
        <v>169</v>
      </c>
      <c r="F14" s="542" t="s">
        <v>491</v>
      </c>
      <c r="G14" s="534" t="s">
        <v>170</v>
      </c>
      <c r="H14" s="542" t="s">
        <v>491</v>
      </c>
      <c r="I14" s="536" t="s">
        <v>171</v>
      </c>
      <c r="J14" s="543" t="s">
        <v>491</v>
      </c>
      <c r="K14" s="537" t="s">
        <v>172</v>
      </c>
      <c r="L14" s="1045"/>
      <c r="M14" s="331"/>
    </row>
    <row r="15" spans="1:14" ht="27" customHeight="1">
      <c r="A15"/>
      <c r="B15" s="1059"/>
      <c r="C15" s="1060"/>
      <c r="D15" s="540" t="s">
        <v>491</v>
      </c>
      <c r="E15" s="535" t="s">
        <v>173</v>
      </c>
      <c r="F15" s="540" t="s">
        <v>491</v>
      </c>
      <c r="G15" s="535" t="s">
        <v>174</v>
      </c>
      <c r="H15" s="540" t="s">
        <v>491</v>
      </c>
      <c r="I15" s="535" t="s">
        <v>175</v>
      </c>
      <c r="J15" s="540" t="s">
        <v>491</v>
      </c>
      <c r="K15" s="538" t="s">
        <v>176</v>
      </c>
      <c r="L15" s="1045"/>
      <c r="M15" s="331"/>
    </row>
    <row r="16" spans="1:14" ht="27" customHeight="1">
      <c r="A16"/>
      <c r="B16" s="1059"/>
      <c r="C16" s="1060"/>
      <c r="D16" s="540" t="s">
        <v>491</v>
      </c>
      <c r="E16" s="535" t="s">
        <v>177</v>
      </c>
      <c r="F16" s="540" t="s">
        <v>491</v>
      </c>
      <c r="G16" s="535" t="s">
        <v>178</v>
      </c>
      <c r="H16" s="540" t="s">
        <v>491</v>
      </c>
      <c r="I16" s="535" t="s">
        <v>179</v>
      </c>
      <c r="J16" s="540" t="s">
        <v>491</v>
      </c>
      <c r="K16" s="538" t="s">
        <v>180</v>
      </c>
      <c r="L16" s="1045"/>
      <c r="M16" s="331"/>
    </row>
    <row r="17" spans="1:16" ht="27" customHeight="1">
      <c r="A17"/>
      <c r="B17" s="1061"/>
      <c r="C17" s="1062"/>
      <c r="D17" s="541" t="s">
        <v>491</v>
      </c>
      <c r="E17" s="1063" t="s">
        <v>468</v>
      </c>
      <c r="F17" s="1063"/>
      <c r="G17" s="1049"/>
      <c r="H17" s="1049"/>
      <c r="I17" s="1049"/>
      <c r="J17" s="1049"/>
      <c r="K17" s="1050"/>
      <c r="L17" s="1045"/>
      <c r="M17" s="331"/>
    </row>
    <row r="18" spans="1:16" ht="25.9" customHeight="1">
      <c r="A18" s="38">
        <v>1</v>
      </c>
      <c r="B18" s="974"/>
      <c r="C18" s="975"/>
      <c r="D18" s="975"/>
      <c r="E18" s="975"/>
      <c r="F18" s="975"/>
      <c r="G18" s="975"/>
      <c r="H18" s="975"/>
      <c r="I18" s="975"/>
      <c r="J18" s="975"/>
      <c r="K18" s="976"/>
      <c r="L18" s="332"/>
      <c r="M18" s="332"/>
    </row>
    <row r="19" spans="1:16" ht="25.9" customHeight="1">
      <c r="A19" s="38">
        <v>2</v>
      </c>
      <c r="B19" s="977"/>
      <c r="C19" s="978"/>
      <c r="D19" s="978"/>
      <c r="E19" s="978"/>
      <c r="F19" s="978"/>
      <c r="G19" s="978"/>
      <c r="H19" s="978"/>
      <c r="I19" s="978"/>
      <c r="J19" s="978"/>
      <c r="K19" s="979"/>
      <c r="L19" s="384" t="s">
        <v>424</v>
      </c>
      <c r="M19"/>
    </row>
    <row r="20" spans="1:16" ht="25.9" customHeight="1">
      <c r="A20" s="38">
        <v>3</v>
      </c>
      <c r="B20" s="977"/>
      <c r="C20" s="978"/>
      <c r="D20" s="978"/>
      <c r="E20" s="978"/>
      <c r="F20" s="978"/>
      <c r="G20" s="978"/>
      <c r="H20" s="978"/>
      <c r="I20" s="978"/>
      <c r="J20" s="978"/>
      <c r="K20" s="979"/>
      <c r="L20" s="333"/>
      <c r="M20"/>
    </row>
    <row r="21" spans="1:16" ht="25.9" customHeight="1">
      <c r="A21" s="38">
        <v>4</v>
      </c>
      <c r="B21" s="977"/>
      <c r="C21" s="978"/>
      <c r="D21" s="978"/>
      <c r="E21" s="978"/>
      <c r="F21" s="978"/>
      <c r="G21" s="978"/>
      <c r="H21" s="978"/>
      <c r="I21" s="978"/>
      <c r="J21" s="978"/>
      <c r="K21" s="979"/>
      <c r="L21" s="1039"/>
      <c r="M21" s="334"/>
      <c r="N21" s="334"/>
      <c r="O21" s="334"/>
      <c r="P21" s="334"/>
    </row>
    <row r="22" spans="1:16" ht="25.9" customHeight="1">
      <c r="A22" s="38">
        <v>5</v>
      </c>
      <c r="B22" s="977"/>
      <c r="C22" s="978"/>
      <c r="D22" s="978"/>
      <c r="E22" s="978"/>
      <c r="F22" s="978"/>
      <c r="G22" s="978"/>
      <c r="H22" s="978"/>
      <c r="I22" s="978"/>
      <c r="J22" s="978"/>
      <c r="K22" s="979"/>
      <c r="L22" s="1039"/>
      <c r="M22" s="334"/>
      <c r="N22" s="334"/>
      <c r="O22" s="334"/>
      <c r="P22" s="334"/>
    </row>
    <row r="23" spans="1:16" ht="25.9" customHeight="1">
      <c r="A23" s="38">
        <v>6</v>
      </c>
      <c r="B23" s="977"/>
      <c r="C23" s="978"/>
      <c r="D23" s="978"/>
      <c r="E23" s="978"/>
      <c r="F23" s="978"/>
      <c r="G23" s="978"/>
      <c r="H23" s="978"/>
      <c r="I23" s="978"/>
      <c r="J23" s="978"/>
      <c r="K23" s="979"/>
      <c r="L23" s="1039"/>
      <c r="M23" s="334"/>
      <c r="N23" s="334"/>
      <c r="O23" s="334"/>
      <c r="P23" s="334"/>
    </row>
    <row r="24" spans="1:16" ht="25.9" customHeight="1">
      <c r="A24" s="38">
        <v>7</v>
      </c>
      <c r="B24" s="977"/>
      <c r="C24" s="978"/>
      <c r="D24" s="978"/>
      <c r="E24" s="978"/>
      <c r="F24" s="978"/>
      <c r="G24" s="978"/>
      <c r="H24" s="978"/>
      <c r="I24" s="978"/>
      <c r="J24" s="978"/>
      <c r="K24" s="979"/>
      <c r="L24" s="1039"/>
      <c r="M24" s="334"/>
      <c r="N24" s="334"/>
      <c r="O24" s="334"/>
      <c r="P24" s="334"/>
    </row>
    <row r="25" spans="1:16" ht="25.9" customHeight="1">
      <c r="A25" s="38">
        <v>8</v>
      </c>
      <c r="B25" s="977"/>
      <c r="C25" s="978"/>
      <c r="D25" s="978"/>
      <c r="E25" s="978"/>
      <c r="F25" s="978"/>
      <c r="G25" s="978"/>
      <c r="H25" s="978"/>
      <c r="I25" s="978"/>
      <c r="J25" s="978"/>
      <c r="K25" s="979"/>
      <c r="L25" s="1039"/>
      <c r="M25" s="334"/>
      <c r="N25" s="334"/>
      <c r="O25" s="334"/>
      <c r="P25" s="334"/>
    </row>
    <row r="26" spans="1:16" ht="25.9" customHeight="1">
      <c r="A26" s="38">
        <v>9</v>
      </c>
      <c r="B26" s="977"/>
      <c r="C26" s="978"/>
      <c r="D26" s="978"/>
      <c r="E26" s="978"/>
      <c r="F26" s="978"/>
      <c r="G26" s="978"/>
      <c r="H26" s="978"/>
      <c r="I26" s="978"/>
      <c r="J26" s="978"/>
      <c r="K26" s="979"/>
      <c r="L26" s="1039"/>
      <c r="M26" s="176"/>
      <c r="N26" s="176"/>
      <c r="O26" s="176"/>
      <c r="P26" s="176"/>
    </row>
    <row r="27" spans="1:16" ht="25.9" customHeight="1">
      <c r="A27" s="38">
        <v>10</v>
      </c>
      <c r="B27" s="977"/>
      <c r="C27" s="978"/>
      <c r="D27" s="978"/>
      <c r="E27" s="978"/>
      <c r="F27" s="978"/>
      <c r="G27" s="978"/>
      <c r="H27" s="978"/>
      <c r="I27" s="978"/>
      <c r="J27" s="978"/>
      <c r="K27" s="979"/>
      <c r="L27" s="1039"/>
      <c r="M27" s="176"/>
      <c r="N27" s="176"/>
      <c r="O27" s="176"/>
      <c r="P27" s="176"/>
    </row>
    <row r="28" spans="1:16" ht="25.9" customHeight="1">
      <c r="A28" s="38">
        <v>11</v>
      </c>
      <c r="B28" s="977"/>
      <c r="C28" s="978"/>
      <c r="D28" s="978"/>
      <c r="E28" s="978"/>
      <c r="F28" s="978"/>
      <c r="G28" s="978"/>
      <c r="H28" s="978"/>
      <c r="I28" s="978"/>
      <c r="J28" s="978"/>
      <c r="K28" s="979"/>
      <c r="L28" s="1039"/>
      <c r="M28" s="176"/>
      <c r="N28" s="176"/>
      <c r="O28" s="176"/>
      <c r="P28" s="176"/>
    </row>
    <row r="29" spans="1:16" ht="25.9" customHeight="1">
      <c r="A29" s="38">
        <v>12</v>
      </c>
      <c r="B29" s="977"/>
      <c r="C29" s="978"/>
      <c r="D29" s="978"/>
      <c r="E29" s="978"/>
      <c r="F29" s="978"/>
      <c r="G29" s="978"/>
      <c r="H29" s="978"/>
      <c r="I29" s="978"/>
      <c r="J29" s="978"/>
      <c r="K29" s="979"/>
      <c r="L29" s="1039"/>
      <c r="M29" s="176"/>
      <c r="N29" s="176"/>
      <c r="O29" s="176"/>
      <c r="P29" s="176"/>
    </row>
    <row r="30" spans="1:16" ht="25.9" customHeight="1">
      <c r="A30" s="38">
        <v>13</v>
      </c>
      <c r="B30" s="977"/>
      <c r="C30" s="978"/>
      <c r="D30" s="978"/>
      <c r="E30" s="978"/>
      <c r="F30" s="978"/>
      <c r="G30" s="978"/>
      <c r="H30" s="978"/>
      <c r="I30" s="978"/>
      <c r="J30" s="978"/>
      <c r="K30" s="979"/>
      <c r="L30" s="1039"/>
      <c r="M30" s="332"/>
    </row>
    <row r="31" spans="1:16" ht="25.9" customHeight="1">
      <c r="A31" s="38">
        <v>14</v>
      </c>
      <c r="B31" s="977"/>
      <c r="C31" s="978"/>
      <c r="D31" s="978"/>
      <c r="E31" s="978"/>
      <c r="F31" s="978"/>
      <c r="G31" s="978"/>
      <c r="H31" s="978"/>
      <c r="I31" s="978"/>
      <c r="J31" s="978"/>
      <c r="K31" s="979"/>
      <c r="L31" s="1039"/>
      <c r="M31" s="332"/>
    </row>
    <row r="32" spans="1:16" ht="25.9" customHeight="1">
      <c r="A32" s="38">
        <v>15</v>
      </c>
      <c r="B32" s="977"/>
      <c r="C32" s="978"/>
      <c r="D32" s="978"/>
      <c r="E32" s="978"/>
      <c r="F32" s="978"/>
      <c r="G32" s="978"/>
      <c r="H32" s="978"/>
      <c r="I32" s="978"/>
      <c r="J32" s="978"/>
      <c r="K32" s="979"/>
      <c r="L32" s="1039"/>
    </row>
    <row r="33" spans="1:13" ht="25.9" customHeight="1">
      <c r="A33" s="38">
        <v>16</v>
      </c>
      <c r="B33" s="977"/>
      <c r="C33" s="978"/>
      <c r="D33" s="978"/>
      <c r="E33" s="978"/>
      <c r="F33" s="978"/>
      <c r="G33" s="978"/>
      <c r="H33" s="978"/>
      <c r="I33" s="978"/>
      <c r="J33" s="978"/>
      <c r="K33" s="979"/>
      <c r="L33" s="1039"/>
    </row>
    <row r="34" spans="1:13" ht="25.9" customHeight="1">
      <c r="A34" s="38">
        <v>17</v>
      </c>
      <c r="B34" s="977"/>
      <c r="C34" s="978"/>
      <c r="D34" s="978"/>
      <c r="E34" s="978"/>
      <c r="F34" s="978"/>
      <c r="G34" s="978"/>
      <c r="H34" s="978"/>
      <c r="I34" s="978"/>
      <c r="J34" s="978"/>
      <c r="K34" s="979"/>
      <c r="L34" s="1039"/>
    </row>
    <row r="35" spans="1:13" ht="25.9" customHeight="1">
      <c r="A35" s="38">
        <v>18</v>
      </c>
      <c r="B35" s="977"/>
      <c r="C35" s="978"/>
      <c r="D35" s="978"/>
      <c r="E35" s="978"/>
      <c r="F35" s="978"/>
      <c r="G35" s="978"/>
      <c r="H35" s="978"/>
      <c r="I35" s="978"/>
      <c r="J35" s="978"/>
      <c r="K35" s="979"/>
      <c r="L35" s="1039"/>
    </row>
    <row r="36" spans="1:13" ht="25.9" customHeight="1">
      <c r="A36" s="38">
        <v>19</v>
      </c>
      <c r="B36" s="977"/>
      <c r="C36" s="978"/>
      <c r="D36" s="978"/>
      <c r="E36" s="978"/>
      <c r="F36" s="978"/>
      <c r="G36" s="978"/>
      <c r="H36" s="978"/>
      <c r="I36" s="978"/>
      <c r="J36" s="978"/>
      <c r="K36" s="979"/>
    </row>
    <row r="37" spans="1:13" ht="25.9" customHeight="1">
      <c r="A37" s="38">
        <v>20</v>
      </c>
      <c r="B37" s="977"/>
      <c r="C37" s="978"/>
      <c r="D37" s="978"/>
      <c r="E37" s="978"/>
      <c r="F37" s="978"/>
      <c r="G37" s="978"/>
      <c r="H37" s="978"/>
      <c r="I37" s="978"/>
      <c r="J37" s="978"/>
      <c r="K37" s="979"/>
    </row>
    <row r="38" spans="1:13" ht="25.9" customHeight="1">
      <c r="A38" s="38">
        <v>21</v>
      </c>
      <c r="B38" s="977"/>
      <c r="C38" s="978"/>
      <c r="D38" s="978"/>
      <c r="E38" s="978"/>
      <c r="F38" s="978"/>
      <c r="G38" s="978"/>
      <c r="H38" s="978"/>
      <c r="I38" s="978"/>
      <c r="J38" s="978"/>
      <c r="K38" s="979"/>
    </row>
    <row r="39" spans="1:13" ht="25.9" customHeight="1">
      <c r="A39" s="38">
        <v>22</v>
      </c>
      <c r="B39" s="977"/>
      <c r="C39" s="978"/>
      <c r="D39" s="978"/>
      <c r="E39" s="978"/>
      <c r="F39" s="978"/>
      <c r="G39" s="978"/>
      <c r="H39" s="978"/>
      <c r="I39" s="978"/>
      <c r="J39" s="978"/>
      <c r="K39" s="979"/>
    </row>
    <row r="40" spans="1:13" ht="25.9" customHeight="1">
      <c r="A40" s="38">
        <v>23</v>
      </c>
      <c r="B40" s="977"/>
      <c r="C40" s="978"/>
      <c r="D40" s="978"/>
      <c r="E40" s="978"/>
      <c r="F40" s="978"/>
      <c r="G40" s="978"/>
      <c r="H40" s="978"/>
      <c r="I40" s="978"/>
      <c r="J40" s="978"/>
      <c r="K40" s="979"/>
    </row>
    <row r="41" spans="1:13" ht="25.9" customHeight="1">
      <c r="A41" s="38">
        <v>24</v>
      </c>
      <c r="B41" s="977"/>
      <c r="C41" s="978"/>
      <c r="D41" s="978"/>
      <c r="E41" s="978"/>
      <c r="F41" s="978"/>
      <c r="G41" s="978"/>
      <c r="H41" s="978"/>
      <c r="I41" s="978"/>
      <c r="J41" s="978"/>
      <c r="K41" s="979"/>
    </row>
    <row r="42" spans="1:13" ht="25.9" customHeight="1">
      <c r="A42" s="38">
        <v>25</v>
      </c>
      <c r="B42" s="977"/>
      <c r="C42" s="978"/>
      <c r="D42" s="978"/>
      <c r="E42" s="978"/>
      <c r="F42" s="978"/>
      <c r="G42" s="978"/>
      <c r="H42" s="978"/>
      <c r="I42" s="978"/>
      <c r="J42" s="978"/>
      <c r="K42" s="979"/>
    </row>
    <row r="43" spans="1:13" ht="25.9" customHeight="1">
      <c r="A43" s="38">
        <v>26</v>
      </c>
      <c r="B43" s="977"/>
      <c r="C43" s="978"/>
      <c r="D43" s="978"/>
      <c r="E43" s="978"/>
      <c r="F43" s="978"/>
      <c r="G43" s="978"/>
      <c r="H43" s="978"/>
      <c r="I43" s="978"/>
      <c r="J43" s="978"/>
      <c r="K43" s="979"/>
    </row>
    <row r="44" spans="1:13" ht="25.9" customHeight="1">
      <c r="A44" s="38">
        <v>27</v>
      </c>
      <c r="B44" s="977"/>
      <c r="C44" s="978"/>
      <c r="D44" s="978"/>
      <c r="E44" s="978"/>
      <c r="F44" s="978"/>
      <c r="G44" s="978"/>
      <c r="H44" s="978"/>
      <c r="I44" s="978"/>
      <c r="J44" s="978"/>
      <c r="K44" s="979"/>
    </row>
    <row r="45" spans="1:13" ht="25.9" customHeight="1">
      <c r="A45" s="38">
        <v>28</v>
      </c>
      <c r="B45" s="977"/>
      <c r="C45" s="978"/>
      <c r="D45" s="978"/>
      <c r="E45" s="978"/>
      <c r="F45" s="978"/>
      <c r="G45" s="978"/>
      <c r="H45" s="978"/>
      <c r="I45" s="978"/>
      <c r="J45" s="978"/>
      <c r="K45" s="979"/>
    </row>
    <row r="46" spans="1:13" ht="25.9" customHeight="1">
      <c r="A46" s="38">
        <v>29</v>
      </c>
      <c r="B46" s="977"/>
      <c r="C46" s="978"/>
      <c r="D46" s="978"/>
      <c r="E46" s="978"/>
      <c r="F46" s="978"/>
      <c r="G46" s="978"/>
      <c r="H46" s="978"/>
      <c r="I46" s="978"/>
      <c r="J46" s="978"/>
      <c r="K46" s="979"/>
    </row>
    <row r="47" spans="1:13" ht="25.9" customHeight="1">
      <c r="A47" s="38">
        <v>30</v>
      </c>
      <c r="B47" s="1051"/>
      <c r="C47" s="1052"/>
      <c r="D47" s="1052"/>
      <c r="E47" s="1052"/>
      <c r="F47" s="1052"/>
      <c r="G47" s="1052"/>
      <c r="H47" s="1052"/>
      <c r="I47" s="1052"/>
      <c r="J47" s="1052"/>
      <c r="K47" s="1053"/>
    </row>
    <row r="48" spans="1:13" ht="27.4" customHeight="1">
      <c r="B48" s="1041" t="s">
        <v>340</v>
      </c>
      <c r="C48" s="1042"/>
      <c r="D48" s="1042"/>
      <c r="E48" s="1042"/>
      <c r="F48" s="1042"/>
      <c r="G48" s="1042"/>
      <c r="H48" s="1042"/>
      <c r="I48" s="1042"/>
      <c r="J48" s="1042"/>
      <c r="K48" s="1043"/>
      <c r="L48" s="470" t="s">
        <v>333</v>
      </c>
      <c r="M48" s="335"/>
    </row>
    <row r="49" spans="1:16" ht="19.899999999999999" customHeight="1">
      <c r="B49" s="1069" t="s">
        <v>448</v>
      </c>
      <c r="C49" s="1070"/>
      <c r="D49" s="1070"/>
      <c r="E49" s="1070"/>
      <c r="F49" s="1070"/>
      <c r="G49" s="1070"/>
      <c r="H49" s="1070"/>
      <c r="I49" s="1070"/>
      <c r="J49" s="1070"/>
      <c r="K49" s="1071"/>
      <c r="L49" s="1044"/>
      <c r="M49" s="335"/>
    </row>
    <row r="50" spans="1:16" ht="25.9" customHeight="1">
      <c r="A50" s="38">
        <v>1</v>
      </c>
      <c r="B50" s="974"/>
      <c r="C50" s="975"/>
      <c r="D50" s="975"/>
      <c r="E50" s="975"/>
      <c r="F50" s="975"/>
      <c r="G50" s="975"/>
      <c r="H50" s="975"/>
      <c r="I50" s="975"/>
      <c r="J50" s="975"/>
      <c r="K50" s="976"/>
      <c r="L50" s="1044"/>
      <c r="M50" s="335"/>
    </row>
    <row r="51" spans="1:16" ht="25.9" customHeight="1">
      <c r="A51" s="38">
        <v>2</v>
      </c>
      <c r="B51" s="977"/>
      <c r="C51" s="978"/>
      <c r="D51" s="978"/>
      <c r="E51" s="978"/>
      <c r="F51" s="978"/>
      <c r="G51" s="978"/>
      <c r="H51" s="978"/>
      <c r="I51" s="978"/>
      <c r="J51" s="978"/>
      <c r="K51" s="979"/>
      <c r="L51" s="1044"/>
      <c r="M51" s="335"/>
    </row>
    <row r="52" spans="1:16" ht="25.9" customHeight="1">
      <c r="A52" s="38">
        <v>3</v>
      </c>
      <c r="B52" s="977"/>
      <c r="C52" s="978"/>
      <c r="D52" s="978"/>
      <c r="E52" s="978"/>
      <c r="F52" s="978"/>
      <c r="G52" s="978"/>
      <c r="H52" s="978"/>
      <c r="I52" s="978"/>
      <c r="J52" s="978"/>
      <c r="K52" s="979"/>
      <c r="L52" s="1044"/>
      <c r="M52" s="335"/>
    </row>
    <row r="53" spans="1:16" ht="25.9" customHeight="1">
      <c r="A53" s="38">
        <v>4</v>
      </c>
      <c r="B53" s="977"/>
      <c r="C53" s="978"/>
      <c r="D53" s="978"/>
      <c r="E53" s="978"/>
      <c r="F53" s="978"/>
      <c r="G53" s="978"/>
      <c r="H53" s="978"/>
      <c r="I53" s="978"/>
      <c r="J53" s="978"/>
      <c r="K53" s="979"/>
      <c r="L53" s="1044"/>
      <c r="M53" s="335"/>
    </row>
    <row r="54" spans="1:16" ht="25.9" customHeight="1">
      <c r="A54" s="38">
        <v>5</v>
      </c>
      <c r="B54" s="977"/>
      <c r="C54" s="978"/>
      <c r="D54" s="978"/>
      <c r="E54" s="978"/>
      <c r="F54" s="978"/>
      <c r="G54" s="978"/>
      <c r="H54" s="978"/>
      <c r="I54" s="978"/>
      <c r="J54" s="978"/>
      <c r="K54" s="979"/>
      <c r="L54" s="1044"/>
      <c r="M54" s="333"/>
    </row>
    <row r="55" spans="1:16" ht="25.9" customHeight="1">
      <c r="A55" s="38">
        <v>6</v>
      </c>
      <c r="B55" s="977"/>
      <c r="C55" s="978"/>
      <c r="D55" s="978"/>
      <c r="E55" s="978"/>
      <c r="F55" s="978"/>
      <c r="G55" s="978"/>
      <c r="H55" s="978"/>
      <c r="I55" s="978"/>
      <c r="J55" s="978"/>
      <c r="K55" s="979"/>
      <c r="L55" s="1044"/>
      <c r="M55" s="333"/>
    </row>
    <row r="56" spans="1:16" ht="27.4" customHeight="1">
      <c r="B56" s="1041" t="s">
        <v>447</v>
      </c>
      <c r="C56" s="1042"/>
      <c r="D56" s="1042"/>
      <c r="E56" s="1042"/>
      <c r="F56" s="1042"/>
      <c r="G56" s="1042"/>
      <c r="H56" s="1042"/>
      <c r="I56" s="1042"/>
      <c r="J56" s="1042"/>
      <c r="K56" s="1043"/>
      <c r="L56" s="470" t="s">
        <v>425</v>
      </c>
      <c r="M56" s="335"/>
    </row>
    <row r="57" spans="1:16" ht="19.899999999999999" customHeight="1">
      <c r="B57" s="1066" t="s">
        <v>555</v>
      </c>
      <c r="C57" s="1067"/>
      <c r="D57" s="1067"/>
      <c r="E57" s="1067"/>
      <c r="F57" s="1067"/>
      <c r="G57" s="1067"/>
      <c r="H57" s="1067"/>
      <c r="I57" s="1067"/>
      <c r="J57" s="1067"/>
      <c r="K57" s="1068"/>
      <c r="L57" s="471"/>
      <c r="M57" s="335"/>
    </row>
    <row r="58" spans="1:16" ht="25.9" customHeight="1">
      <c r="A58" s="38">
        <v>1</v>
      </c>
      <c r="B58" s="974"/>
      <c r="C58" s="975"/>
      <c r="D58" s="975"/>
      <c r="E58" s="975"/>
      <c r="F58" s="975"/>
      <c r="G58" s="975"/>
      <c r="H58" s="975"/>
      <c r="I58" s="975"/>
      <c r="J58" s="975"/>
      <c r="K58" s="976"/>
      <c r="L58" s="471"/>
      <c r="M58" s="335"/>
    </row>
    <row r="59" spans="1:16" ht="25.9" customHeight="1">
      <c r="A59" s="38">
        <v>2</v>
      </c>
      <c r="B59" s="977"/>
      <c r="C59" s="978"/>
      <c r="D59" s="978"/>
      <c r="E59" s="978"/>
      <c r="F59" s="978"/>
      <c r="G59" s="978"/>
      <c r="H59" s="978"/>
      <c r="I59" s="978"/>
      <c r="J59" s="978"/>
      <c r="K59" s="979"/>
      <c r="L59" s="471"/>
      <c r="M59" s="335"/>
    </row>
    <row r="60" spans="1:16" ht="25.9" customHeight="1">
      <c r="A60" s="38">
        <v>3</v>
      </c>
      <c r="B60" s="977"/>
      <c r="C60" s="978"/>
      <c r="D60" s="978"/>
      <c r="E60" s="978"/>
      <c r="F60" s="978"/>
      <c r="G60" s="978"/>
      <c r="H60" s="978"/>
      <c r="I60" s="978"/>
      <c r="J60" s="978"/>
      <c r="K60" s="979"/>
      <c r="L60" s="471"/>
      <c r="M60" s="335"/>
    </row>
    <row r="61" spans="1:16" ht="25.9" customHeight="1">
      <c r="A61" s="38">
        <v>4</v>
      </c>
      <c r="B61" s="977"/>
      <c r="C61" s="978"/>
      <c r="D61" s="978"/>
      <c r="E61" s="978"/>
      <c r="F61" s="978"/>
      <c r="G61" s="978"/>
      <c r="H61" s="978"/>
      <c r="I61" s="978"/>
      <c r="J61" s="978"/>
      <c r="K61" s="979"/>
      <c r="L61" s="471"/>
      <c r="M61" s="335"/>
    </row>
    <row r="62" spans="1:16" ht="30" customHeight="1">
      <c r="B62" s="1046" t="s">
        <v>334</v>
      </c>
      <c r="C62" s="1047"/>
      <c r="D62" s="1047"/>
      <c r="E62" s="1047"/>
      <c r="F62" s="1047"/>
      <c r="G62" s="1047"/>
      <c r="H62" s="1047"/>
      <c r="I62" s="1047"/>
      <c r="J62" s="1047"/>
      <c r="K62" s="1048"/>
      <c r="L62" s="384" t="s">
        <v>332</v>
      </c>
      <c r="M62"/>
    </row>
    <row r="63" spans="1:16" ht="25.9" customHeight="1">
      <c r="A63" s="38">
        <v>1</v>
      </c>
      <c r="B63" s="974"/>
      <c r="C63" s="975"/>
      <c r="D63" s="975"/>
      <c r="E63" s="975"/>
      <c r="F63" s="975"/>
      <c r="G63" s="975"/>
      <c r="H63" s="975"/>
      <c r="I63" s="975"/>
      <c r="J63" s="975"/>
      <c r="K63" s="976"/>
      <c r="L63" s="1039"/>
      <c r="M63" s="171"/>
      <c r="N63" s="171"/>
      <c r="O63" s="171"/>
      <c r="P63" s="171"/>
    </row>
    <row r="64" spans="1:16" ht="25.9" customHeight="1">
      <c r="A64" s="38">
        <v>2</v>
      </c>
      <c r="B64" s="977"/>
      <c r="C64" s="978"/>
      <c r="D64" s="978"/>
      <c r="E64" s="978"/>
      <c r="F64" s="978"/>
      <c r="G64" s="978"/>
      <c r="H64" s="978"/>
      <c r="I64" s="978"/>
      <c r="J64" s="978"/>
      <c r="K64" s="979"/>
      <c r="L64" s="1040"/>
      <c r="M64" s="171"/>
      <c r="N64" s="171"/>
      <c r="O64" s="171"/>
      <c r="P64" s="171"/>
    </row>
    <row r="65" spans="1:16" ht="25.9" customHeight="1">
      <c r="A65" s="38">
        <v>3</v>
      </c>
      <c r="B65" s="977"/>
      <c r="C65" s="978"/>
      <c r="D65" s="978"/>
      <c r="E65" s="978"/>
      <c r="F65" s="978"/>
      <c r="G65" s="978"/>
      <c r="H65" s="978"/>
      <c r="I65" s="978"/>
      <c r="J65" s="978"/>
      <c r="K65" s="979"/>
      <c r="L65" s="1040"/>
      <c r="M65" s="171"/>
      <c r="N65" s="171"/>
      <c r="O65" s="171"/>
      <c r="P65" s="171"/>
    </row>
    <row r="66" spans="1:16" ht="25.9" customHeight="1">
      <c r="A66" s="38">
        <v>4</v>
      </c>
      <c r="B66" s="977"/>
      <c r="C66" s="978"/>
      <c r="D66" s="978"/>
      <c r="E66" s="978"/>
      <c r="F66" s="978"/>
      <c r="G66" s="978"/>
      <c r="H66" s="978"/>
      <c r="I66" s="978"/>
      <c r="J66" s="978"/>
      <c r="K66" s="979"/>
      <c r="L66" s="1040"/>
      <c r="M66" s="171"/>
      <c r="N66" s="171"/>
      <c r="O66" s="171"/>
      <c r="P66" s="171"/>
    </row>
    <row r="67" spans="1:16" ht="25.9" customHeight="1">
      <c r="A67" s="38">
        <v>5</v>
      </c>
      <c r="B67" s="977"/>
      <c r="C67" s="978"/>
      <c r="D67" s="978"/>
      <c r="E67" s="978"/>
      <c r="F67" s="978"/>
      <c r="G67" s="978"/>
      <c r="H67" s="978"/>
      <c r="I67" s="978"/>
      <c r="J67" s="978"/>
      <c r="K67" s="979"/>
      <c r="L67" s="1040"/>
      <c r="M67" s="171"/>
      <c r="N67" s="171"/>
      <c r="O67" s="171"/>
      <c r="P67" s="171"/>
    </row>
    <row r="68" spans="1:16" ht="25.9" customHeight="1" thickBot="1">
      <c r="A68" s="38">
        <v>6</v>
      </c>
      <c r="B68" s="980"/>
      <c r="C68" s="981"/>
      <c r="D68" s="981"/>
      <c r="E68" s="981"/>
      <c r="F68" s="981"/>
      <c r="G68" s="981"/>
      <c r="H68" s="981"/>
      <c r="I68" s="981"/>
      <c r="J68" s="981"/>
      <c r="K68" s="982"/>
      <c r="L68" s="1040"/>
      <c r="M68" s="171"/>
      <c r="N68" s="171"/>
      <c r="O68" s="171"/>
      <c r="P68" s="171"/>
    </row>
    <row r="69" spans="1:16" ht="24" customHeight="1">
      <c r="E69" s="267"/>
    </row>
    <row r="73" spans="1:16" ht="24" customHeight="1">
      <c r="E73" s="267"/>
    </row>
  </sheetData>
  <sheetProtection algorithmName="SHA-512" hashValue="E/7mcPTp+DiWryW+ugYVVehOIlzKGxXFJ4YhzxM44QKupWp/iZVwXiv4sHO2qAzf4+QLg5mi1vhZoMMtLnXmgw==" saltValue="lk6N/0GrTgisNBcAD4QV9w==" spinCount="100000" sheet="1" objects="1" scenarios="1"/>
  <mergeCells count="39">
    <mergeCell ref="B7:C7"/>
    <mergeCell ref="B57:K57"/>
    <mergeCell ref="B58:K61"/>
    <mergeCell ref="B49:K49"/>
    <mergeCell ref="B8:C8"/>
    <mergeCell ref="B9:C9"/>
    <mergeCell ref="B10:C10"/>
    <mergeCell ref="H12:J12"/>
    <mergeCell ref="H7:J7"/>
    <mergeCell ref="B11:C11"/>
    <mergeCell ref="B12:C12"/>
    <mergeCell ref="H8:J8"/>
    <mergeCell ref="H9:J9"/>
    <mergeCell ref="H10:J10"/>
    <mergeCell ref="H11:J11"/>
    <mergeCell ref="L63:L68"/>
    <mergeCell ref="B50:K55"/>
    <mergeCell ref="B56:K56"/>
    <mergeCell ref="L49:L55"/>
    <mergeCell ref="L13:L17"/>
    <mergeCell ref="B63:K68"/>
    <mergeCell ref="B62:K62"/>
    <mergeCell ref="B48:K48"/>
    <mergeCell ref="G17:K17"/>
    <mergeCell ref="B18:K47"/>
    <mergeCell ref="B13:K13"/>
    <mergeCell ref="B14:C17"/>
    <mergeCell ref="E17:F17"/>
    <mergeCell ref="L21:L35"/>
    <mergeCell ref="D2:J2"/>
    <mergeCell ref="D5:E6"/>
    <mergeCell ref="F5:F6"/>
    <mergeCell ref="L2:L3"/>
    <mergeCell ref="B2:C2"/>
    <mergeCell ref="B3:C3"/>
    <mergeCell ref="B5:C6"/>
    <mergeCell ref="G5:G6"/>
    <mergeCell ref="H5:J6"/>
    <mergeCell ref="D3:J3"/>
  </mergeCells>
  <phoneticPr fontId="23"/>
  <dataValidations count="2">
    <dataValidation type="list" operator="lessThanOrEqual" allowBlank="1" showInputMessage="1" showErrorMessage="1" sqref="H14:H16 J14:J16 D14:D17 F14:F16" xr:uid="{732716B9-B6F5-4904-B257-7E68D8158FA3}">
      <formula1>"ー,〇"</formula1>
    </dataValidation>
    <dataValidation type="textLength" operator="lessThanOrEqual" allowBlank="1" showInputMessage="1" showErrorMessage="1" errorTitle="字数超過" error="45字以内でご記入ください。" sqref="G17:K17" xr:uid="{C01EF527-DC8F-4E3B-A426-BE0D7475B971}">
      <formula1>45</formula1>
    </dataValidation>
  </dataValidations>
  <printOptions horizontalCentered="1"/>
  <pageMargins left="0.70866141732283472" right="0.70866141732283472" top="0.35433070866141736" bottom="0.15748031496062992" header="0.31496062992125984" footer="0.31496062992125984"/>
  <pageSetup paperSize="9" scale="4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P108"/>
  <sheetViews>
    <sheetView view="pageBreakPreview" zoomScale="80" zoomScaleNormal="100" zoomScaleSheetLayoutView="80" workbookViewId="0">
      <selection activeCell="C18" sqref="C18:D18"/>
    </sheetView>
  </sheetViews>
  <sheetFormatPr defaultColWidth="9" defaultRowHeight="18.75"/>
  <cols>
    <col min="1" max="2" width="6.75" style="177" customWidth="1"/>
    <col min="3" max="3" width="7.25" style="177" customWidth="1"/>
    <col min="4" max="4" width="39.5" style="241" customWidth="1"/>
    <col min="5" max="5" width="12" style="29" customWidth="1"/>
    <col min="6" max="6" width="3.5" style="29" customWidth="1"/>
    <col min="7" max="7" width="11.125" style="29" customWidth="1"/>
    <col min="8" max="8" width="21.25" style="178" bestFit="1" customWidth="1"/>
    <col min="9" max="9" width="17.75" style="178" customWidth="1"/>
    <col min="10" max="10" width="0.75" style="178" customWidth="1"/>
    <col min="11" max="11" width="44.25" style="255" customWidth="1"/>
    <col min="12" max="16384" width="9" style="29"/>
  </cols>
  <sheetData>
    <row r="1" spans="1:13" ht="25.5">
      <c r="A1" s="413" t="s">
        <v>524</v>
      </c>
      <c r="B1" s="401"/>
      <c r="C1" s="401"/>
      <c r="D1" s="402"/>
      <c r="E1" s="372"/>
      <c r="F1" s="372"/>
      <c r="G1" s="372"/>
      <c r="H1" s="403"/>
      <c r="I1" s="403"/>
      <c r="J1" s="403"/>
    </row>
    <row r="2" spans="1:13" customFormat="1" ht="19.5">
      <c r="A2" s="1145" t="s">
        <v>259</v>
      </c>
      <c r="B2" s="1145"/>
      <c r="C2" s="1146">
        <f>①総表!C11</f>
        <v>0</v>
      </c>
      <c r="D2" s="1146"/>
      <c r="E2" s="1146"/>
      <c r="F2" s="1146"/>
      <c r="G2" s="1146"/>
      <c r="H2" s="1146"/>
      <c r="I2" s="1146"/>
      <c r="J2" s="436"/>
      <c r="K2" s="68"/>
      <c r="L2" s="68"/>
      <c r="M2" s="24"/>
    </row>
    <row r="3" spans="1:13" customFormat="1" ht="19.5">
      <c r="A3" s="1145" t="s">
        <v>136</v>
      </c>
      <c r="B3" s="1145"/>
      <c r="C3" s="1146">
        <f>①総表!C23</f>
        <v>0</v>
      </c>
      <c r="D3" s="1146"/>
      <c r="E3" s="1146"/>
      <c r="F3" s="1146"/>
      <c r="G3" s="1146"/>
      <c r="H3" s="1146"/>
      <c r="I3" s="1146"/>
      <c r="J3" s="436"/>
      <c r="K3" s="68"/>
      <c r="L3" s="68"/>
      <c r="M3" s="24"/>
    </row>
    <row r="4" spans="1:13" ht="19.5" thickBot="1">
      <c r="G4" s="416" t="s">
        <v>434</v>
      </c>
    </row>
    <row r="5" spans="1:13" customFormat="1" ht="20.25" thickBot="1">
      <c r="A5" s="179"/>
      <c r="B5" s="180" t="s">
        <v>433</v>
      </c>
      <c r="C5" s="181"/>
      <c r="D5" s="242"/>
      <c r="E5" s="1149">
        <f>E6+E7</f>
        <v>0</v>
      </c>
      <c r="F5" s="1149"/>
      <c r="G5" s="1150"/>
      <c r="H5" s="182"/>
      <c r="I5" s="182"/>
      <c r="J5" s="441"/>
      <c r="K5" s="1097"/>
    </row>
    <row r="6" spans="1:13" customFormat="1" ht="20.25" thickBot="1">
      <c r="A6" s="179"/>
      <c r="B6" s="183"/>
      <c r="C6" s="1151" t="s">
        <v>39</v>
      </c>
      <c r="D6" s="1152"/>
      <c r="E6" s="1164">
        <f>I16</f>
        <v>0</v>
      </c>
      <c r="F6" s="1165"/>
      <c r="G6" s="1166"/>
      <c r="H6" s="184"/>
      <c r="I6" s="184"/>
      <c r="J6" s="442"/>
      <c r="K6" s="1097"/>
    </row>
    <row r="7" spans="1:13" customFormat="1" ht="20.65" customHeight="1" thickBot="1">
      <c r="A7" s="179"/>
      <c r="B7" s="183"/>
      <c r="C7" s="185" t="s">
        <v>40</v>
      </c>
      <c r="D7" s="243"/>
      <c r="E7" s="1153">
        <f>SUM(E8:G12)</f>
        <v>0</v>
      </c>
      <c r="F7" s="1153"/>
      <c r="G7" s="1154"/>
      <c r="H7" s="184"/>
      <c r="I7" s="184"/>
      <c r="J7" s="442"/>
      <c r="K7" s="450"/>
    </row>
    <row r="8" spans="1:13" customFormat="1" ht="20.65" customHeight="1" thickBot="1">
      <c r="A8" s="179"/>
      <c r="B8" s="183"/>
      <c r="C8" s="186"/>
      <c r="D8" s="244" t="s">
        <v>41</v>
      </c>
      <c r="E8" s="1155">
        <f>I54</f>
        <v>0</v>
      </c>
      <c r="F8" s="1156"/>
      <c r="G8" s="1157"/>
      <c r="H8" s="184"/>
      <c r="I8" s="184"/>
      <c r="J8" s="442"/>
      <c r="K8" s="450"/>
    </row>
    <row r="9" spans="1:13" customFormat="1" ht="19.899999999999999" customHeight="1">
      <c r="A9" s="179"/>
      <c r="B9" s="183"/>
      <c r="C9" s="186"/>
      <c r="D9" s="245" t="s">
        <v>42</v>
      </c>
      <c r="E9" s="1158">
        <f>I63</f>
        <v>0</v>
      </c>
      <c r="F9" s="1158"/>
      <c r="G9" s="1159"/>
      <c r="H9" s="184"/>
      <c r="I9" s="184"/>
      <c r="J9" s="442"/>
      <c r="K9" s="450"/>
    </row>
    <row r="10" spans="1:13" customFormat="1" ht="19.899999999999999" customHeight="1">
      <c r="A10" s="179"/>
      <c r="B10" s="183"/>
      <c r="C10" s="186"/>
      <c r="D10" s="245" t="s">
        <v>43</v>
      </c>
      <c r="E10" s="1160">
        <f>I74</f>
        <v>0</v>
      </c>
      <c r="F10" s="1160"/>
      <c r="G10" s="1161"/>
      <c r="H10" s="184"/>
      <c r="I10" s="184"/>
      <c r="J10" s="442"/>
      <c r="K10" s="450"/>
    </row>
    <row r="11" spans="1:13" customFormat="1" ht="19.899999999999999" customHeight="1">
      <c r="A11" s="179"/>
      <c r="B11" s="183"/>
      <c r="C11" s="186"/>
      <c r="D11" s="246" t="s">
        <v>263</v>
      </c>
      <c r="E11" s="1160">
        <f>I86</f>
        <v>0</v>
      </c>
      <c r="F11" s="1160"/>
      <c r="G11" s="1161"/>
      <c r="H11" s="184"/>
      <c r="I11" s="184"/>
      <c r="J11" s="442"/>
      <c r="K11" s="450"/>
    </row>
    <row r="12" spans="1:13" customFormat="1" ht="20.65" customHeight="1" thickBot="1">
      <c r="A12" s="179"/>
      <c r="B12" s="187"/>
      <c r="C12" s="188"/>
      <c r="D12" s="247" t="s">
        <v>44</v>
      </c>
      <c r="E12" s="1162">
        <f>I98</f>
        <v>0</v>
      </c>
      <c r="F12" s="1162"/>
      <c r="G12" s="1163"/>
      <c r="H12" s="184"/>
      <c r="I12" s="184"/>
      <c r="J12" s="442"/>
      <c r="K12" s="450"/>
    </row>
    <row r="13" spans="1:13" ht="18.399999999999999" customHeight="1" thickBot="1">
      <c r="K13" s="1100" t="s">
        <v>498</v>
      </c>
    </row>
    <row r="14" spans="1:13" s="192" customFormat="1" ht="18.399999999999999" customHeight="1" thickBot="1">
      <c r="A14" s="189" t="s">
        <v>13</v>
      </c>
      <c r="B14" s="257" t="s">
        <v>14</v>
      </c>
      <c r="C14" s="257" t="s">
        <v>15</v>
      </c>
      <c r="D14" s="248" t="s">
        <v>16</v>
      </c>
      <c r="E14" s="1128" t="s">
        <v>17</v>
      </c>
      <c r="F14" s="1128"/>
      <c r="G14" s="1128"/>
      <c r="H14" s="190" t="s">
        <v>35</v>
      </c>
      <c r="I14" s="191" t="s">
        <v>18</v>
      </c>
      <c r="J14" s="472"/>
      <c r="K14" s="1101"/>
    </row>
    <row r="15" spans="1:13" ht="30.75" thickBot="1">
      <c r="A15" s="1130" t="s">
        <v>37</v>
      </c>
      <c r="B15" s="1131"/>
      <c r="C15" s="1131"/>
      <c r="D15" s="1131"/>
      <c r="E15" s="193"/>
      <c r="F15" s="193"/>
      <c r="G15" s="193"/>
      <c r="H15" s="194"/>
      <c r="I15" s="424">
        <f>SUM(I16,I54,I63,I74,I86,I98)</f>
        <v>0</v>
      </c>
      <c r="J15" s="473"/>
      <c r="K15" s="1101"/>
    </row>
    <row r="16" spans="1:13" ht="30" customHeight="1" thickBot="1">
      <c r="A16" s="195" t="s">
        <v>149</v>
      </c>
      <c r="B16" s="196" t="s">
        <v>19</v>
      </c>
      <c r="C16" s="197"/>
      <c r="D16" s="249"/>
      <c r="E16" s="198"/>
      <c r="F16" s="198"/>
      <c r="G16" s="198"/>
      <c r="H16" s="199"/>
      <c r="I16" s="425">
        <f>SUM(I17+I44)</f>
        <v>0</v>
      </c>
      <c r="J16" s="473"/>
      <c r="K16" s="1102"/>
    </row>
    <row r="17" spans="1:16" ht="19.5">
      <c r="A17" s="195" t="s">
        <v>149</v>
      </c>
      <c r="B17" s="200"/>
      <c r="C17" s="1147" t="s">
        <v>232</v>
      </c>
      <c r="D17" s="1148"/>
      <c r="E17" s="487" t="s">
        <v>233</v>
      </c>
      <c r="F17" s="256"/>
      <c r="G17" s="488" t="s">
        <v>430</v>
      </c>
      <c r="H17" s="201"/>
      <c r="I17" s="426">
        <f>ROUNDDOWN((SUM(H18:H27)),-3)/1000</f>
        <v>0</v>
      </c>
      <c r="J17" s="443"/>
    </row>
    <row r="18" spans="1:16" ht="18" customHeight="1">
      <c r="A18" s="195" t="s">
        <v>149</v>
      </c>
      <c r="B18" s="200"/>
      <c r="C18" s="1119"/>
      <c r="D18" s="1120"/>
      <c r="E18" s="431"/>
      <c r="F18" s="385" t="str">
        <f>IF(E18="","","×")</f>
        <v/>
      </c>
      <c r="G18" s="431"/>
      <c r="H18" s="427">
        <f>E18*G18</f>
        <v>0</v>
      </c>
      <c r="I18" s="202"/>
      <c r="J18" s="444"/>
      <c r="K18" s="1099"/>
    </row>
    <row r="19" spans="1:16" ht="19.899999999999999" customHeight="1">
      <c r="A19" s="195" t="str">
        <f>IF(AND(C19="",E19=""),"",".")</f>
        <v/>
      </c>
      <c r="B19" s="200"/>
      <c r="C19" s="1119"/>
      <c r="D19" s="1120"/>
      <c r="E19" s="431"/>
      <c r="F19" s="385" t="str">
        <f t="shared" ref="F19:F27" si="0">IF(E19="","","×")</f>
        <v/>
      </c>
      <c r="G19" s="431"/>
      <c r="H19" s="428">
        <f>E19*G19</f>
        <v>0</v>
      </c>
      <c r="I19" s="202"/>
      <c r="J19" s="444"/>
      <c r="K19" s="1099"/>
      <c r="L19" s="268"/>
      <c r="M19" s="268"/>
      <c r="N19" s="268"/>
      <c r="O19" s="268"/>
      <c r="P19" s="268"/>
    </row>
    <row r="20" spans="1:16" ht="19.899999999999999" customHeight="1">
      <c r="A20" s="195" t="str">
        <f>IF(AND(C20="",E20=""),"",".")</f>
        <v/>
      </c>
      <c r="B20" s="200"/>
      <c r="C20" s="1119"/>
      <c r="D20" s="1120"/>
      <c r="E20" s="431"/>
      <c r="F20" s="385" t="str">
        <f t="shared" si="0"/>
        <v/>
      </c>
      <c r="G20" s="431"/>
      <c r="H20" s="428">
        <f t="shared" ref="H20:H27" si="1">E20*G20</f>
        <v>0</v>
      </c>
      <c r="I20" s="202"/>
      <c r="J20" s="444"/>
      <c r="K20" s="1099"/>
      <c r="L20" s="268"/>
      <c r="M20" s="268"/>
      <c r="N20" s="268"/>
      <c r="O20" s="268"/>
      <c r="P20" s="268"/>
    </row>
    <row r="21" spans="1:16" ht="19.899999999999999" customHeight="1">
      <c r="A21" s="195" t="str">
        <f t="shared" ref="A21:A27" si="2">IF(AND(C21="",E21=""),"",".")</f>
        <v/>
      </c>
      <c r="B21" s="200"/>
      <c r="C21" s="1119"/>
      <c r="D21" s="1120"/>
      <c r="E21" s="431"/>
      <c r="F21" s="385" t="str">
        <f t="shared" si="0"/>
        <v/>
      </c>
      <c r="G21" s="431"/>
      <c r="H21" s="428">
        <f t="shared" si="1"/>
        <v>0</v>
      </c>
      <c r="I21" s="202"/>
      <c r="J21" s="444"/>
      <c r="K21" s="1099"/>
      <c r="L21" s="268"/>
      <c r="M21" s="268"/>
      <c r="N21" s="268"/>
      <c r="O21" s="268"/>
      <c r="P21" s="268"/>
    </row>
    <row r="22" spans="1:16" ht="19.899999999999999" customHeight="1">
      <c r="A22" s="195" t="str">
        <f t="shared" si="2"/>
        <v/>
      </c>
      <c r="B22" s="200"/>
      <c r="C22" s="1119"/>
      <c r="D22" s="1120"/>
      <c r="E22" s="431"/>
      <c r="F22" s="385" t="str">
        <f t="shared" si="0"/>
        <v/>
      </c>
      <c r="G22" s="431"/>
      <c r="H22" s="428">
        <f t="shared" si="1"/>
        <v>0</v>
      </c>
      <c r="I22" s="202"/>
      <c r="J22" s="444"/>
      <c r="K22" s="1099"/>
      <c r="L22" s="268"/>
      <c r="M22" s="268"/>
      <c r="N22" s="268"/>
      <c r="O22" s="268"/>
      <c r="P22" s="268"/>
    </row>
    <row r="23" spans="1:16" ht="19.899999999999999" customHeight="1">
      <c r="A23" s="195" t="str">
        <f t="shared" si="2"/>
        <v/>
      </c>
      <c r="B23" s="200"/>
      <c r="C23" s="1119"/>
      <c r="D23" s="1120"/>
      <c r="E23" s="431"/>
      <c r="F23" s="385" t="str">
        <f t="shared" si="0"/>
        <v/>
      </c>
      <c r="G23" s="431"/>
      <c r="H23" s="428">
        <f t="shared" si="1"/>
        <v>0</v>
      </c>
      <c r="I23" s="202"/>
      <c r="J23" s="444"/>
      <c r="K23" s="1099"/>
      <c r="L23" s="268"/>
      <c r="M23" s="268"/>
      <c r="N23" s="268"/>
      <c r="O23" s="268"/>
      <c r="P23" s="268"/>
    </row>
    <row r="24" spans="1:16" ht="19.899999999999999" customHeight="1">
      <c r="A24" s="195" t="str">
        <f t="shared" si="2"/>
        <v/>
      </c>
      <c r="B24" s="200"/>
      <c r="C24" s="1119"/>
      <c r="D24" s="1120"/>
      <c r="E24" s="431"/>
      <c r="F24" s="385" t="str">
        <f t="shared" si="0"/>
        <v/>
      </c>
      <c r="G24" s="431"/>
      <c r="H24" s="428">
        <f t="shared" si="1"/>
        <v>0</v>
      </c>
      <c r="I24" s="202"/>
      <c r="J24" s="444"/>
      <c r="K24" s="418"/>
      <c r="L24" s="268"/>
      <c r="M24" s="268"/>
      <c r="N24" s="268"/>
      <c r="O24" s="268"/>
      <c r="P24" s="268"/>
    </row>
    <row r="25" spans="1:16" ht="19.899999999999999" customHeight="1">
      <c r="A25" s="195" t="str">
        <f t="shared" si="2"/>
        <v/>
      </c>
      <c r="B25" s="200"/>
      <c r="C25" s="1119"/>
      <c r="D25" s="1120"/>
      <c r="E25" s="431"/>
      <c r="F25" s="385" t="str">
        <f t="shared" si="0"/>
        <v/>
      </c>
      <c r="G25" s="431"/>
      <c r="H25" s="428">
        <f t="shared" si="1"/>
        <v>0</v>
      </c>
      <c r="I25" s="202"/>
      <c r="J25" s="444"/>
      <c r="K25" s="418"/>
      <c r="L25" s="268"/>
      <c r="M25" s="268"/>
      <c r="N25" s="268"/>
      <c r="O25" s="268"/>
      <c r="P25" s="268"/>
    </row>
    <row r="26" spans="1:16" ht="20.65" customHeight="1">
      <c r="A26" s="195" t="str">
        <f t="shared" si="2"/>
        <v>.</v>
      </c>
      <c r="B26" s="200"/>
      <c r="C26" s="1132" t="s">
        <v>502</v>
      </c>
      <c r="D26" s="1133"/>
      <c r="E26" s="604">
        <v>0</v>
      </c>
      <c r="F26" s="385" t="str">
        <f t="shared" si="0"/>
        <v>×</v>
      </c>
      <c r="G26" s="431"/>
      <c r="H26" s="428">
        <f t="shared" si="1"/>
        <v>0</v>
      </c>
      <c r="I26" s="202"/>
      <c r="J26" s="444"/>
      <c r="K26" s="418"/>
    </row>
    <row r="27" spans="1:16" ht="19.5">
      <c r="A27" s="195" t="str">
        <f t="shared" si="2"/>
        <v>.</v>
      </c>
      <c r="B27" s="200"/>
      <c r="C27" s="1134" t="s">
        <v>499</v>
      </c>
      <c r="D27" s="1135"/>
      <c r="E27" s="603">
        <v>0</v>
      </c>
      <c r="F27" s="386" t="str">
        <f t="shared" si="0"/>
        <v>×</v>
      </c>
      <c r="G27" s="432"/>
      <c r="H27" s="429">
        <f t="shared" si="1"/>
        <v>0</v>
      </c>
      <c r="I27" s="202"/>
      <c r="J27" s="444"/>
      <c r="K27" s="417"/>
    </row>
    <row r="28" spans="1:16" ht="24">
      <c r="A28" s="195" t="s">
        <v>149</v>
      </c>
      <c r="B28" s="200"/>
      <c r="C28" s="203" t="s">
        <v>552</v>
      </c>
      <c r="D28" s="250"/>
      <c r="E28" s="204"/>
      <c r="F28" s="204"/>
      <c r="G28" s="204"/>
      <c r="H28" s="204"/>
      <c r="I28" s="205"/>
      <c r="J28" s="445"/>
      <c r="K28" s="718"/>
    </row>
    <row r="29" spans="1:16" ht="19.899999999999999" customHeight="1">
      <c r="A29" s="195" t="s">
        <v>149</v>
      </c>
      <c r="B29" s="200"/>
      <c r="C29" s="206"/>
      <c r="D29" s="1103" t="s">
        <v>543</v>
      </c>
      <c r="E29" s="1104"/>
      <c r="F29" s="1104"/>
      <c r="G29" s="1104"/>
      <c r="H29" s="1104"/>
      <c r="I29" s="1139"/>
      <c r="J29" s="437"/>
      <c r="K29" s="1098"/>
    </row>
    <row r="30" spans="1:16" ht="19.899999999999999" customHeight="1">
      <c r="A30" s="195" t="s">
        <v>149</v>
      </c>
      <c r="B30" s="200"/>
      <c r="C30" s="206"/>
      <c r="D30" s="1106"/>
      <c r="E30" s="1107"/>
      <c r="F30" s="1107"/>
      <c r="G30" s="1107"/>
      <c r="H30" s="1107"/>
      <c r="I30" s="1140"/>
      <c r="J30" s="437"/>
      <c r="K30" s="1098"/>
    </row>
    <row r="31" spans="1:16" ht="19.899999999999999" customHeight="1">
      <c r="A31" s="195"/>
      <c r="B31" s="200"/>
      <c r="C31" s="206"/>
      <c r="D31" s="1141"/>
      <c r="E31" s="1142"/>
      <c r="F31" s="1142"/>
      <c r="G31" s="1142"/>
      <c r="H31" s="1142"/>
      <c r="I31" s="1143"/>
      <c r="J31" s="437"/>
      <c r="K31" s="1098"/>
    </row>
    <row r="32" spans="1:16" ht="19.899999999999999" customHeight="1">
      <c r="A32" s="195" t="s">
        <v>149</v>
      </c>
      <c r="B32" s="200"/>
      <c r="C32" s="206"/>
      <c r="D32" s="1106" t="s">
        <v>544</v>
      </c>
      <c r="E32" s="1107"/>
      <c r="F32" s="1107"/>
      <c r="G32" s="1107"/>
      <c r="H32" s="1107"/>
      <c r="I32" s="1140"/>
      <c r="J32" s="437"/>
      <c r="K32" s="1098"/>
    </row>
    <row r="33" spans="1:11" ht="19.899999999999999" customHeight="1">
      <c r="A33" s="195"/>
      <c r="B33" s="200"/>
      <c r="C33" s="206"/>
      <c r="D33" s="1106"/>
      <c r="E33" s="1107"/>
      <c r="F33" s="1107"/>
      <c r="G33" s="1107"/>
      <c r="H33" s="1107"/>
      <c r="I33" s="1140"/>
      <c r="J33" s="437"/>
      <c r="K33" s="1098"/>
    </row>
    <row r="34" spans="1:11" ht="20.65" customHeight="1">
      <c r="A34" s="195" t="s">
        <v>149</v>
      </c>
      <c r="B34" s="207"/>
      <c r="C34" s="208"/>
      <c r="D34" s="1109"/>
      <c r="E34" s="1110"/>
      <c r="F34" s="1110"/>
      <c r="G34" s="1110"/>
      <c r="H34" s="1110"/>
      <c r="I34" s="1144"/>
      <c r="J34" s="437"/>
      <c r="K34" s="1098"/>
    </row>
    <row r="35" spans="1:11" ht="24">
      <c r="A35" s="195" t="s">
        <v>149</v>
      </c>
      <c r="B35" s="200"/>
      <c r="C35" s="203" t="s">
        <v>553</v>
      </c>
      <c r="D35" s="250"/>
      <c r="E35" s="204"/>
      <c r="F35" s="204"/>
      <c r="G35" s="204"/>
      <c r="H35" s="204"/>
      <c r="I35" s="205"/>
      <c r="J35" s="445"/>
      <c r="K35" s="718"/>
    </row>
    <row r="36" spans="1:11" ht="19.899999999999999" customHeight="1">
      <c r="A36" s="195" t="s">
        <v>149</v>
      </c>
      <c r="B36" s="200"/>
      <c r="C36" s="206"/>
      <c r="D36" s="1103" t="s">
        <v>545</v>
      </c>
      <c r="E36" s="1104"/>
      <c r="F36" s="1104"/>
      <c r="G36" s="1104"/>
      <c r="H36" s="1104"/>
      <c r="I36" s="1139"/>
      <c r="J36" s="437"/>
      <c r="K36" s="1098"/>
    </row>
    <row r="37" spans="1:11" ht="19.899999999999999" customHeight="1">
      <c r="A37" s="195" t="s">
        <v>149</v>
      </c>
      <c r="B37" s="200"/>
      <c r="C37" s="206"/>
      <c r="D37" s="1106"/>
      <c r="E37" s="1107"/>
      <c r="F37" s="1107"/>
      <c r="G37" s="1107"/>
      <c r="H37" s="1107"/>
      <c r="I37" s="1140"/>
      <c r="J37" s="437"/>
      <c r="K37" s="1098"/>
    </row>
    <row r="38" spans="1:11" ht="19.899999999999999" customHeight="1">
      <c r="A38" s="195" t="s">
        <v>149</v>
      </c>
      <c r="B38" s="200"/>
      <c r="C38" s="206"/>
      <c r="D38" s="1141"/>
      <c r="E38" s="1142"/>
      <c r="F38" s="1142"/>
      <c r="G38" s="1142"/>
      <c r="H38" s="1142"/>
      <c r="I38" s="1143"/>
      <c r="J38" s="437"/>
      <c r="K38" s="1098"/>
    </row>
    <row r="39" spans="1:11" ht="19.899999999999999" customHeight="1">
      <c r="A39" s="195" t="s">
        <v>149</v>
      </c>
      <c r="B39" s="200"/>
      <c r="C39" s="206"/>
      <c r="D39" s="1106" t="s">
        <v>544</v>
      </c>
      <c r="E39" s="1107"/>
      <c r="F39" s="1107"/>
      <c r="G39" s="1107"/>
      <c r="H39" s="1107"/>
      <c r="I39" s="1140"/>
      <c r="J39" s="437"/>
      <c r="K39" s="1098"/>
    </row>
    <row r="40" spans="1:11" ht="19.899999999999999" customHeight="1">
      <c r="A40" s="195"/>
      <c r="B40" s="200"/>
      <c r="C40" s="206"/>
      <c r="D40" s="1106"/>
      <c r="E40" s="1107"/>
      <c r="F40" s="1107"/>
      <c r="G40" s="1107"/>
      <c r="H40" s="1107"/>
      <c r="I40" s="1140"/>
      <c r="J40" s="437"/>
      <c r="K40" s="1098"/>
    </row>
    <row r="41" spans="1:11" ht="20.65" customHeight="1">
      <c r="A41" s="195" t="s">
        <v>149</v>
      </c>
      <c r="B41" s="207"/>
      <c r="C41" s="208"/>
      <c r="D41" s="1109"/>
      <c r="E41" s="1110"/>
      <c r="F41" s="1110"/>
      <c r="G41" s="1110"/>
      <c r="H41" s="1110"/>
      <c r="I41" s="1144"/>
      <c r="J41" s="437"/>
      <c r="K41" s="1098"/>
    </row>
    <row r="42" spans="1:11" ht="24">
      <c r="A42" s="195" t="s">
        <v>149</v>
      </c>
      <c r="B42" s="258"/>
      <c r="C42" s="218" t="s">
        <v>260</v>
      </c>
      <c r="D42" s="252"/>
      <c r="E42" s="310"/>
      <c r="F42" s="310"/>
      <c r="G42" s="310"/>
      <c r="H42" s="259"/>
      <c r="I42" s="225"/>
      <c r="J42" s="446"/>
      <c r="K42" s="254"/>
    </row>
    <row r="43" spans="1:11">
      <c r="A43" s="195" t="s">
        <v>149</v>
      </c>
      <c r="B43" s="200"/>
      <c r="C43" s="206"/>
      <c r="D43" s="346" t="s">
        <v>338</v>
      </c>
      <c r="E43" s="346" t="s">
        <v>233</v>
      </c>
      <c r="F43" s="346"/>
      <c r="G43" s="347" t="s">
        <v>431</v>
      </c>
      <c r="H43" s="348"/>
      <c r="I43" s="345"/>
      <c r="J43" s="445"/>
      <c r="K43" s="1098"/>
    </row>
    <row r="44" spans="1:11" ht="19.5">
      <c r="A44" s="195" t="s">
        <v>149</v>
      </c>
      <c r="B44" s="200"/>
      <c r="C44" s="206"/>
      <c r="D44" s="387"/>
      <c r="E44" s="433"/>
      <c r="F44" s="388" t="str">
        <f>IF(E44="","","×")</f>
        <v/>
      </c>
      <c r="G44" s="433"/>
      <c r="H44" s="430">
        <f t="shared" ref="H44:H50" si="3">E44*G44</f>
        <v>0</v>
      </c>
      <c r="I44" s="1091">
        <f>ROUNDDOWN((SUM(H44:H50)),-3)/1000</f>
        <v>0</v>
      </c>
      <c r="J44" s="447"/>
      <c r="K44" s="1098"/>
    </row>
    <row r="45" spans="1:11" ht="19.5">
      <c r="A45" s="440" t="str">
        <f>IF(AND(D45="",E45=""),"",".")</f>
        <v/>
      </c>
      <c r="B45" s="200"/>
      <c r="C45" s="206"/>
      <c r="D45" s="389"/>
      <c r="E45" s="434"/>
      <c r="F45" s="390" t="str">
        <f t="shared" ref="F45:F50" si="4">IF(E45="","","×")</f>
        <v/>
      </c>
      <c r="G45" s="434"/>
      <c r="H45" s="428">
        <f t="shared" si="3"/>
        <v>0</v>
      </c>
      <c r="I45" s="1092"/>
      <c r="J45" s="447"/>
      <c r="K45" s="1098"/>
    </row>
    <row r="46" spans="1:11" ht="19.5">
      <c r="A46" s="440" t="str">
        <f t="shared" ref="A46:A50" si="5">IF(AND(D46="",E46=""),"",".")</f>
        <v/>
      </c>
      <c r="B46" s="200"/>
      <c r="C46" s="206"/>
      <c r="D46" s="389"/>
      <c r="E46" s="434"/>
      <c r="F46" s="390" t="str">
        <f t="shared" si="4"/>
        <v/>
      </c>
      <c r="G46" s="434"/>
      <c r="H46" s="428">
        <f t="shared" si="3"/>
        <v>0</v>
      </c>
      <c r="I46" s="1092"/>
      <c r="J46" s="447"/>
      <c r="K46" s="1098"/>
    </row>
    <row r="47" spans="1:11" ht="19.5">
      <c r="A47" s="440" t="str">
        <f t="shared" si="5"/>
        <v/>
      </c>
      <c r="B47" s="200"/>
      <c r="C47" s="206"/>
      <c r="D47" s="389"/>
      <c r="E47" s="434"/>
      <c r="F47" s="390" t="str">
        <f t="shared" si="4"/>
        <v/>
      </c>
      <c r="G47" s="434"/>
      <c r="H47" s="428">
        <f t="shared" si="3"/>
        <v>0</v>
      </c>
      <c r="I47" s="1092"/>
      <c r="J47" s="447"/>
      <c r="K47" s="1098"/>
    </row>
    <row r="48" spans="1:11" ht="19.5">
      <c r="A48" s="440" t="str">
        <f t="shared" si="5"/>
        <v/>
      </c>
      <c r="B48" s="200"/>
      <c r="C48" s="206"/>
      <c r="D48" s="389"/>
      <c r="E48" s="434"/>
      <c r="F48" s="390" t="str">
        <f t="shared" si="4"/>
        <v/>
      </c>
      <c r="G48" s="434"/>
      <c r="H48" s="428">
        <f t="shared" si="3"/>
        <v>0</v>
      </c>
      <c r="I48" s="1092"/>
      <c r="J48" s="447"/>
      <c r="K48" s="1098"/>
    </row>
    <row r="49" spans="1:11" ht="19.5">
      <c r="A49" s="440" t="str">
        <f t="shared" si="5"/>
        <v/>
      </c>
      <c r="B49" s="200"/>
      <c r="C49" s="206"/>
      <c r="D49" s="389"/>
      <c r="E49" s="434"/>
      <c r="F49" s="390" t="str">
        <f t="shared" si="4"/>
        <v/>
      </c>
      <c r="G49" s="434"/>
      <c r="H49" s="428">
        <f t="shared" si="3"/>
        <v>0</v>
      </c>
      <c r="I49" s="1092"/>
      <c r="J49" s="447"/>
      <c r="K49" s="1098"/>
    </row>
    <row r="50" spans="1:11" ht="19.5">
      <c r="A50" s="440" t="str">
        <f t="shared" si="5"/>
        <v/>
      </c>
      <c r="B50" s="200"/>
      <c r="C50" s="221"/>
      <c r="D50" s="389"/>
      <c r="E50" s="456"/>
      <c r="F50" s="457" t="str">
        <f t="shared" si="4"/>
        <v/>
      </c>
      <c r="G50" s="456"/>
      <c r="H50" s="429">
        <f t="shared" si="3"/>
        <v>0</v>
      </c>
      <c r="I50" s="1093"/>
      <c r="J50" s="447"/>
      <c r="K50" s="1098"/>
    </row>
    <row r="51" spans="1:11" ht="25.15" customHeight="1">
      <c r="A51" s="195" t="s">
        <v>149</v>
      </c>
      <c r="B51" s="209" t="s">
        <v>20</v>
      </c>
      <c r="C51" s="210"/>
      <c r="D51" s="251"/>
      <c r="E51" s="421"/>
      <c r="F51" s="421"/>
      <c r="G51" s="421"/>
      <c r="H51" s="422"/>
      <c r="I51" s="211"/>
      <c r="J51" s="446"/>
      <c r="K51" s="254"/>
    </row>
    <row r="52" spans="1:11" s="216" customFormat="1" ht="4.9000000000000004" customHeight="1">
      <c r="A52" s="212"/>
      <c r="B52" s="213"/>
      <c r="C52" s="214"/>
      <c r="D52" s="377"/>
      <c r="E52" s="1136"/>
      <c r="F52" s="1137"/>
      <c r="G52" s="1138"/>
      <c r="H52" s="378"/>
      <c r="I52" s="215"/>
      <c r="J52" s="448"/>
      <c r="K52" s="415"/>
    </row>
    <row r="53" spans="1:11" ht="24">
      <c r="A53" s="195" t="s">
        <v>149</v>
      </c>
      <c r="B53" s="217"/>
      <c r="C53" s="218" t="s">
        <v>5</v>
      </c>
      <c r="D53" s="252"/>
      <c r="E53" s="310"/>
      <c r="F53" s="311"/>
      <c r="G53" s="310"/>
      <c r="H53" s="219"/>
      <c r="I53" s="220"/>
      <c r="J53" s="446"/>
      <c r="K53" s="1098"/>
    </row>
    <row r="54" spans="1:11" ht="19.5">
      <c r="A54" s="195" t="s">
        <v>149</v>
      </c>
      <c r="B54" s="200"/>
      <c r="C54" s="206"/>
      <c r="D54" s="391"/>
      <c r="E54" s="1126"/>
      <c r="F54" s="1126"/>
      <c r="G54" s="1126"/>
      <c r="H54" s="392"/>
      <c r="I54" s="1091">
        <f>ROUNDDOWN((SUM(H54:H61)),-3)/1000</f>
        <v>0</v>
      </c>
      <c r="J54" s="447"/>
      <c r="K54" s="1098"/>
    </row>
    <row r="55" spans="1:11" ht="19.5">
      <c r="A55" s="195" t="str">
        <f>IF(AND(D55="",E55="",H55=""),"",".")</f>
        <v/>
      </c>
      <c r="B55" s="200"/>
      <c r="C55" s="206"/>
      <c r="D55" s="389"/>
      <c r="E55" s="1116"/>
      <c r="F55" s="1117"/>
      <c r="G55" s="1118"/>
      <c r="H55" s="393"/>
      <c r="I55" s="1092"/>
      <c r="J55" s="447"/>
      <c r="K55" s="1098"/>
    </row>
    <row r="56" spans="1:11" ht="19.5">
      <c r="A56" s="195" t="str">
        <f t="shared" ref="A56:A107" si="6">IF(AND(D56="",E56="",H56=""),"",".")</f>
        <v/>
      </c>
      <c r="B56" s="200"/>
      <c r="C56" s="206"/>
      <c r="D56" s="389"/>
      <c r="E56" s="1116"/>
      <c r="F56" s="1117"/>
      <c r="G56" s="1118"/>
      <c r="H56" s="393"/>
      <c r="I56" s="1092"/>
      <c r="J56" s="447"/>
      <c r="K56" s="1098"/>
    </row>
    <row r="57" spans="1:11" ht="19.5">
      <c r="A57" s="195" t="str">
        <f t="shared" si="6"/>
        <v/>
      </c>
      <c r="B57" s="200"/>
      <c r="C57" s="206"/>
      <c r="D57" s="389"/>
      <c r="E57" s="1116"/>
      <c r="F57" s="1117"/>
      <c r="G57" s="1118"/>
      <c r="H57" s="393"/>
      <c r="I57" s="1092"/>
      <c r="J57" s="447"/>
      <c r="K57" s="1098"/>
    </row>
    <row r="58" spans="1:11" ht="19.5">
      <c r="A58" s="195" t="str">
        <f t="shared" si="6"/>
        <v/>
      </c>
      <c r="B58" s="200"/>
      <c r="C58" s="206"/>
      <c r="D58" s="389"/>
      <c r="E58" s="1116"/>
      <c r="F58" s="1117"/>
      <c r="G58" s="1118"/>
      <c r="H58" s="393"/>
      <c r="I58" s="1092"/>
      <c r="J58" s="447"/>
      <c r="K58" s="1098"/>
    </row>
    <row r="59" spans="1:11" ht="19.5">
      <c r="A59" s="195" t="str">
        <f t="shared" si="6"/>
        <v/>
      </c>
      <c r="B59" s="200"/>
      <c r="C59" s="206"/>
      <c r="D59" s="389"/>
      <c r="E59" s="1116"/>
      <c r="F59" s="1117"/>
      <c r="G59" s="1118"/>
      <c r="H59" s="393"/>
      <c r="I59" s="1092"/>
      <c r="J59" s="447"/>
      <c r="K59" s="1098"/>
    </row>
    <row r="60" spans="1:11" ht="19.5">
      <c r="A60" s="195" t="str">
        <f t="shared" si="6"/>
        <v/>
      </c>
      <c r="B60" s="200"/>
      <c r="C60" s="206"/>
      <c r="D60" s="389"/>
      <c r="E60" s="1116"/>
      <c r="F60" s="1117"/>
      <c r="G60" s="1118"/>
      <c r="H60" s="393"/>
      <c r="I60" s="1092"/>
      <c r="J60" s="447"/>
      <c r="K60" s="1098"/>
    </row>
    <row r="61" spans="1:11" ht="19.5">
      <c r="A61" s="195" t="str">
        <f t="shared" si="6"/>
        <v/>
      </c>
      <c r="B61" s="200"/>
      <c r="C61" s="221"/>
      <c r="D61" s="394"/>
      <c r="E61" s="1112"/>
      <c r="F61" s="1113"/>
      <c r="G61" s="1114"/>
      <c r="H61" s="395"/>
      <c r="I61" s="1093"/>
      <c r="J61" s="447"/>
      <c r="K61" s="1098"/>
    </row>
    <row r="62" spans="1:11" ht="22.5" customHeight="1">
      <c r="A62" s="195" t="s">
        <v>149</v>
      </c>
      <c r="B62" s="1129"/>
      <c r="C62" s="203" t="s">
        <v>21</v>
      </c>
      <c r="D62" s="253"/>
      <c r="E62" s="310"/>
      <c r="F62" s="310"/>
      <c r="G62" s="310"/>
      <c r="H62" s="222"/>
      <c r="I62" s="220"/>
      <c r="J62" s="446"/>
      <c r="K62" s="1099"/>
    </row>
    <row r="63" spans="1:11" ht="19.899999999999999" customHeight="1">
      <c r="A63" s="195" t="s">
        <v>149</v>
      </c>
      <c r="B63" s="1129"/>
      <c r="C63" s="223"/>
      <c r="D63" s="391"/>
      <c r="E63" s="1090"/>
      <c r="F63" s="1090"/>
      <c r="G63" s="1090"/>
      <c r="H63" s="396"/>
      <c r="I63" s="1091">
        <f>ROUNDDOWN((SUM(H63:H72)),-3)/1000</f>
        <v>0</v>
      </c>
      <c r="J63" s="447"/>
      <c r="K63" s="1099"/>
    </row>
    <row r="64" spans="1:11" ht="19.899999999999999" customHeight="1">
      <c r="A64" s="195" t="str">
        <f t="shared" si="6"/>
        <v/>
      </c>
      <c r="B64" s="1129"/>
      <c r="C64" s="223"/>
      <c r="D64" s="389"/>
      <c r="E64" s="1087"/>
      <c r="F64" s="1088"/>
      <c r="G64" s="1089"/>
      <c r="H64" s="397"/>
      <c r="I64" s="1092"/>
      <c r="J64" s="447"/>
      <c r="K64" s="1099"/>
    </row>
    <row r="65" spans="1:11" ht="19.899999999999999" customHeight="1">
      <c r="A65" s="195" t="str">
        <f t="shared" si="6"/>
        <v/>
      </c>
      <c r="B65" s="1129"/>
      <c r="C65" s="223"/>
      <c r="D65" s="389"/>
      <c r="E65" s="1087"/>
      <c r="F65" s="1088"/>
      <c r="G65" s="1089"/>
      <c r="H65" s="397"/>
      <c r="I65" s="1092"/>
      <c r="J65" s="447"/>
      <c r="K65" s="1099"/>
    </row>
    <row r="66" spans="1:11" ht="19.899999999999999" customHeight="1">
      <c r="A66" s="195" t="str">
        <f t="shared" si="6"/>
        <v/>
      </c>
      <c r="B66" s="1129"/>
      <c r="C66" s="223"/>
      <c r="D66" s="389"/>
      <c r="E66" s="1087"/>
      <c r="F66" s="1088"/>
      <c r="G66" s="1089"/>
      <c r="H66" s="397"/>
      <c r="I66" s="1092"/>
      <c r="J66" s="447"/>
      <c r="K66" s="1099"/>
    </row>
    <row r="67" spans="1:11" ht="19.899999999999999" customHeight="1">
      <c r="A67" s="195" t="str">
        <f t="shared" si="6"/>
        <v/>
      </c>
      <c r="B67" s="1129"/>
      <c r="C67" s="223"/>
      <c r="D67" s="389"/>
      <c r="E67" s="1087"/>
      <c r="F67" s="1088"/>
      <c r="G67" s="1089"/>
      <c r="H67" s="397"/>
      <c r="I67" s="1092"/>
      <c r="J67" s="447"/>
      <c r="K67" s="1099"/>
    </row>
    <row r="68" spans="1:11" ht="19.899999999999999" customHeight="1">
      <c r="A68" s="195" t="str">
        <f t="shared" si="6"/>
        <v/>
      </c>
      <c r="B68" s="1129"/>
      <c r="C68" s="223"/>
      <c r="D68" s="389"/>
      <c r="E68" s="1087"/>
      <c r="F68" s="1088"/>
      <c r="G68" s="1089"/>
      <c r="H68" s="397"/>
      <c r="I68" s="1092"/>
      <c r="J68" s="447"/>
      <c r="K68" s="1099"/>
    </row>
    <row r="69" spans="1:11" ht="19.899999999999999" customHeight="1">
      <c r="A69" s="195" t="str">
        <f t="shared" si="6"/>
        <v/>
      </c>
      <c r="B69" s="1129"/>
      <c r="C69" s="223"/>
      <c r="D69" s="389"/>
      <c r="E69" s="1087"/>
      <c r="F69" s="1088"/>
      <c r="G69" s="1089"/>
      <c r="H69" s="397"/>
      <c r="I69" s="1092"/>
      <c r="J69" s="447"/>
      <c r="K69" s="1099"/>
    </row>
    <row r="70" spans="1:11" ht="19.899999999999999" customHeight="1">
      <c r="A70" s="195" t="str">
        <f t="shared" si="6"/>
        <v/>
      </c>
      <c r="B70" s="1129"/>
      <c r="C70" s="223"/>
      <c r="D70" s="389"/>
      <c r="E70" s="1087"/>
      <c r="F70" s="1088"/>
      <c r="G70" s="1089"/>
      <c r="H70" s="397"/>
      <c r="I70" s="1092"/>
      <c r="J70" s="447"/>
      <c r="K70" s="1099"/>
    </row>
    <row r="71" spans="1:11" ht="19.899999999999999" customHeight="1">
      <c r="A71" s="195" t="str">
        <f t="shared" si="6"/>
        <v/>
      </c>
      <c r="B71" s="1129"/>
      <c r="C71" s="223"/>
      <c r="D71" s="389"/>
      <c r="E71" s="1087"/>
      <c r="F71" s="1088"/>
      <c r="G71" s="1089"/>
      <c r="H71" s="397"/>
      <c r="I71" s="1092"/>
      <c r="J71" s="447"/>
      <c r="K71" s="1099"/>
    </row>
    <row r="72" spans="1:11" ht="20.65" customHeight="1">
      <c r="A72" s="195" t="str">
        <f t="shared" si="6"/>
        <v/>
      </c>
      <c r="B72" s="1129"/>
      <c r="C72" s="224"/>
      <c r="D72" s="394"/>
      <c r="E72" s="1094"/>
      <c r="F72" s="1095"/>
      <c r="G72" s="1096"/>
      <c r="H72" s="398"/>
      <c r="I72" s="1093"/>
      <c r="J72" s="447"/>
      <c r="K72" s="1099"/>
    </row>
    <row r="73" spans="1:11" ht="22.5" customHeight="1">
      <c r="A73" s="195" t="s">
        <v>149</v>
      </c>
      <c r="B73" s="200"/>
      <c r="C73" s="203" t="s">
        <v>22</v>
      </c>
      <c r="D73" s="253"/>
      <c r="E73" s="310"/>
      <c r="F73" s="310"/>
      <c r="G73" s="310"/>
      <c r="H73" s="222"/>
      <c r="I73" s="225"/>
      <c r="J73" s="446"/>
      <c r="K73" s="1099"/>
    </row>
    <row r="74" spans="1:11" ht="19.899999999999999" customHeight="1">
      <c r="A74" s="195" t="s">
        <v>149</v>
      </c>
      <c r="B74" s="200"/>
      <c r="C74" s="206"/>
      <c r="D74" s="391"/>
      <c r="E74" s="1126"/>
      <c r="F74" s="1126"/>
      <c r="G74" s="1126"/>
      <c r="H74" s="396"/>
      <c r="I74" s="1091">
        <f>ROUNDDOWN((SUM(H74:H83)),-3)/1000</f>
        <v>0</v>
      </c>
      <c r="J74" s="447"/>
      <c r="K74" s="1099"/>
    </row>
    <row r="75" spans="1:11" ht="19.899999999999999" customHeight="1">
      <c r="A75" s="195" t="str">
        <f t="shared" si="6"/>
        <v/>
      </c>
      <c r="B75" s="200"/>
      <c r="C75" s="206"/>
      <c r="D75" s="389"/>
      <c r="E75" s="1116"/>
      <c r="F75" s="1117"/>
      <c r="G75" s="1118"/>
      <c r="H75" s="397"/>
      <c r="I75" s="1092"/>
      <c r="J75" s="447"/>
      <c r="K75" s="1099"/>
    </row>
    <row r="76" spans="1:11" ht="19.899999999999999" customHeight="1">
      <c r="A76" s="195" t="str">
        <f t="shared" si="6"/>
        <v/>
      </c>
      <c r="B76" s="200"/>
      <c r="C76" s="206"/>
      <c r="D76" s="389"/>
      <c r="E76" s="1116"/>
      <c r="F76" s="1117"/>
      <c r="G76" s="1118"/>
      <c r="H76" s="397"/>
      <c r="I76" s="1092"/>
      <c r="J76" s="447"/>
      <c r="K76" s="1099"/>
    </row>
    <row r="77" spans="1:11" ht="19.899999999999999" customHeight="1">
      <c r="A77" s="195" t="str">
        <f t="shared" si="6"/>
        <v/>
      </c>
      <c r="B77" s="200"/>
      <c r="C77" s="206"/>
      <c r="D77" s="389"/>
      <c r="E77" s="1116"/>
      <c r="F77" s="1117"/>
      <c r="G77" s="1118"/>
      <c r="H77" s="397"/>
      <c r="I77" s="1092"/>
      <c r="J77" s="447"/>
      <c r="K77" s="1099"/>
    </row>
    <row r="78" spans="1:11" ht="19.899999999999999" customHeight="1">
      <c r="A78" s="195" t="str">
        <f t="shared" si="6"/>
        <v/>
      </c>
      <c r="B78" s="200"/>
      <c r="C78" s="206"/>
      <c r="D78" s="389"/>
      <c r="E78" s="1116"/>
      <c r="F78" s="1117"/>
      <c r="G78" s="1118"/>
      <c r="H78" s="397"/>
      <c r="I78" s="1092"/>
      <c r="J78" s="447"/>
      <c r="K78" s="1099"/>
    </row>
    <row r="79" spans="1:11" ht="19.899999999999999" customHeight="1">
      <c r="A79" s="195" t="str">
        <f t="shared" si="6"/>
        <v/>
      </c>
      <c r="B79" s="200"/>
      <c r="C79" s="206"/>
      <c r="D79" s="389"/>
      <c r="E79" s="1116"/>
      <c r="F79" s="1117"/>
      <c r="G79" s="1118"/>
      <c r="H79" s="397"/>
      <c r="I79" s="1092"/>
      <c r="J79" s="447"/>
      <c r="K79" s="1099"/>
    </row>
    <row r="80" spans="1:11" ht="19.899999999999999" customHeight="1">
      <c r="A80" s="195" t="str">
        <f t="shared" si="6"/>
        <v/>
      </c>
      <c r="B80" s="200"/>
      <c r="C80" s="206"/>
      <c r="D80" s="389"/>
      <c r="E80" s="1116"/>
      <c r="F80" s="1117"/>
      <c r="G80" s="1118"/>
      <c r="H80" s="397"/>
      <c r="I80" s="1092"/>
      <c r="J80" s="447"/>
      <c r="K80" s="1099"/>
    </row>
    <row r="81" spans="1:11" ht="19.899999999999999" customHeight="1">
      <c r="A81" s="195" t="str">
        <f t="shared" si="6"/>
        <v/>
      </c>
      <c r="B81" s="200"/>
      <c r="C81" s="206"/>
      <c r="D81" s="389"/>
      <c r="E81" s="1116"/>
      <c r="F81" s="1117"/>
      <c r="G81" s="1118"/>
      <c r="H81" s="397"/>
      <c r="I81" s="1092"/>
      <c r="J81" s="447"/>
      <c r="K81" s="1099"/>
    </row>
    <row r="82" spans="1:11" ht="19.899999999999999" customHeight="1">
      <c r="A82" s="195" t="str">
        <f t="shared" si="6"/>
        <v/>
      </c>
      <c r="B82" s="200"/>
      <c r="C82" s="206"/>
      <c r="D82" s="389"/>
      <c r="E82" s="1116"/>
      <c r="F82" s="1117"/>
      <c r="G82" s="1118"/>
      <c r="H82" s="397"/>
      <c r="I82" s="1092"/>
      <c r="J82" s="447"/>
      <c r="K82" s="1099"/>
    </row>
    <row r="83" spans="1:11" ht="20.65" customHeight="1">
      <c r="A83" s="195" t="str">
        <f t="shared" si="6"/>
        <v/>
      </c>
      <c r="B83" s="200"/>
      <c r="C83" s="221"/>
      <c r="D83" s="394"/>
      <c r="E83" s="1112"/>
      <c r="F83" s="1113"/>
      <c r="G83" s="1114"/>
      <c r="H83" s="398"/>
      <c r="I83" s="1093"/>
      <c r="J83" s="447"/>
      <c r="K83" s="1099"/>
    </row>
    <row r="84" spans="1:11" ht="22.5" customHeight="1">
      <c r="A84" s="195" t="s">
        <v>149</v>
      </c>
      <c r="B84" s="200"/>
      <c r="C84" s="203" t="s">
        <v>261</v>
      </c>
      <c r="D84" s="253"/>
      <c r="E84" s="1115"/>
      <c r="F84" s="1115"/>
      <c r="G84" s="1115"/>
      <c r="H84" s="222"/>
      <c r="I84" s="205"/>
      <c r="J84" s="445"/>
      <c r="K84" s="1099"/>
    </row>
    <row r="85" spans="1:11" ht="18" customHeight="1">
      <c r="A85" s="195" t="s">
        <v>149</v>
      </c>
      <c r="B85" s="200"/>
      <c r="C85" s="223"/>
      <c r="D85" s="346" t="s">
        <v>338</v>
      </c>
      <c r="E85" s="346" t="s">
        <v>233</v>
      </c>
      <c r="F85" s="346"/>
      <c r="G85" s="347" t="s">
        <v>432</v>
      </c>
      <c r="H85" s="348"/>
      <c r="I85" s="345"/>
      <c r="J85" s="445"/>
      <c r="K85" s="1099"/>
    </row>
    <row r="86" spans="1:11" ht="19.899999999999999" customHeight="1">
      <c r="A86" s="195" t="s">
        <v>149</v>
      </c>
      <c r="B86" s="200"/>
      <c r="C86" s="223"/>
      <c r="D86" s="387"/>
      <c r="E86" s="433"/>
      <c r="F86" s="388" t="str">
        <f>IF(E86="","","×")</f>
        <v/>
      </c>
      <c r="G86" s="433"/>
      <c r="H86" s="430">
        <f>E86*G86</f>
        <v>0</v>
      </c>
      <c r="I86" s="1092">
        <f>ROUNDDOWN((SUM(H86:H90)),-3)/1000</f>
        <v>0</v>
      </c>
      <c r="J86" s="447"/>
      <c r="K86" s="1099"/>
    </row>
    <row r="87" spans="1:11" ht="19.899999999999999" customHeight="1">
      <c r="A87" s="195" t="str">
        <f>IF(AND(D87="",E87=""),"",".")</f>
        <v/>
      </c>
      <c r="B87" s="200"/>
      <c r="C87" s="223"/>
      <c r="D87" s="389"/>
      <c r="E87" s="434"/>
      <c r="F87" s="390" t="str">
        <f t="shared" ref="F87:F90" si="7">IF(E87="","","×")</f>
        <v/>
      </c>
      <c r="G87" s="434"/>
      <c r="H87" s="428">
        <f t="shared" ref="H87:H90" si="8">E87*G87</f>
        <v>0</v>
      </c>
      <c r="I87" s="1092"/>
      <c r="J87" s="447"/>
      <c r="K87" s="1099"/>
    </row>
    <row r="88" spans="1:11" ht="19.899999999999999" customHeight="1">
      <c r="A88" s="195" t="str">
        <f t="shared" ref="A88:A90" si="9">IF(AND(D88="",E88=""),"",".")</f>
        <v/>
      </c>
      <c r="B88" s="200"/>
      <c r="C88" s="223"/>
      <c r="D88" s="389"/>
      <c r="E88" s="434"/>
      <c r="F88" s="390" t="str">
        <f t="shared" si="7"/>
        <v/>
      </c>
      <c r="G88" s="434"/>
      <c r="H88" s="428">
        <f t="shared" si="8"/>
        <v>0</v>
      </c>
      <c r="I88" s="1092"/>
      <c r="J88" s="447"/>
      <c r="K88" s="1099"/>
    </row>
    <row r="89" spans="1:11" ht="19.899999999999999" customHeight="1">
      <c r="A89" s="195" t="str">
        <f t="shared" si="9"/>
        <v/>
      </c>
      <c r="B89" s="200"/>
      <c r="C89" s="223"/>
      <c r="D89" s="389"/>
      <c r="E89" s="434"/>
      <c r="F89" s="390" t="str">
        <f t="shared" si="7"/>
        <v/>
      </c>
      <c r="G89" s="434"/>
      <c r="H89" s="428">
        <f t="shared" si="8"/>
        <v>0</v>
      </c>
      <c r="I89" s="1092"/>
      <c r="J89" s="447"/>
      <c r="K89" s="1099"/>
    </row>
    <row r="90" spans="1:11" ht="20.65" customHeight="1">
      <c r="A90" s="195" t="str">
        <f t="shared" si="9"/>
        <v/>
      </c>
      <c r="B90" s="200"/>
      <c r="C90" s="229"/>
      <c r="D90" s="394"/>
      <c r="E90" s="434"/>
      <c r="F90" s="390" t="str">
        <f t="shared" si="7"/>
        <v/>
      </c>
      <c r="G90" s="434"/>
      <c r="H90" s="428">
        <f t="shared" si="8"/>
        <v>0</v>
      </c>
      <c r="I90" s="1093"/>
      <c r="J90" s="447"/>
      <c r="K90" s="1099"/>
    </row>
    <row r="91" spans="1:11" ht="24">
      <c r="A91" s="195" t="s">
        <v>149</v>
      </c>
      <c r="B91" s="200"/>
      <c r="C91" s="349"/>
      <c r="D91" s="351" t="s">
        <v>262</v>
      </c>
      <c r="E91" s="350"/>
      <c r="F91" s="350"/>
      <c r="G91" s="350"/>
      <c r="H91" s="350"/>
      <c r="I91" s="220"/>
      <c r="J91" s="446"/>
      <c r="K91" s="718"/>
    </row>
    <row r="92" spans="1:11" ht="19.5">
      <c r="A92" s="195" t="s">
        <v>149</v>
      </c>
      <c r="B92" s="200"/>
      <c r="C92" s="260"/>
      <c r="D92" s="1103">
        <v>5</v>
      </c>
      <c r="E92" s="1104"/>
      <c r="F92" s="1104"/>
      <c r="G92" s="1104"/>
      <c r="H92" s="1104"/>
      <c r="I92" s="1105"/>
      <c r="J92" s="449"/>
      <c r="K92" s="1099"/>
    </row>
    <row r="93" spans="1:11" ht="19.5">
      <c r="A93" s="195" t="s">
        <v>149</v>
      </c>
      <c r="B93" s="200"/>
      <c r="C93" s="260"/>
      <c r="D93" s="1106"/>
      <c r="E93" s="1107"/>
      <c r="F93" s="1107"/>
      <c r="G93" s="1107"/>
      <c r="H93" s="1107"/>
      <c r="I93" s="1108"/>
      <c r="J93" s="449"/>
      <c r="K93" s="1099"/>
    </row>
    <row r="94" spans="1:11" ht="19.5">
      <c r="A94" s="195" t="s">
        <v>149</v>
      </c>
      <c r="B94" s="200"/>
      <c r="C94" s="260"/>
      <c r="D94" s="1106"/>
      <c r="E94" s="1107"/>
      <c r="F94" s="1107"/>
      <c r="G94" s="1107"/>
      <c r="H94" s="1107"/>
      <c r="I94" s="1108"/>
      <c r="J94" s="449"/>
      <c r="K94" s="1099"/>
    </row>
    <row r="95" spans="1:11" ht="19.5">
      <c r="A95" s="195" t="s">
        <v>149</v>
      </c>
      <c r="B95" s="200"/>
      <c r="C95" s="260"/>
      <c r="D95" s="1106"/>
      <c r="E95" s="1107"/>
      <c r="F95" s="1107"/>
      <c r="G95" s="1107"/>
      <c r="H95" s="1107"/>
      <c r="I95" s="1108"/>
      <c r="J95" s="449"/>
      <c r="K95" s="1099"/>
    </row>
    <row r="96" spans="1:11" ht="19.5">
      <c r="A96" s="195" t="s">
        <v>149</v>
      </c>
      <c r="B96" s="207"/>
      <c r="C96" s="208"/>
      <c r="D96" s="1109"/>
      <c r="E96" s="1110"/>
      <c r="F96" s="1110"/>
      <c r="G96" s="1110"/>
      <c r="H96" s="1110"/>
      <c r="I96" s="1111"/>
      <c r="J96" s="449"/>
      <c r="K96" s="1099"/>
    </row>
    <row r="97" spans="1:11" ht="24">
      <c r="A97" s="195" t="s">
        <v>149</v>
      </c>
      <c r="B97" s="200"/>
      <c r="C97" s="218" t="s">
        <v>23</v>
      </c>
      <c r="D97" s="253"/>
      <c r="E97" s="256"/>
      <c r="F97" s="256"/>
      <c r="G97" s="256"/>
      <c r="H97" s="222"/>
      <c r="I97" s="225"/>
      <c r="J97" s="446"/>
    </row>
    <row r="98" spans="1:11" ht="19.5">
      <c r="A98" s="195" t="s">
        <v>149</v>
      </c>
      <c r="B98" s="200"/>
      <c r="C98" s="223"/>
      <c r="D98" s="391"/>
      <c r="E98" s="1126"/>
      <c r="F98" s="1126"/>
      <c r="G98" s="1126"/>
      <c r="H98" s="396"/>
      <c r="I98" s="1091">
        <f>ROUNDDOWN((SUM(H98:H107)),-3)/1000</f>
        <v>0</v>
      </c>
      <c r="J98" s="447"/>
      <c r="K98" s="1121"/>
    </row>
    <row r="99" spans="1:11" ht="19.5">
      <c r="A99" s="195" t="str">
        <f t="shared" si="6"/>
        <v/>
      </c>
      <c r="B99" s="200"/>
      <c r="C99" s="223"/>
      <c r="D99" s="389"/>
      <c r="E99" s="1116"/>
      <c r="F99" s="1117"/>
      <c r="G99" s="1118"/>
      <c r="H99" s="397"/>
      <c r="I99" s="1092"/>
      <c r="J99" s="447"/>
      <c r="K99" s="1122"/>
    </row>
    <row r="100" spans="1:11" ht="19.5">
      <c r="A100" s="195" t="str">
        <f t="shared" si="6"/>
        <v/>
      </c>
      <c r="B100" s="200"/>
      <c r="C100" s="223"/>
      <c r="D100" s="389"/>
      <c r="E100" s="1116"/>
      <c r="F100" s="1117"/>
      <c r="G100" s="1118"/>
      <c r="H100" s="397"/>
      <c r="I100" s="1092"/>
      <c r="J100" s="447"/>
      <c r="K100" s="1122"/>
    </row>
    <row r="101" spans="1:11" ht="19.5">
      <c r="A101" s="195" t="str">
        <f t="shared" si="6"/>
        <v/>
      </c>
      <c r="B101" s="200"/>
      <c r="C101" s="223"/>
      <c r="D101" s="389"/>
      <c r="E101" s="1116"/>
      <c r="F101" s="1117"/>
      <c r="G101" s="1118"/>
      <c r="H101" s="397"/>
      <c r="I101" s="1092"/>
      <c r="J101" s="447"/>
      <c r="K101" s="1122"/>
    </row>
    <row r="102" spans="1:11" ht="19.5">
      <c r="A102" s="195" t="str">
        <f t="shared" si="6"/>
        <v/>
      </c>
      <c r="B102" s="200"/>
      <c r="C102" s="223"/>
      <c r="D102" s="389"/>
      <c r="E102" s="1116"/>
      <c r="F102" s="1117"/>
      <c r="G102" s="1118"/>
      <c r="H102" s="397"/>
      <c r="I102" s="1092"/>
      <c r="J102" s="447"/>
      <c r="K102" s="1122"/>
    </row>
    <row r="103" spans="1:11" ht="19.5">
      <c r="A103" s="195" t="str">
        <f t="shared" si="6"/>
        <v/>
      </c>
      <c r="B103" s="200"/>
      <c r="C103" s="223"/>
      <c r="D103" s="389"/>
      <c r="E103" s="1116"/>
      <c r="F103" s="1117"/>
      <c r="G103" s="1118"/>
      <c r="H103" s="397"/>
      <c r="I103" s="1092"/>
      <c r="J103" s="447"/>
      <c r="K103" s="1122"/>
    </row>
    <row r="104" spans="1:11" ht="19.5">
      <c r="A104" s="195" t="str">
        <f t="shared" si="6"/>
        <v/>
      </c>
      <c r="B104" s="200"/>
      <c r="C104" s="223"/>
      <c r="D104" s="389"/>
      <c r="E104" s="1116"/>
      <c r="F104" s="1117"/>
      <c r="G104" s="1118"/>
      <c r="H104" s="397"/>
      <c r="I104" s="1092"/>
      <c r="J104" s="447"/>
      <c r="K104" s="1122"/>
    </row>
    <row r="105" spans="1:11" ht="19.5">
      <c r="A105" s="195" t="str">
        <f t="shared" si="6"/>
        <v/>
      </c>
      <c r="B105" s="200"/>
      <c r="C105" s="223"/>
      <c r="D105" s="389"/>
      <c r="E105" s="1116"/>
      <c r="F105" s="1117"/>
      <c r="G105" s="1118"/>
      <c r="H105" s="397"/>
      <c r="I105" s="1092"/>
      <c r="J105" s="447"/>
      <c r="K105" s="1122"/>
    </row>
    <row r="106" spans="1:11" ht="19.5">
      <c r="A106" s="195" t="str">
        <f t="shared" si="6"/>
        <v/>
      </c>
      <c r="B106" s="200"/>
      <c r="C106" s="223"/>
      <c r="D106" s="389"/>
      <c r="E106" s="1116"/>
      <c r="F106" s="1117"/>
      <c r="G106" s="1118"/>
      <c r="H106" s="397"/>
      <c r="I106" s="1092"/>
      <c r="J106" s="447"/>
      <c r="K106" s="1122"/>
    </row>
    <row r="107" spans="1:11" ht="20.25" thickBot="1">
      <c r="A107" s="195" t="str">
        <f t="shared" si="6"/>
        <v/>
      </c>
      <c r="B107" s="226"/>
      <c r="C107" s="227"/>
      <c r="D107" s="399"/>
      <c r="E107" s="1123"/>
      <c r="F107" s="1124"/>
      <c r="G107" s="1125"/>
      <c r="H107" s="400"/>
      <c r="I107" s="1127"/>
      <c r="J107" s="447"/>
      <c r="K107" s="1122"/>
    </row>
    <row r="108" spans="1:11">
      <c r="A108" s="228"/>
      <c r="B108" s="228"/>
      <c r="C108" s="228"/>
      <c r="D108" s="605"/>
      <c r="E108" s="606"/>
      <c r="F108" s="606"/>
      <c r="G108" s="606"/>
      <c r="H108" s="607"/>
      <c r="I108" s="607"/>
    </row>
  </sheetData>
  <sheetProtection algorithmName="SHA-512" hashValue="xnY8czm+Zy6/ssq2uH30+dLCX7n0CF2xmohIRqE9reLo05+TDMBweEp42Kd32IkbZuhK1ua3mmroBSShrLASLQ==" saltValue="4RwB6b9NQyBBrvgfrKZgoA==" spinCount="100000" sheet="1" autoFilter="0"/>
  <autoFilter ref="A14:I107" xr:uid="{00000000-0009-0000-0000-000007000000}">
    <filterColumn colId="4" showButton="0"/>
    <filterColumn colId="5" showButton="0"/>
  </autoFilter>
  <mergeCells count="90">
    <mergeCell ref="A2:B2"/>
    <mergeCell ref="A3:B3"/>
    <mergeCell ref="C2:I2"/>
    <mergeCell ref="C3:I3"/>
    <mergeCell ref="C17:D17"/>
    <mergeCell ref="E5:G5"/>
    <mergeCell ref="C6:D6"/>
    <mergeCell ref="E7:G7"/>
    <mergeCell ref="E8:G8"/>
    <mergeCell ref="E9:G9"/>
    <mergeCell ref="E10:G10"/>
    <mergeCell ref="E11:G11"/>
    <mergeCell ref="E12:G12"/>
    <mergeCell ref="E6:G6"/>
    <mergeCell ref="C21:D21"/>
    <mergeCell ref="I44:I50"/>
    <mergeCell ref="I54:I61"/>
    <mergeCell ref="E54:G54"/>
    <mergeCell ref="E55:G55"/>
    <mergeCell ref="E56:G56"/>
    <mergeCell ref="E57:G57"/>
    <mergeCell ref="E58:G58"/>
    <mergeCell ref="E59:G59"/>
    <mergeCell ref="E60:G60"/>
    <mergeCell ref="E61:G61"/>
    <mergeCell ref="D29:I31"/>
    <mergeCell ref="D32:I34"/>
    <mergeCell ref="D36:I38"/>
    <mergeCell ref="D39:I41"/>
    <mergeCell ref="C18:D18"/>
    <mergeCell ref="E14:G14"/>
    <mergeCell ref="B62:B72"/>
    <mergeCell ref="A15:D15"/>
    <mergeCell ref="E103:G103"/>
    <mergeCell ref="C22:D22"/>
    <mergeCell ref="C23:D23"/>
    <mergeCell ref="C24:D24"/>
    <mergeCell ref="C25:D25"/>
    <mergeCell ref="C26:D26"/>
    <mergeCell ref="C27:D27"/>
    <mergeCell ref="E78:G78"/>
    <mergeCell ref="E79:G79"/>
    <mergeCell ref="E74:G74"/>
    <mergeCell ref="E52:G52"/>
    <mergeCell ref="E80:G80"/>
    <mergeCell ref="C19:D19"/>
    <mergeCell ref="K98:K107"/>
    <mergeCell ref="E99:G99"/>
    <mergeCell ref="E100:G100"/>
    <mergeCell ref="E101:G101"/>
    <mergeCell ref="E102:G102"/>
    <mergeCell ref="E106:G106"/>
    <mergeCell ref="E107:G107"/>
    <mergeCell ref="E98:G98"/>
    <mergeCell ref="E105:G105"/>
    <mergeCell ref="I98:I107"/>
    <mergeCell ref="E104:G104"/>
    <mergeCell ref="K62:K72"/>
    <mergeCell ref="K73:K83"/>
    <mergeCell ref="K92:K96"/>
    <mergeCell ref="C20:D20"/>
    <mergeCell ref="K84:K90"/>
    <mergeCell ref="D92:I96"/>
    <mergeCell ref="I74:I83"/>
    <mergeCell ref="I86:I90"/>
    <mergeCell ref="E83:G83"/>
    <mergeCell ref="E84:G84"/>
    <mergeCell ref="E76:G76"/>
    <mergeCell ref="E77:G77"/>
    <mergeCell ref="E82:G82"/>
    <mergeCell ref="E75:G75"/>
    <mergeCell ref="E81:G81"/>
    <mergeCell ref="K5:K6"/>
    <mergeCell ref="K29:K34"/>
    <mergeCell ref="K53:K61"/>
    <mergeCell ref="K43:K50"/>
    <mergeCell ref="K18:K23"/>
    <mergeCell ref="K13:K16"/>
    <mergeCell ref="K36:K41"/>
    <mergeCell ref="E64:G64"/>
    <mergeCell ref="E63:G63"/>
    <mergeCell ref="E69:G69"/>
    <mergeCell ref="E70:G70"/>
    <mergeCell ref="I63:I72"/>
    <mergeCell ref="E65:G65"/>
    <mergeCell ref="E66:G66"/>
    <mergeCell ref="E71:G71"/>
    <mergeCell ref="E72:G72"/>
    <mergeCell ref="E67:G67"/>
    <mergeCell ref="E68:G68"/>
  </mergeCells>
  <phoneticPr fontId="6"/>
  <dataValidations count="4">
    <dataValidation imeMode="halfAlpha" allowBlank="1" showInputMessage="1" showErrorMessage="1" sqref="I14:J16 I108:J65529 I52:J52" xr:uid="{00000000-0002-0000-0700-000000000000}"/>
    <dataValidation type="whole" imeMode="off" operator="greaterThanOrEqual" allowBlank="1" showInputMessage="1" showErrorMessage="1" sqref="E86:E90 E44:E50 E18:E27" xr:uid="{00000000-0002-0000-0700-000001000000}">
      <formula1>0</formula1>
    </dataValidation>
    <dataValidation type="whole" operator="greaterThanOrEqual" allowBlank="1" showInputMessage="1" showErrorMessage="1" sqref="H54:H84 H97:H107" xr:uid="{00000000-0002-0000-0700-000002000000}">
      <formula1>0</formula1>
    </dataValidation>
    <dataValidation type="list" allowBlank="1" showInputMessage="1" showErrorMessage="1" sqref="E63:G72" xr:uid="{7DC3640D-8286-44AD-B37A-8B50FC70702E}">
      <formula1>"申請予定,申請中,決定済"</formula1>
    </dataValidation>
  </dataValidations>
  <printOptions horizontalCentered="1"/>
  <pageMargins left="0.70866141732283472" right="0.70866141732283472" top="0.35433070866141736" bottom="0.15748031496062992" header="0.31496062992125984" footer="0.31496062992125984"/>
  <pageSetup paperSize="9" scale="25" orientation="landscape" r:id="rId1"/>
  <rowBreaks count="2" manualBreakCount="2">
    <brk id="50" max="9" man="1"/>
    <brk id="72"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69"/>
  <sheetViews>
    <sheetView view="pageBreakPreview" zoomScale="70" zoomScaleNormal="85" zoomScaleSheetLayoutView="70" zoomScalePageLayoutView="55" workbookViewId="0">
      <selection activeCell="I19" sqref="I19"/>
    </sheetView>
  </sheetViews>
  <sheetFormatPr defaultColWidth="9" defaultRowHeight="18.75"/>
  <cols>
    <col min="1" max="1" width="3.25" customWidth="1"/>
    <col min="2" max="2" width="3.25" style="22" customWidth="1"/>
    <col min="3" max="3" width="4.125" customWidth="1"/>
    <col min="4" max="4" width="20.75" style="86" customWidth="1"/>
    <col min="5" max="5" width="40.75" style="318" customWidth="1"/>
    <col min="6" max="6" width="10.125" customWidth="1"/>
    <col min="7" max="7" width="9.125" customWidth="1"/>
    <col min="8" max="8" width="4.75" style="19" customWidth="1"/>
    <col min="9" max="9" width="9.125" style="18" customWidth="1"/>
    <col min="10" max="10" width="4.75" style="19" customWidth="1"/>
    <col min="11" max="11" width="12.75" style="18" customWidth="1"/>
    <col min="12" max="12" width="13.125" style="24" customWidth="1"/>
    <col min="13" max="13" width="0.75" style="24" customWidth="1"/>
    <col min="14" max="14" width="59.75" customWidth="1"/>
  </cols>
  <sheetData>
    <row r="1" spans="1:17" ht="18" customHeight="1">
      <c r="B1" s="320" t="s">
        <v>525</v>
      </c>
      <c r="C1" s="405"/>
      <c r="D1" s="406"/>
      <c r="E1" s="407"/>
      <c r="F1" s="408"/>
      <c r="G1" s="404"/>
      <c r="H1" s="409"/>
      <c r="I1" s="410"/>
      <c r="J1" s="411"/>
      <c r="K1" s="411"/>
      <c r="L1" s="410"/>
      <c r="M1" s="410"/>
      <c r="N1" s="412"/>
    </row>
    <row r="2" spans="1:17" ht="18" customHeight="1">
      <c r="B2" s="1171" t="s">
        <v>259</v>
      </c>
      <c r="C2" s="1171"/>
      <c r="D2" s="1171"/>
      <c r="E2" s="1172">
        <f>①総表!C11</f>
        <v>0</v>
      </c>
      <c r="F2" s="1172"/>
      <c r="G2" s="1172"/>
      <c r="H2" s="1172"/>
      <c r="I2" s="1172"/>
      <c r="J2" s="1172"/>
      <c r="K2" s="1172"/>
      <c r="L2" s="1172"/>
      <c r="M2" s="436"/>
      <c r="N2" s="412"/>
    </row>
    <row r="3" spans="1:17" ht="19.899999999999999" customHeight="1">
      <c r="B3" s="1171" t="s">
        <v>136</v>
      </c>
      <c r="C3" s="1171"/>
      <c r="D3" s="1171"/>
      <c r="E3" s="1172">
        <f>①総表!C23</f>
        <v>0</v>
      </c>
      <c r="F3" s="1172"/>
      <c r="G3" s="1172"/>
      <c r="H3" s="1172"/>
      <c r="I3" s="1172"/>
      <c r="J3" s="1172"/>
      <c r="K3" s="1172"/>
      <c r="L3" s="1172"/>
      <c r="M3" s="436"/>
      <c r="N3" s="1169" t="s">
        <v>551</v>
      </c>
    </row>
    <row r="4" spans="1:17" s="17" customFormat="1" ht="18.399999999999999" customHeight="1" thickBot="1">
      <c r="A4" s="7"/>
      <c r="B4" s="73"/>
      <c r="C4" s="1"/>
      <c r="D4" s="87"/>
      <c r="E4" s="312"/>
      <c r="F4" s="1177" t="s">
        <v>155</v>
      </c>
      <c r="G4" s="1177"/>
      <c r="H4" s="365"/>
      <c r="I4" s="7"/>
      <c r="J4" s="371"/>
      <c r="K4" s="7"/>
      <c r="L4" s="7"/>
      <c r="M4" s="7"/>
      <c r="N4" s="1169"/>
    </row>
    <row r="5" spans="1:17" ht="26.65" customHeight="1">
      <c r="A5" s="38"/>
      <c r="B5" s="305" t="s">
        <v>265</v>
      </c>
      <c r="C5" s="70"/>
      <c r="D5" s="88"/>
      <c r="E5" s="71"/>
      <c r="F5" s="1178">
        <f>SUM(L13,L35,L47,L59,L81,L103,L125,L147)</f>
        <v>0</v>
      </c>
      <c r="G5" s="1179"/>
      <c r="H5" s="366"/>
      <c r="I5"/>
      <c r="J5" s="115"/>
      <c r="K5"/>
      <c r="L5"/>
      <c r="M5"/>
      <c r="N5" s="1169"/>
      <c r="O5" s="18"/>
      <c r="P5" s="18"/>
    </row>
    <row r="6" spans="1:17" ht="27" customHeight="1">
      <c r="A6" s="38"/>
      <c r="B6" s="74"/>
      <c r="C6" s="306" t="s">
        <v>264</v>
      </c>
      <c r="D6" s="89"/>
      <c r="E6" s="39"/>
      <c r="F6" s="1180">
        <f>SUM(F8:F10)</f>
        <v>0</v>
      </c>
      <c r="G6" s="1181"/>
      <c r="H6" s="366"/>
      <c r="I6"/>
      <c r="J6" s="115"/>
      <c r="K6"/>
      <c r="L6"/>
      <c r="M6"/>
      <c r="N6" s="1169"/>
      <c r="O6" s="69"/>
      <c r="P6" s="69"/>
    </row>
    <row r="7" spans="1:17" ht="22.5" customHeight="1">
      <c r="A7" s="38"/>
      <c r="B7" s="75"/>
      <c r="C7" s="41"/>
      <c r="D7" s="90"/>
      <c r="E7" s="313" t="s">
        <v>147</v>
      </c>
      <c r="F7" s="1182" t="s">
        <v>134</v>
      </c>
      <c r="G7" s="1183"/>
      <c r="H7" s="367"/>
      <c r="I7" s="40" t="str">
        <f>IF(COUNTIF($E$8:$E$10,$E$8)&gt;1,"同じ項目が選択されています。",IF(COUNTIF($E$8:$E$10,$E$9)&gt;1,"同じ項目が選択されています。",IF(COUNTIF($E$8:$E$10,$E$10)&gt;1,"同じ項目が選択されています。","")))</f>
        <v/>
      </c>
      <c r="J7" s="367"/>
      <c r="K7" s="42"/>
      <c r="L7" s="42"/>
      <c r="M7" s="42"/>
      <c r="N7" s="721"/>
      <c r="O7" s="37"/>
      <c r="P7" s="37"/>
    </row>
    <row r="8" spans="1:17" ht="22.5" customHeight="1">
      <c r="A8" s="38"/>
      <c r="B8" s="76"/>
      <c r="C8" s="43"/>
      <c r="D8" s="91" t="s">
        <v>137</v>
      </c>
      <c r="E8" s="314"/>
      <c r="F8" s="1184" t="str">
        <f>IF(E8="作品料",$L$13,IF(E8="企画制作費",$L$35,IF(E8="会場費",$L$47,IF(E8="設営・運搬費",$L$59,IF(E8="謝金",$L$81,IF(E8="旅費",$L$103,IF(E8="宣伝・印刷費",$L$125,IF(E8="記録・配信費",$L$147,"0"))))))))</f>
        <v>0</v>
      </c>
      <c r="G8" s="1185"/>
      <c r="H8" s="368"/>
      <c r="I8" s="40" t="str">
        <f>IF(I7="","","項目の選択を確認してください。")</f>
        <v/>
      </c>
      <c r="J8" s="368"/>
      <c r="K8" s="44"/>
      <c r="L8" s="44"/>
      <c r="M8" s="44"/>
      <c r="N8" s="1169" t="s">
        <v>483</v>
      </c>
    </row>
    <row r="9" spans="1:17" ht="22.5" customHeight="1">
      <c r="A9" s="38"/>
      <c r="B9" s="76"/>
      <c r="C9" s="43"/>
      <c r="D9" s="92" t="s">
        <v>142</v>
      </c>
      <c r="E9" s="315"/>
      <c r="F9" s="1173" t="str">
        <f>IF(E9="作品料",$L$13,IF(E9="企画制作費",$L$35,IF(E9="会場費",$L$47,IF(E9="設営・運搬費",$L$59,IF(E9="謝金",$L$81,IF(E9="旅費",$L$103,IF(E9="宣伝・印刷費",$L$125,IF(E9="記録・配信費",$L$147,"0"))))))))</f>
        <v>0</v>
      </c>
      <c r="G9" s="1174"/>
      <c r="H9" s="368"/>
      <c r="I9" s="40"/>
      <c r="J9" s="368"/>
      <c r="K9" s="44"/>
      <c r="L9" s="44"/>
      <c r="M9" s="44"/>
      <c r="N9" s="1169"/>
    </row>
    <row r="10" spans="1:17" ht="22.9" customHeight="1" thickBot="1">
      <c r="A10" s="38"/>
      <c r="B10" s="77"/>
      <c r="C10" s="72"/>
      <c r="D10" s="93" t="s">
        <v>138</v>
      </c>
      <c r="E10" s="316"/>
      <c r="F10" s="1175" t="str">
        <f>IF(E10="作品料",$L$13,IF(E10="企画制作費",$L$35,IF(E10="会場費",$L$47,IF(E10="設営・運搬費",$L$59,IF(E10="謝金",$L$81,IF(E10="旅費",$L$103,IF(E10="宣伝・印刷費",$L$125,IF(E10="記録・配信費",$L$147,"0"))))))))</f>
        <v>0</v>
      </c>
      <c r="G10" s="1176"/>
      <c r="H10" s="352"/>
      <c r="I10"/>
      <c r="J10" s="45"/>
      <c r="K10" s="45"/>
      <c r="L10" s="38"/>
      <c r="M10" s="38"/>
      <c r="N10" s="1169"/>
    </row>
    <row r="11" spans="1:17" ht="24.75" customHeight="1" thickBot="1">
      <c r="A11" s="29"/>
      <c r="B11" s="78"/>
      <c r="C11" s="29"/>
      <c r="D11" s="94"/>
      <c r="E11" s="317"/>
      <c r="F11" s="30"/>
      <c r="G11" s="30"/>
      <c r="H11" s="369"/>
      <c r="I11" s="34"/>
      <c r="J11" s="32"/>
      <c r="K11" s="31"/>
      <c r="L11" s="33"/>
      <c r="M11" s="33"/>
      <c r="N11" s="1169"/>
    </row>
    <row r="12" spans="1:17" s="34" customFormat="1" ht="24.75" customHeight="1" thickBot="1">
      <c r="A12" s="46" t="s">
        <v>148</v>
      </c>
      <c r="B12" s="80"/>
      <c r="C12" s="83" t="s">
        <v>147</v>
      </c>
      <c r="D12" s="83" t="s">
        <v>150</v>
      </c>
      <c r="E12" s="50" t="s">
        <v>133</v>
      </c>
      <c r="F12" s="84" t="s">
        <v>52</v>
      </c>
      <c r="G12" s="85" t="s">
        <v>443</v>
      </c>
      <c r="H12" s="370" t="s">
        <v>444</v>
      </c>
      <c r="I12" s="52" t="s">
        <v>442</v>
      </c>
      <c r="J12" s="370" t="s">
        <v>444</v>
      </c>
      <c r="K12" s="51" t="s">
        <v>34</v>
      </c>
      <c r="L12" s="53" t="s">
        <v>146</v>
      </c>
      <c r="M12" s="455"/>
      <c r="O12" s="20"/>
      <c r="P12" s="20"/>
      <c r="Q12" s="20"/>
    </row>
    <row r="13" spans="1:17" s="21" customFormat="1" ht="25.5">
      <c r="A13"/>
      <c r="B13" s="48" t="str">
        <f>IF($E$8=C13,$D$8,IF($E$9=C13,$D$9,IF($E$10=C13,$D$10,"")))</f>
        <v/>
      </c>
      <c r="C13" s="62" t="s">
        <v>227</v>
      </c>
      <c r="D13" s="95"/>
      <c r="E13" s="55"/>
      <c r="F13" s="49"/>
      <c r="G13" s="49"/>
      <c r="H13" s="56"/>
      <c r="I13" s="56"/>
      <c r="J13" s="56"/>
      <c r="K13" s="59"/>
      <c r="L13" s="61">
        <f>ROUNDDOWN(SUM(K14:K33),-3)/1000</f>
        <v>0</v>
      </c>
      <c r="M13" s="452"/>
      <c r="N13" s="383"/>
    </row>
    <row r="14" spans="1:17" ht="18.75" customHeight="1">
      <c r="A14">
        <v>1</v>
      </c>
      <c r="B14" s="81"/>
      <c r="C14" s="64" t="str">
        <f>IF(D14="","",".")</f>
        <v/>
      </c>
      <c r="D14" s="96"/>
      <c r="E14" s="99"/>
      <c r="F14" s="100"/>
      <c r="G14" s="100"/>
      <c r="H14" s="100"/>
      <c r="I14" s="100"/>
      <c r="J14" s="100"/>
      <c r="K14" s="105" t="str">
        <f t="shared" ref="K14:K32" si="0">IF(ISNUMBER(F14),(PRODUCT(F14,G14,I14)),"")</f>
        <v/>
      </c>
      <c r="L14" s="26"/>
      <c r="M14" s="453"/>
      <c r="N14" s="1169" t="s">
        <v>550</v>
      </c>
    </row>
    <row r="15" spans="1:17" ht="18.75" customHeight="1">
      <c r="A15">
        <v>2</v>
      </c>
      <c r="B15" s="81"/>
      <c r="C15" s="64" t="str">
        <f t="shared" ref="C15:C33" si="1">IF(D15="","",".")</f>
        <v/>
      </c>
      <c r="D15" s="97"/>
      <c r="E15" s="101"/>
      <c r="F15" s="102"/>
      <c r="G15" s="102"/>
      <c r="H15" s="102"/>
      <c r="I15" s="102"/>
      <c r="J15" s="102"/>
      <c r="K15" s="106" t="str">
        <f t="shared" si="0"/>
        <v/>
      </c>
      <c r="L15" s="26"/>
      <c r="M15" s="453"/>
      <c r="N15" s="1169"/>
    </row>
    <row r="16" spans="1:17" ht="18.75" customHeight="1">
      <c r="A16">
        <v>3</v>
      </c>
      <c r="B16" s="81"/>
      <c r="C16" s="64" t="str">
        <f t="shared" si="1"/>
        <v/>
      </c>
      <c r="D16" s="97"/>
      <c r="E16" s="101"/>
      <c r="F16" s="102"/>
      <c r="G16" s="102"/>
      <c r="H16" s="102"/>
      <c r="I16" s="102"/>
      <c r="J16" s="102"/>
      <c r="K16" s="106" t="str">
        <f t="shared" si="0"/>
        <v/>
      </c>
      <c r="L16" s="26"/>
      <c r="M16" s="453"/>
      <c r="N16" s="1169"/>
    </row>
    <row r="17" spans="1:15" ht="18.75" customHeight="1">
      <c r="A17">
        <v>4</v>
      </c>
      <c r="B17" s="81"/>
      <c r="C17" s="64" t="str">
        <f t="shared" si="1"/>
        <v/>
      </c>
      <c r="D17" s="97"/>
      <c r="E17" s="101"/>
      <c r="F17" s="102"/>
      <c r="G17" s="102"/>
      <c r="H17" s="102"/>
      <c r="I17" s="102"/>
      <c r="J17" s="102"/>
      <c r="K17" s="106" t="str">
        <f t="shared" si="0"/>
        <v/>
      </c>
      <c r="L17" s="26"/>
      <c r="M17" s="453"/>
      <c r="N17" s="1169"/>
    </row>
    <row r="18" spans="1:15" ht="18.75" customHeight="1">
      <c r="A18">
        <v>5</v>
      </c>
      <c r="B18" s="81"/>
      <c r="C18" s="64" t="str">
        <f t="shared" si="1"/>
        <v/>
      </c>
      <c r="D18" s="97"/>
      <c r="E18" s="101"/>
      <c r="F18" s="102"/>
      <c r="G18" s="102"/>
      <c r="H18" s="102"/>
      <c r="I18" s="102"/>
      <c r="J18" s="102"/>
      <c r="K18" s="106" t="str">
        <f t="shared" si="0"/>
        <v/>
      </c>
      <c r="L18" s="26"/>
      <c r="M18" s="453"/>
      <c r="N18" s="1169"/>
    </row>
    <row r="19" spans="1:15" ht="18.75" customHeight="1">
      <c r="A19">
        <v>6</v>
      </c>
      <c r="B19" s="81"/>
      <c r="C19" s="64" t="str">
        <f t="shared" si="1"/>
        <v/>
      </c>
      <c r="D19" s="97"/>
      <c r="E19" s="101"/>
      <c r="F19" s="102"/>
      <c r="G19" s="102"/>
      <c r="H19" s="102"/>
      <c r="I19" s="102"/>
      <c r="J19" s="102"/>
      <c r="K19" s="106" t="str">
        <f t="shared" si="0"/>
        <v/>
      </c>
      <c r="L19" s="26"/>
      <c r="M19" s="453"/>
      <c r="N19" s="383"/>
      <c r="O19" s="20"/>
    </row>
    <row r="20" spans="1:15" ht="18.75" customHeight="1">
      <c r="A20">
        <v>7</v>
      </c>
      <c r="B20" s="81"/>
      <c r="C20" s="64" t="str">
        <f t="shared" si="1"/>
        <v/>
      </c>
      <c r="D20" s="97"/>
      <c r="E20" s="101"/>
      <c r="F20" s="102"/>
      <c r="G20" s="102"/>
      <c r="H20" s="102"/>
      <c r="I20" s="102"/>
      <c r="J20" s="102"/>
      <c r="K20" s="106" t="str">
        <f t="shared" si="0"/>
        <v/>
      </c>
      <c r="L20" s="26"/>
      <c r="M20" s="453"/>
      <c r="N20" s="383"/>
      <c r="O20" s="21"/>
    </row>
    <row r="21" spans="1:15" ht="18.75" customHeight="1">
      <c r="A21">
        <v>8</v>
      </c>
      <c r="B21" s="81"/>
      <c r="C21" s="64" t="str">
        <f t="shared" si="1"/>
        <v/>
      </c>
      <c r="D21" s="97"/>
      <c r="E21" s="101"/>
      <c r="F21" s="102"/>
      <c r="G21" s="102"/>
      <c r="H21" s="102"/>
      <c r="I21" s="102"/>
      <c r="J21" s="102"/>
      <c r="K21" s="106" t="str">
        <f t="shared" si="0"/>
        <v/>
      </c>
      <c r="L21" s="26"/>
      <c r="M21" s="453"/>
      <c r="N21" s="383"/>
    </row>
    <row r="22" spans="1:15" ht="18.75" customHeight="1">
      <c r="A22">
        <v>9</v>
      </c>
      <c r="B22" s="81"/>
      <c r="C22" s="64" t="str">
        <f t="shared" si="1"/>
        <v/>
      </c>
      <c r="D22" s="97"/>
      <c r="E22" s="101"/>
      <c r="F22" s="102"/>
      <c r="G22" s="102"/>
      <c r="H22" s="102"/>
      <c r="I22" s="102"/>
      <c r="J22" s="102"/>
      <c r="K22" s="106" t="str">
        <f t="shared" si="0"/>
        <v/>
      </c>
      <c r="L22" s="26"/>
      <c r="M22" s="453"/>
      <c r="N22" s="383"/>
    </row>
    <row r="23" spans="1:15" ht="18.75" customHeight="1">
      <c r="A23">
        <v>10</v>
      </c>
      <c r="B23" s="81"/>
      <c r="C23" s="64" t="str">
        <f t="shared" si="1"/>
        <v/>
      </c>
      <c r="D23" s="97"/>
      <c r="E23" s="101"/>
      <c r="F23" s="102"/>
      <c r="G23" s="102"/>
      <c r="H23" s="102"/>
      <c r="I23" s="102"/>
      <c r="J23" s="102"/>
      <c r="K23" s="106" t="str">
        <f t="shared" si="0"/>
        <v/>
      </c>
      <c r="L23" s="26"/>
      <c r="M23" s="453"/>
      <c r="N23" s="383"/>
    </row>
    <row r="24" spans="1:15" ht="18.75" customHeight="1">
      <c r="A24">
        <v>11</v>
      </c>
      <c r="B24" s="81"/>
      <c r="C24" s="64" t="str">
        <f t="shared" si="1"/>
        <v/>
      </c>
      <c r="D24" s="97"/>
      <c r="E24" s="101"/>
      <c r="F24" s="102"/>
      <c r="G24" s="102"/>
      <c r="H24" s="102"/>
      <c r="I24" s="102"/>
      <c r="J24" s="102"/>
      <c r="K24" s="106" t="str">
        <f t="shared" si="0"/>
        <v/>
      </c>
      <c r="L24" s="26"/>
      <c r="M24" s="453"/>
      <c r="N24" s="383"/>
    </row>
    <row r="25" spans="1:15" ht="18.75" customHeight="1">
      <c r="A25">
        <v>12</v>
      </c>
      <c r="B25" s="81"/>
      <c r="C25" s="64" t="str">
        <f t="shared" si="1"/>
        <v/>
      </c>
      <c r="D25" s="97"/>
      <c r="E25" s="101"/>
      <c r="F25" s="102"/>
      <c r="G25" s="102"/>
      <c r="H25" s="102"/>
      <c r="I25" s="102"/>
      <c r="J25" s="102"/>
      <c r="K25" s="106" t="str">
        <f t="shared" si="0"/>
        <v/>
      </c>
      <c r="L25" s="26"/>
      <c r="M25" s="453"/>
      <c r="N25" s="383"/>
    </row>
    <row r="26" spans="1:15" ht="18.75" customHeight="1">
      <c r="A26">
        <v>13</v>
      </c>
      <c r="B26" s="81"/>
      <c r="C26" s="64" t="str">
        <f t="shared" si="1"/>
        <v/>
      </c>
      <c r="D26" s="97"/>
      <c r="E26" s="101"/>
      <c r="F26" s="102"/>
      <c r="G26" s="102"/>
      <c r="H26" s="102"/>
      <c r="I26" s="102"/>
      <c r="J26" s="102"/>
      <c r="K26" s="106" t="str">
        <f t="shared" si="0"/>
        <v/>
      </c>
      <c r="L26" s="26"/>
      <c r="M26" s="453"/>
      <c r="N26" s="383"/>
    </row>
    <row r="27" spans="1:15" ht="18.75" customHeight="1">
      <c r="A27">
        <v>14</v>
      </c>
      <c r="B27" s="81"/>
      <c r="C27" s="64" t="str">
        <f t="shared" si="1"/>
        <v/>
      </c>
      <c r="D27" s="97"/>
      <c r="E27" s="101"/>
      <c r="F27" s="102"/>
      <c r="G27" s="102"/>
      <c r="H27" s="102"/>
      <c r="I27" s="102"/>
      <c r="J27" s="102"/>
      <c r="K27" s="106" t="str">
        <f t="shared" si="0"/>
        <v/>
      </c>
      <c r="L27" s="26"/>
      <c r="M27" s="453"/>
      <c r="N27" s="383"/>
    </row>
    <row r="28" spans="1:15">
      <c r="A28">
        <v>15</v>
      </c>
      <c r="B28" s="81"/>
      <c r="C28" s="64" t="str">
        <f t="shared" si="1"/>
        <v/>
      </c>
      <c r="D28" s="97"/>
      <c r="E28" s="101"/>
      <c r="F28" s="102"/>
      <c r="G28" s="102"/>
      <c r="H28" s="102"/>
      <c r="I28" s="102"/>
      <c r="J28" s="102"/>
      <c r="K28" s="106" t="str">
        <f t="shared" si="0"/>
        <v/>
      </c>
      <c r="L28" s="26"/>
      <c r="M28" s="453"/>
      <c r="N28" s="1168"/>
    </row>
    <row r="29" spans="1:15">
      <c r="A29">
        <v>16</v>
      </c>
      <c r="B29" s="81"/>
      <c r="C29" s="64" t="str">
        <f t="shared" si="1"/>
        <v/>
      </c>
      <c r="D29" s="97"/>
      <c r="E29" s="101"/>
      <c r="F29" s="102"/>
      <c r="G29" s="102"/>
      <c r="H29" s="102"/>
      <c r="I29" s="102"/>
      <c r="J29" s="102"/>
      <c r="K29" s="106" t="str">
        <f t="shared" si="0"/>
        <v/>
      </c>
      <c r="L29" s="26"/>
      <c r="M29" s="453"/>
      <c r="N29" s="1168"/>
    </row>
    <row r="30" spans="1:15">
      <c r="A30">
        <v>17</v>
      </c>
      <c r="B30" s="81"/>
      <c r="C30" s="64" t="str">
        <f t="shared" si="1"/>
        <v/>
      </c>
      <c r="D30" s="97"/>
      <c r="E30" s="101"/>
      <c r="F30" s="102"/>
      <c r="G30" s="102"/>
      <c r="H30" s="102"/>
      <c r="I30" s="102"/>
      <c r="J30" s="102"/>
      <c r="K30" s="106" t="str">
        <f t="shared" si="0"/>
        <v/>
      </c>
      <c r="L30" s="27"/>
      <c r="M30" s="267"/>
      <c r="N30" s="1168"/>
    </row>
    <row r="31" spans="1:15">
      <c r="A31">
        <v>18</v>
      </c>
      <c r="B31" s="81"/>
      <c r="C31" s="64" t="str">
        <f t="shared" si="1"/>
        <v/>
      </c>
      <c r="D31" s="97"/>
      <c r="E31" s="101"/>
      <c r="F31" s="102"/>
      <c r="G31" s="102"/>
      <c r="H31" s="102"/>
      <c r="I31" s="102"/>
      <c r="J31" s="102"/>
      <c r="K31" s="106" t="str">
        <f t="shared" si="0"/>
        <v/>
      </c>
      <c r="L31" s="27"/>
      <c r="M31" s="267"/>
      <c r="N31" s="1168"/>
    </row>
    <row r="32" spans="1:15">
      <c r="A32">
        <v>19</v>
      </c>
      <c r="B32" s="81"/>
      <c r="C32" s="64" t="str">
        <f t="shared" si="1"/>
        <v/>
      </c>
      <c r="D32" s="97"/>
      <c r="E32" s="101"/>
      <c r="F32" s="102"/>
      <c r="G32" s="102"/>
      <c r="H32" s="102"/>
      <c r="I32" s="102"/>
      <c r="J32" s="102"/>
      <c r="K32" s="106" t="str">
        <f t="shared" si="0"/>
        <v/>
      </c>
      <c r="L32" s="27"/>
      <c r="M32" s="267"/>
      <c r="N32" s="1168"/>
    </row>
    <row r="33" spans="1:17" ht="19.5" thickBot="1">
      <c r="A33">
        <v>20</v>
      </c>
      <c r="B33" s="82"/>
      <c r="C33" s="64" t="str">
        <f t="shared" si="1"/>
        <v/>
      </c>
      <c r="D33" s="697"/>
      <c r="E33" s="103"/>
      <c r="F33" s="104"/>
      <c r="G33" s="104"/>
      <c r="H33" s="104"/>
      <c r="I33" s="104"/>
      <c r="J33" s="104"/>
      <c r="K33" s="107" t="str">
        <f>IF(ISNUMBER(F33),(PRODUCT(F33,G33,I33)),"")</f>
        <v/>
      </c>
      <c r="L33" s="28"/>
      <c r="M33" s="267"/>
      <c r="N33" s="1168"/>
    </row>
    <row r="34" spans="1:17" s="34" customFormat="1" ht="24.75" thickBot="1">
      <c r="A34" s="46"/>
      <c r="B34" s="80"/>
      <c r="C34" s="60" t="s">
        <v>154</v>
      </c>
      <c r="D34" s="83" t="s">
        <v>150</v>
      </c>
      <c r="E34" s="50" t="s">
        <v>133</v>
      </c>
      <c r="F34" s="84" t="s">
        <v>52</v>
      </c>
      <c r="G34" s="85" t="s">
        <v>443</v>
      </c>
      <c r="H34" s="370" t="s">
        <v>444</v>
      </c>
      <c r="I34" s="52" t="s">
        <v>442</v>
      </c>
      <c r="J34" s="370" t="s">
        <v>444</v>
      </c>
      <c r="K34" s="51" t="s">
        <v>34</v>
      </c>
      <c r="L34" s="53" t="s">
        <v>146</v>
      </c>
      <c r="M34" s="455"/>
      <c r="N34" s="20"/>
      <c r="O34" s="20"/>
      <c r="P34" s="20"/>
      <c r="Q34" s="20"/>
    </row>
    <row r="35" spans="1:17" s="21" customFormat="1" ht="25.5">
      <c r="A35"/>
      <c r="B35" s="48" t="str">
        <f>IF($E$8=C35,$D$8,IF($E$9=C35,$D$9,IF($E$10=C35,$D$10,"")))</f>
        <v/>
      </c>
      <c r="C35" s="62" t="s">
        <v>327</v>
      </c>
      <c r="D35" s="237"/>
      <c r="E35" s="55"/>
      <c r="F35" s="56"/>
      <c r="G35" s="56"/>
      <c r="H35" s="56"/>
      <c r="I35" s="56"/>
      <c r="J35" s="56"/>
      <c r="K35" s="59"/>
      <c r="L35" s="61">
        <f>ROUNDDOWN(SUM(K36:K45),-3)/1000</f>
        <v>0</v>
      </c>
      <c r="M35" s="452"/>
    </row>
    <row r="36" spans="1:17">
      <c r="A36">
        <v>1</v>
      </c>
      <c r="B36" s="81"/>
      <c r="C36" s="64" t="str">
        <f>IF(D36="","",".")</f>
        <v/>
      </c>
      <c r="D36" s="96"/>
      <c r="E36" s="99"/>
      <c r="F36" s="236"/>
      <c r="G36" s="100"/>
      <c r="H36" s="100"/>
      <c r="I36" s="100"/>
      <c r="J36" s="100"/>
      <c r="K36" s="105" t="str">
        <f t="shared" ref="K36:K45" si="2">IF(ISNUMBER(F36),(PRODUCT(F36,G36,I36)),"")</f>
        <v/>
      </c>
      <c r="L36" s="26"/>
      <c r="M36" s="453"/>
    </row>
    <row r="37" spans="1:17">
      <c r="A37">
        <v>2</v>
      </c>
      <c r="B37" s="81"/>
      <c r="C37" s="64" t="str">
        <f t="shared" ref="C37:C45" si="3">IF(D37="","",".")</f>
        <v/>
      </c>
      <c r="D37" s="97"/>
      <c r="E37" s="101"/>
      <c r="F37" s="102"/>
      <c r="G37" s="102"/>
      <c r="H37" s="102"/>
      <c r="I37" s="102"/>
      <c r="J37" s="102"/>
      <c r="K37" s="106" t="str">
        <f t="shared" si="2"/>
        <v/>
      </c>
      <c r="L37" s="26"/>
      <c r="M37" s="453"/>
      <c r="N37" s="35"/>
    </row>
    <row r="38" spans="1:17">
      <c r="A38">
        <v>3</v>
      </c>
      <c r="B38" s="81"/>
      <c r="C38" s="64" t="str">
        <f t="shared" si="3"/>
        <v/>
      </c>
      <c r="D38" s="97"/>
      <c r="E38" s="101"/>
      <c r="F38" s="102"/>
      <c r="G38" s="102"/>
      <c r="H38" s="102"/>
      <c r="I38" s="102"/>
      <c r="J38" s="102"/>
      <c r="K38" s="106" t="str">
        <f t="shared" si="2"/>
        <v/>
      </c>
      <c r="L38" s="26"/>
      <c r="M38" s="453"/>
      <c r="N38" s="36"/>
    </row>
    <row r="39" spans="1:17">
      <c r="A39">
        <v>4</v>
      </c>
      <c r="B39" s="81"/>
      <c r="C39" s="64" t="str">
        <f t="shared" si="3"/>
        <v/>
      </c>
      <c r="D39" s="97"/>
      <c r="E39" s="101"/>
      <c r="F39" s="102"/>
      <c r="G39" s="102"/>
      <c r="H39" s="102"/>
      <c r="I39" s="102"/>
      <c r="J39" s="102"/>
      <c r="K39" s="106" t="str">
        <f t="shared" si="2"/>
        <v/>
      </c>
      <c r="L39" s="26"/>
      <c r="M39" s="453"/>
    </row>
    <row r="40" spans="1:17">
      <c r="A40">
        <v>5</v>
      </c>
      <c r="B40" s="81"/>
      <c r="C40" s="64" t="str">
        <f t="shared" si="3"/>
        <v/>
      </c>
      <c r="D40" s="97"/>
      <c r="E40" s="101"/>
      <c r="F40" s="102"/>
      <c r="G40" s="102"/>
      <c r="H40" s="102"/>
      <c r="I40" s="102"/>
      <c r="J40" s="102"/>
      <c r="K40" s="106" t="str">
        <f t="shared" si="2"/>
        <v/>
      </c>
      <c r="L40" s="26"/>
      <c r="M40" s="453"/>
    </row>
    <row r="41" spans="1:17">
      <c r="A41">
        <v>6</v>
      </c>
      <c r="B41" s="81"/>
      <c r="C41" s="64" t="str">
        <f t="shared" si="3"/>
        <v/>
      </c>
      <c r="D41" s="97"/>
      <c r="E41" s="101"/>
      <c r="F41" s="102"/>
      <c r="G41" s="102"/>
      <c r="H41" s="102"/>
      <c r="I41" s="102"/>
      <c r="J41" s="102"/>
      <c r="K41" s="106" t="str">
        <f t="shared" si="2"/>
        <v/>
      </c>
      <c r="L41" s="26"/>
      <c r="M41" s="453"/>
      <c r="N41" s="35"/>
      <c r="O41" s="20"/>
    </row>
    <row r="42" spans="1:17" ht="19.5">
      <c r="A42">
        <v>7</v>
      </c>
      <c r="B42" s="81"/>
      <c r="C42" s="64" t="str">
        <f t="shared" si="3"/>
        <v/>
      </c>
      <c r="D42" s="97"/>
      <c r="E42" s="101"/>
      <c r="F42" s="102"/>
      <c r="G42" s="102"/>
      <c r="H42" s="102"/>
      <c r="I42" s="102"/>
      <c r="J42" s="102"/>
      <c r="K42" s="106" t="str">
        <f t="shared" si="2"/>
        <v/>
      </c>
      <c r="L42" s="26"/>
      <c r="M42" s="453"/>
      <c r="N42" s="25"/>
      <c r="O42" s="21"/>
    </row>
    <row r="43" spans="1:17">
      <c r="A43">
        <v>8</v>
      </c>
      <c r="B43" s="81"/>
      <c r="C43" s="64" t="str">
        <f t="shared" si="3"/>
        <v/>
      </c>
      <c r="D43" s="97"/>
      <c r="E43" s="101"/>
      <c r="F43" s="102"/>
      <c r="G43" s="102"/>
      <c r="H43" s="102"/>
      <c r="I43" s="102"/>
      <c r="J43" s="102"/>
      <c r="K43" s="106" t="str">
        <f t="shared" si="2"/>
        <v/>
      </c>
      <c r="L43" s="26"/>
      <c r="M43" s="453"/>
    </row>
    <row r="44" spans="1:17">
      <c r="A44">
        <v>9</v>
      </c>
      <c r="B44" s="81"/>
      <c r="C44" s="64" t="str">
        <f t="shared" si="3"/>
        <v/>
      </c>
      <c r="D44" s="97"/>
      <c r="E44" s="101"/>
      <c r="F44" s="102"/>
      <c r="G44" s="102"/>
      <c r="H44" s="102"/>
      <c r="I44" s="102"/>
      <c r="J44" s="102"/>
      <c r="K44" s="106" t="str">
        <f t="shared" si="2"/>
        <v/>
      </c>
      <c r="L44" s="26"/>
      <c r="M44" s="453"/>
    </row>
    <row r="45" spans="1:17" ht="19.5" thickBot="1">
      <c r="A45">
        <v>10</v>
      </c>
      <c r="B45" s="81"/>
      <c r="C45" s="64" t="str">
        <f t="shared" si="3"/>
        <v/>
      </c>
      <c r="D45" s="97"/>
      <c r="E45" s="101"/>
      <c r="F45" s="102"/>
      <c r="G45" s="102"/>
      <c r="H45" s="102"/>
      <c r="I45" s="102"/>
      <c r="J45" s="102"/>
      <c r="K45" s="106" t="str">
        <f t="shared" si="2"/>
        <v/>
      </c>
      <c r="L45" s="26"/>
      <c r="M45" s="453"/>
    </row>
    <row r="46" spans="1:17" s="34" customFormat="1" ht="24.75" thickBot="1">
      <c r="A46" s="46"/>
      <c r="B46" s="80"/>
      <c r="C46" s="60" t="s">
        <v>154</v>
      </c>
      <c r="D46" s="83" t="s">
        <v>150</v>
      </c>
      <c r="E46" s="50" t="s">
        <v>133</v>
      </c>
      <c r="F46" s="84" t="s">
        <v>52</v>
      </c>
      <c r="G46" s="85" t="s">
        <v>443</v>
      </c>
      <c r="H46" s="370" t="s">
        <v>444</v>
      </c>
      <c r="I46" s="52" t="s">
        <v>442</v>
      </c>
      <c r="J46" s="370" t="s">
        <v>444</v>
      </c>
      <c r="K46" s="51" t="s">
        <v>34</v>
      </c>
      <c r="L46" s="53" t="s">
        <v>146</v>
      </c>
      <c r="M46" s="451"/>
      <c r="N46" s="20"/>
      <c r="O46" s="20"/>
      <c r="P46" s="20"/>
      <c r="Q46" s="20"/>
    </row>
    <row r="47" spans="1:17" s="21" customFormat="1" ht="25.5">
      <c r="A47"/>
      <c r="B47" s="48" t="str">
        <f>IF($E$8=C47,$D$8,IF($E$9=C47,$D$9,IF($E$10=C47,$D$10,"")))</f>
        <v/>
      </c>
      <c r="C47" s="62" t="s">
        <v>268</v>
      </c>
      <c r="D47" s="235"/>
      <c r="E47" s="55"/>
      <c r="F47" s="49"/>
      <c r="G47" s="56"/>
      <c r="H47" s="56"/>
      <c r="I47" s="56"/>
      <c r="J47" s="56"/>
      <c r="K47" s="59"/>
      <c r="L47" s="61">
        <f>ROUNDDOWN(SUM(K48:K57),-3)/1000</f>
        <v>0</v>
      </c>
      <c r="M47" s="452"/>
    </row>
    <row r="48" spans="1:17">
      <c r="A48">
        <v>1</v>
      </c>
      <c r="B48" s="81"/>
      <c r="C48" s="64" t="str">
        <f>IF(D48="","",".")</f>
        <v/>
      </c>
      <c r="D48" s="96"/>
      <c r="E48" s="99"/>
      <c r="F48" s="100"/>
      <c r="G48" s="100"/>
      <c r="H48" s="100"/>
      <c r="I48" s="100"/>
      <c r="J48" s="100"/>
      <c r="K48" s="105" t="str">
        <f t="shared" ref="K48:K57" si="4">IF(ISNUMBER(F48),(PRODUCT(F48,G48,I48)),"")</f>
        <v/>
      </c>
      <c r="L48" s="26"/>
      <c r="M48" s="453"/>
    </row>
    <row r="49" spans="1:15">
      <c r="A49">
        <v>2</v>
      </c>
      <c r="B49" s="81"/>
      <c r="C49" s="64" t="str">
        <f t="shared" ref="C49:C57" si="5">IF(D49="","",".")</f>
        <v/>
      </c>
      <c r="D49" s="97"/>
      <c r="E49" s="101"/>
      <c r="F49" s="102"/>
      <c r="G49" s="102"/>
      <c r="H49" s="102"/>
      <c r="I49" s="102"/>
      <c r="J49" s="102"/>
      <c r="K49" s="106" t="str">
        <f t="shared" si="4"/>
        <v/>
      </c>
      <c r="L49" s="26"/>
      <c r="M49" s="453"/>
      <c r="N49" s="35"/>
    </row>
    <row r="50" spans="1:15">
      <c r="A50">
        <v>3</v>
      </c>
      <c r="B50" s="81"/>
      <c r="C50" s="64" t="str">
        <f t="shared" si="5"/>
        <v/>
      </c>
      <c r="D50" s="97"/>
      <c r="E50" s="101"/>
      <c r="F50" s="102"/>
      <c r="G50" s="102"/>
      <c r="H50" s="102"/>
      <c r="I50" s="102"/>
      <c r="J50" s="102"/>
      <c r="K50" s="106" t="str">
        <f t="shared" si="4"/>
        <v/>
      </c>
      <c r="L50" s="26"/>
      <c r="M50" s="453"/>
      <c r="N50" s="36"/>
    </row>
    <row r="51" spans="1:15">
      <c r="A51">
        <v>4</v>
      </c>
      <c r="B51" s="81"/>
      <c r="C51" s="64" t="str">
        <f t="shared" si="5"/>
        <v/>
      </c>
      <c r="D51" s="97"/>
      <c r="E51" s="101"/>
      <c r="F51" s="102"/>
      <c r="G51" s="102"/>
      <c r="H51" s="102"/>
      <c r="I51" s="102"/>
      <c r="J51" s="102"/>
      <c r="K51" s="106" t="str">
        <f t="shared" si="4"/>
        <v/>
      </c>
      <c r="L51" s="26"/>
      <c r="M51" s="453"/>
    </row>
    <row r="52" spans="1:15">
      <c r="A52">
        <v>5</v>
      </c>
      <c r="B52" s="81"/>
      <c r="C52" s="64" t="str">
        <f t="shared" si="5"/>
        <v/>
      </c>
      <c r="D52" s="97"/>
      <c r="E52" s="101"/>
      <c r="F52" s="102"/>
      <c r="G52" s="102"/>
      <c r="H52" s="102"/>
      <c r="I52" s="102"/>
      <c r="J52" s="102"/>
      <c r="K52" s="106" t="str">
        <f t="shared" si="4"/>
        <v/>
      </c>
      <c r="L52" s="26"/>
      <c r="M52" s="453"/>
    </row>
    <row r="53" spans="1:15">
      <c r="A53">
        <v>6</v>
      </c>
      <c r="B53" s="81"/>
      <c r="C53" s="64" t="str">
        <f t="shared" si="5"/>
        <v/>
      </c>
      <c r="D53" s="97"/>
      <c r="E53" s="101"/>
      <c r="F53" s="102"/>
      <c r="G53" s="102"/>
      <c r="H53" s="102"/>
      <c r="I53" s="102"/>
      <c r="J53" s="102"/>
      <c r="K53" s="106" t="str">
        <f t="shared" si="4"/>
        <v/>
      </c>
      <c r="L53" s="26"/>
      <c r="M53" s="453"/>
      <c r="N53" s="35"/>
      <c r="O53" s="20"/>
    </row>
    <row r="54" spans="1:15" ht="19.5">
      <c r="A54">
        <v>7</v>
      </c>
      <c r="B54" s="81"/>
      <c r="C54" s="64" t="str">
        <f t="shared" si="5"/>
        <v/>
      </c>
      <c r="D54" s="97"/>
      <c r="E54" s="101"/>
      <c r="F54" s="102"/>
      <c r="G54" s="102"/>
      <c r="H54" s="102"/>
      <c r="I54" s="102"/>
      <c r="J54" s="102"/>
      <c r="K54" s="106" t="str">
        <f t="shared" si="4"/>
        <v/>
      </c>
      <c r="L54" s="26"/>
      <c r="M54" s="453"/>
      <c r="N54" s="25"/>
      <c r="O54" s="21"/>
    </row>
    <row r="55" spans="1:15">
      <c r="A55">
        <v>8</v>
      </c>
      <c r="B55" s="81"/>
      <c r="C55" s="64" t="str">
        <f t="shared" si="5"/>
        <v/>
      </c>
      <c r="D55" s="97"/>
      <c r="E55" s="101"/>
      <c r="F55" s="102"/>
      <c r="G55" s="102"/>
      <c r="H55" s="102"/>
      <c r="I55" s="102"/>
      <c r="J55" s="102"/>
      <c r="K55" s="106" t="str">
        <f t="shared" si="4"/>
        <v/>
      </c>
      <c r="L55" s="26"/>
      <c r="M55" s="453"/>
    </row>
    <row r="56" spans="1:15">
      <c r="A56">
        <v>9</v>
      </c>
      <c r="B56" s="81"/>
      <c r="C56" s="64" t="str">
        <f t="shared" si="5"/>
        <v/>
      </c>
      <c r="D56" s="97"/>
      <c r="E56" s="101"/>
      <c r="F56" s="102"/>
      <c r="G56" s="102"/>
      <c r="H56" s="102"/>
      <c r="I56" s="102"/>
      <c r="J56" s="102"/>
      <c r="K56" s="106" t="str">
        <f t="shared" si="4"/>
        <v/>
      </c>
      <c r="L56" s="26"/>
      <c r="M56" s="453"/>
    </row>
    <row r="57" spans="1:15" ht="19.5" thickBot="1">
      <c r="A57">
        <v>10</v>
      </c>
      <c r="B57" s="81"/>
      <c r="C57" s="64" t="str">
        <f t="shared" si="5"/>
        <v/>
      </c>
      <c r="D57" s="97"/>
      <c r="E57" s="101"/>
      <c r="F57" s="102"/>
      <c r="G57" s="102"/>
      <c r="H57" s="102"/>
      <c r="I57" s="102"/>
      <c r="J57" s="102"/>
      <c r="K57" s="106" t="str">
        <f t="shared" si="4"/>
        <v/>
      </c>
      <c r="L57" s="26"/>
      <c r="M57" s="453"/>
    </row>
    <row r="58" spans="1:15" ht="24.75" thickBot="1">
      <c r="A58" s="46"/>
      <c r="B58" s="79"/>
      <c r="C58" s="60" t="s">
        <v>154</v>
      </c>
      <c r="D58" s="47" t="s">
        <v>153</v>
      </c>
      <c r="E58" s="50" t="s">
        <v>133</v>
      </c>
      <c r="F58" s="51" t="s">
        <v>52</v>
      </c>
      <c r="G58" s="52" t="s">
        <v>443</v>
      </c>
      <c r="H58" s="370" t="s">
        <v>444</v>
      </c>
      <c r="I58" s="52" t="s">
        <v>442</v>
      </c>
      <c r="J58" s="370" t="s">
        <v>444</v>
      </c>
      <c r="K58" s="51" t="s">
        <v>34</v>
      </c>
      <c r="L58" s="53" t="s">
        <v>146</v>
      </c>
      <c r="M58" s="451"/>
    </row>
    <row r="59" spans="1:15" s="21" customFormat="1" ht="25.5">
      <c r="A59"/>
      <c r="B59" s="48" t="str">
        <f>IF($E$8=C59,$D$8,IF($E$9=C59,$D$9,IF($E$10=C59,$D$10,"")))</f>
        <v/>
      </c>
      <c r="C59" s="62" t="s">
        <v>228</v>
      </c>
      <c r="D59" s="54"/>
      <c r="E59" s="55"/>
      <c r="F59" s="56"/>
      <c r="G59" s="56"/>
      <c r="H59" s="56"/>
      <c r="I59" s="56"/>
      <c r="J59" s="56"/>
      <c r="K59" s="57"/>
      <c r="L59" s="61">
        <f>ROUNDDOWN(SUM(K60:K79),-3)/1000</f>
        <v>0</v>
      </c>
      <c r="M59" s="452"/>
    </row>
    <row r="60" spans="1:15">
      <c r="A60">
        <v>1</v>
      </c>
      <c r="B60" s="81"/>
      <c r="C60" s="64" t="str">
        <f>IF(D60="","",".")</f>
        <v/>
      </c>
      <c r="D60" s="96"/>
      <c r="E60" s="99"/>
      <c r="F60" s="100"/>
      <c r="G60" s="100"/>
      <c r="H60" s="100"/>
      <c r="I60" s="100"/>
      <c r="J60" s="100"/>
      <c r="K60" s="105" t="str">
        <f t="shared" ref="K60:K101" si="6">IF(ISNUMBER(F60),(PRODUCT(F60,G60,I60)),"")</f>
        <v/>
      </c>
      <c r="L60" s="26"/>
      <c r="M60" s="453"/>
    </row>
    <row r="61" spans="1:15">
      <c r="A61">
        <v>2</v>
      </c>
      <c r="B61" s="81"/>
      <c r="C61" s="64" t="str">
        <f t="shared" ref="C61:C79" si="7">IF(D61="","",".")</f>
        <v/>
      </c>
      <c r="D61" s="97"/>
      <c r="E61" s="101"/>
      <c r="F61" s="102"/>
      <c r="G61" s="102"/>
      <c r="H61" s="102"/>
      <c r="I61" s="102"/>
      <c r="J61" s="102"/>
      <c r="K61" s="106" t="str">
        <f t="shared" si="6"/>
        <v/>
      </c>
      <c r="L61" s="26"/>
      <c r="M61" s="453"/>
    </row>
    <row r="62" spans="1:15">
      <c r="A62">
        <v>3</v>
      </c>
      <c r="B62" s="81"/>
      <c r="C62" s="64" t="str">
        <f t="shared" si="7"/>
        <v/>
      </c>
      <c r="D62" s="97"/>
      <c r="E62" s="101"/>
      <c r="F62" s="102"/>
      <c r="G62" s="102"/>
      <c r="H62" s="102"/>
      <c r="I62" s="102"/>
      <c r="J62" s="102"/>
      <c r="K62" s="106" t="str">
        <f t="shared" si="6"/>
        <v/>
      </c>
      <c r="L62" s="26"/>
      <c r="M62" s="453"/>
    </row>
    <row r="63" spans="1:15">
      <c r="A63">
        <v>4</v>
      </c>
      <c r="B63" s="81"/>
      <c r="C63" s="64" t="str">
        <f t="shared" si="7"/>
        <v/>
      </c>
      <c r="D63" s="97"/>
      <c r="E63" s="101"/>
      <c r="F63" s="102"/>
      <c r="G63" s="102"/>
      <c r="H63" s="102"/>
      <c r="I63" s="102"/>
      <c r="J63" s="102"/>
      <c r="K63" s="106" t="str">
        <f t="shared" si="6"/>
        <v/>
      </c>
      <c r="L63" s="26"/>
      <c r="M63" s="453"/>
    </row>
    <row r="64" spans="1:15">
      <c r="A64">
        <v>5</v>
      </c>
      <c r="B64" s="81"/>
      <c r="C64" s="64" t="str">
        <f t="shared" si="7"/>
        <v/>
      </c>
      <c r="D64" s="97"/>
      <c r="E64" s="101"/>
      <c r="F64" s="102"/>
      <c r="G64" s="102"/>
      <c r="H64" s="102"/>
      <c r="I64" s="102"/>
      <c r="J64" s="102"/>
      <c r="K64" s="106" t="str">
        <f t="shared" si="6"/>
        <v/>
      </c>
      <c r="L64" s="26"/>
      <c r="M64" s="453"/>
    </row>
    <row r="65" spans="1:13">
      <c r="A65">
        <v>6</v>
      </c>
      <c r="B65" s="81"/>
      <c r="C65" s="64" t="str">
        <f t="shared" si="7"/>
        <v/>
      </c>
      <c r="D65" s="97"/>
      <c r="E65" s="101"/>
      <c r="F65" s="102"/>
      <c r="G65" s="102"/>
      <c r="H65" s="102"/>
      <c r="I65" s="102"/>
      <c r="J65" s="102"/>
      <c r="K65" s="106" t="str">
        <f t="shared" si="6"/>
        <v/>
      </c>
      <c r="L65" s="26"/>
      <c r="M65" s="453"/>
    </row>
    <row r="66" spans="1:13">
      <c r="A66">
        <v>7</v>
      </c>
      <c r="B66" s="81"/>
      <c r="C66" s="64" t="str">
        <f t="shared" si="7"/>
        <v/>
      </c>
      <c r="D66" s="97"/>
      <c r="E66" s="101"/>
      <c r="F66" s="102"/>
      <c r="G66" s="102"/>
      <c r="H66" s="102"/>
      <c r="I66" s="102"/>
      <c r="J66" s="102"/>
      <c r="K66" s="106" t="str">
        <f t="shared" si="6"/>
        <v/>
      </c>
      <c r="L66" s="26"/>
      <c r="M66" s="453"/>
    </row>
    <row r="67" spans="1:13">
      <c r="A67">
        <v>8</v>
      </c>
      <c r="B67" s="81"/>
      <c r="C67" s="64" t="str">
        <f t="shared" si="7"/>
        <v/>
      </c>
      <c r="D67" s="97"/>
      <c r="E67" s="101"/>
      <c r="F67" s="102"/>
      <c r="G67" s="102"/>
      <c r="H67" s="102"/>
      <c r="I67" s="102"/>
      <c r="J67" s="102"/>
      <c r="K67" s="106" t="str">
        <f t="shared" si="6"/>
        <v/>
      </c>
      <c r="L67" s="26"/>
      <c r="M67" s="453"/>
    </row>
    <row r="68" spans="1:13">
      <c r="A68">
        <v>9</v>
      </c>
      <c r="B68" s="81"/>
      <c r="C68" s="64" t="str">
        <f t="shared" si="7"/>
        <v/>
      </c>
      <c r="D68" s="97"/>
      <c r="E68" s="101"/>
      <c r="F68" s="102"/>
      <c r="G68" s="102"/>
      <c r="H68" s="102"/>
      <c r="I68" s="102"/>
      <c r="J68" s="102"/>
      <c r="K68" s="106" t="str">
        <f t="shared" si="6"/>
        <v/>
      </c>
      <c r="L68" s="26"/>
      <c r="M68" s="453"/>
    </row>
    <row r="69" spans="1:13">
      <c r="A69">
        <v>10</v>
      </c>
      <c r="B69" s="81"/>
      <c r="C69" s="64" t="str">
        <f t="shared" si="7"/>
        <v/>
      </c>
      <c r="D69" s="97"/>
      <c r="E69" s="101"/>
      <c r="F69" s="102"/>
      <c r="G69" s="102"/>
      <c r="H69" s="102"/>
      <c r="I69" s="102"/>
      <c r="J69" s="102"/>
      <c r="K69" s="106" t="str">
        <f t="shared" si="6"/>
        <v/>
      </c>
      <c r="L69" s="26"/>
      <c r="M69" s="453"/>
    </row>
    <row r="70" spans="1:13">
      <c r="A70">
        <v>11</v>
      </c>
      <c r="B70" s="81"/>
      <c r="C70" s="64" t="str">
        <f t="shared" si="7"/>
        <v/>
      </c>
      <c r="D70" s="97"/>
      <c r="E70" s="101"/>
      <c r="F70" s="102"/>
      <c r="G70" s="102"/>
      <c r="H70" s="102"/>
      <c r="I70" s="102"/>
      <c r="J70" s="102"/>
      <c r="K70" s="106" t="str">
        <f t="shared" si="6"/>
        <v/>
      </c>
      <c r="L70" s="26"/>
      <c r="M70" s="453"/>
    </row>
    <row r="71" spans="1:13">
      <c r="A71">
        <v>12</v>
      </c>
      <c r="B71" s="81"/>
      <c r="C71" s="64" t="str">
        <f t="shared" si="7"/>
        <v/>
      </c>
      <c r="D71" s="97"/>
      <c r="E71" s="101"/>
      <c r="F71" s="102"/>
      <c r="G71" s="102"/>
      <c r="H71" s="102"/>
      <c r="I71" s="102"/>
      <c r="J71" s="102"/>
      <c r="K71" s="106" t="str">
        <f t="shared" ref="K71:K75" si="8">IF(ISNUMBER(F71),(PRODUCT(F71,G71,I71)),"")</f>
        <v/>
      </c>
      <c r="L71" s="26"/>
      <c r="M71" s="453"/>
    </row>
    <row r="72" spans="1:13">
      <c r="A72">
        <v>13</v>
      </c>
      <c r="B72" s="81"/>
      <c r="C72" s="64" t="str">
        <f t="shared" si="7"/>
        <v/>
      </c>
      <c r="D72" s="97"/>
      <c r="E72" s="101"/>
      <c r="F72" s="102"/>
      <c r="G72" s="102"/>
      <c r="H72" s="102"/>
      <c r="I72" s="102"/>
      <c r="J72" s="102"/>
      <c r="K72" s="106" t="str">
        <f t="shared" si="8"/>
        <v/>
      </c>
      <c r="L72" s="26"/>
      <c r="M72" s="453"/>
    </row>
    <row r="73" spans="1:13">
      <c r="A73">
        <v>14</v>
      </c>
      <c r="B73" s="81"/>
      <c r="C73" s="64" t="str">
        <f t="shared" si="7"/>
        <v/>
      </c>
      <c r="D73" s="97"/>
      <c r="E73" s="101"/>
      <c r="F73" s="102"/>
      <c r="G73" s="102"/>
      <c r="H73" s="102"/>
      <c r="I73" s="102"/>
      <c r="J73" s="102"/>
      <c r="K73" s="106" t="str">
        <f t="shared" si="8"/>
        <v/>
      </c>
      <c r="L73" s="26"/>
      <c r="M73" s="453"/>
    </row>
    <row r="74" spans="1:13">
      <c r="A74">
        <v>15</v>
      </c>
      <c r="B74" s="81"/>
      <c r="C74" s="64" t="str">
        <f t="shared" si="7"/>
        <v/>
      </c>
      <c r="D74" s="97"/>
      <c r="E74" s="101"/>
      <c r="F74" s="102"/>
      <c r="G74" s="102"/>
      <c r="H74" s="102"/>
      <c r="I74" s="102"/>
      <c r="J74" s="102"/>
      <c r="K74" s="106" t="str">
        <f t="shared" si="8"/>
        <v/>
      </c>
      <c r="L74" s="26"/>
      <c r="M74" s="453"/>
    </row>
    <row r="75" spans="1:13">
      <c r="A75">
        <v>16</v>
      </c>
      <c r="B75" s="81"/>
      <c r="C75" s="64" t="str">
        <f t="shared" si="7"/>
        <v/>
      </c>
      <c r="D75" s="97"/>
      <c r="E75" s="101"/>
      <c r="F75" s="102"/>
      <c r="G75" s="102"/>
      <c r="H75" s="102"/>
      <c r="I75" s="102"/>
      <c r="J75" s="102"/>
      <c r="K75" s="106" t="str">
        <f t="shared" si="8"/>
        <v/>
      </c>
      <c r="L75" s="26"/>
      <c r="M75" s="453"/>
    </row>
    <row r="76" spans="1:13">
      <c r="A76">
        <v>17</v>
      </c>
      <c r="B76" s="81"/>
      <c r="C76" s="64" t="str">
        <f t="shared" si="7"/>
        <v/>
      </c>
      <c r="D76" s="97"/>
      <c r="E76" s="101"/>
      <c r="F76" s="102"/>
      <c r="G76" s="102"/>
      <c r="H76" s="102"/>
      <c r="I76" s="102"/>
      <c r="J76" s="102"/>
      <c r="K76" s="106" t="str">
        <f t="shared" si="6"/>
        <v/>
      </c>
      <c r="L76" s="27"/>
      <c r="M76" s="267"/>
    </row>
    <row r="77" spans="1:13">
      <c r="A77">
        <v>18</v>
      </c>
      <c r="B77" s="81"/>
      <c r="C77" s="64" t="str">
        <f t="shared" si="7"/>
        <v/>
      </c>
      <c r="D77" s="97"/>
      <c r="E77" s="101"/>
      <c r="F77" s="102"/>
      <c r="G77" s="102"/>
      <c r="H77" s="102"/>
      <c r="I77" s="102"/>
      <c r="J77" s="102"/>
      <c r="K77" s="106" t="str">
        <f t="shared" si="6"/>
        <v/>
      </c>
      <c r="L77" s="27"/>
      <c r="M77" s="267"/>
    </row>
    <row r="78" spans="1:13">
      <c r="A78">
        <v>19</v>
      </c>
      <c r="B78" s="81"/>
      <c r="C78" s="64" t="str">
        <f t="shared" si="7"/>
        <v/>
      </c>
      <c r="D78" s="97"/>
      <c r="E78" s="101"/>
      <c r="F78" s="102"/>
      <c r="G78" s="102"/>
      <c r="H78" s="102"/>
      <c r="I78" s="102"/>
      <c r="J78" s="102"/>
      <c r="K78" s="106" t="str">
        <f t="shared" si="6"/>
        <v/>
      </c>
      <c r="L78" s="27"/>
      <c r="M78" s="267"/>
    </row>
    <row r="79" spans="1:13" ht="19.5" thickBot="1">
      <c r="A79">
        <v>20</v>
      </c>
      <c r="B79" s="82"/>
      <c r="C79" s="65" t="str">
        <f t="shared" si="7"/>
        <v/>
      </c>
      <c r="D79" s="98"/>
      <c r="E79" s="103"/>
      <c r="F79" s="104"/>
      <c r="G79" s="104"/>
      <c r="H79" s="104"/>
      <c r="I79" s="104"/>
      <c r="J79" s="104"/>
      <c r="K79" s="107" t="str">
        <f t="shared" si="6"/>
        <v/>
      </c>
      <c r="L79" s="28"/>
      <c r="M79" s="267"/>
    </row>
    <row r="80" spans="1:13" ht="24.75" thickBot="1">
      <c r="A80" s="46"/>
      <c r="B80" s="79"/>
      <c r="C80" s="60" t="s">
        <v>154</v>
      </c>
      <c r="D80" s="47" t="s">
        <v>153</v>
      </c>
      <c r="E80" s="50" t="s">
        <v>133</v>
      </c>
      <c r="F80" s="51" t="s">
        <v>52</v>
      </c>
      <c r="G80" s="52" t="s">
        <v>443</v>
      </c>
      <c r="H80" s="370" t="s">
        <v>444</v>
      </c>
      <c r="I80" s="52" t="s">
        <v>442</v>
      </c>
      <c r="J80" s="370" t="s">
        <v>444</v>
      </c>
      <c r="K80" s="51" t="s">
        <v>34</v>
      </c>
      <c r="L80" s="53" t="s">
        <v>146</v>
      </c>
      <c r="M80" s="451"/>
    </row>
    <row r="81" spans="1:13" s="21" customFormat="1" ht="25.5">
      <c r="A81"/>
      <c r="B81" s="48" t="str">
        <f t="shared" ref="B81" si="9">IF($E$8=C81,$D$8,IF($E$9=C81,$D$9,IF($E$10=C81,$D$10,"")))</f>
        <v/>
      </c>
      <c r="C81" s="63" t="s">
        <v>24</v>
      </c>
      <c r="D81" s="58"/>
      <c r="E81" s="55"/>
      <c r="F81" s="56"/>
      <c r="G81" s="56"/>
      <c r="H81" s="56"/>
      <c r="I81" s="56"/>
      <c r="J81" s="56"/>
      <c r="K81" s="57"/>
      <c r="L81" s="61">
        <f>ROUNDDOWN(SUM(K82:K101),-3)/1000</f>
        <v>0</v>
      </c>
      <c r="M81" s="452"/>
    </row>
    <row r="82" spans="1:13">
      <c r="A82">
        <v>1</v>
      </c>
      <c r="B82" s="81"/>
      <c r="C82" s="64" t="str">
        <f>IF(D82="","",".")</f>
        <v/>
      </c>
      <c r="D82" s="96"/>
      <c r="E82" s="99"/>
      <c r="F82" s="100"/>
      <c r="G82" s="100"/>
      <c r="H82" s="100"/>
      <c r="I82" s="100"/>
      <c r="J82" s="100"/>
      <c r="K82" s="105" t="str">
        <f t="shared" si="6"/>
        <v/>
      </c>
      <c r="L82" s="26"/>
      <c r="M82" s="453"/>
    </row>
    <row r="83" spans="1:13">
      <c r="A83">
        <v>2</v>
      </c>
      <c r="B83" s="81"/>
      <c r="C83" s="64" t="str">
        <f t="shared" ref="C83:C101" si="10">IF(D83="","",".")</f>
        <v/>
      </c>
      <c r="D83" s="97"/>
      <c r="E83" s="101"/>
      <c r="F83" s="102"/>
      <c r="G83" s="102"/>
      <c r="H83" s="102"/>
      <c r="I83" s="102"/>
      <c r="J83" s="102"/>
      <c r="K83" s="106" t="str">
        <f t="shared" si="6"/>
        <v/>
      </c>
      <c r="L83" s="26"/>
      <c r="M83" s="453"/>
    </row>
    <row r="84" spans="1:13">
      <c r="A84">
        <v>3</v>
      </c>
      <c r="B84" s="81"/>
      <c r="C84" s="64" t="str">
        <f t="shared" si="10"/>
        <v/>
      </c>
      <c r="D84" s="97"/>
      <c r="E84" s="101"/>
      <c r="F84" s="102"/>
      <c r="G84" s="102"/>
      <c r="H84" s="102"/>
      <c r="I84" s="102"/>
      <c r="J84" s="102"/>
      <c r="K84" s="106" t="str">
        <f t="shared" si="6"/>
        <v/>
      </c>
      <c r="L84" s="26"/>
      <c r="M84" s="453"/>
    </row>
    <row r="85" spans="1:13">
      <c r="A85">
        <v>4</v>
      </c>
      <c r="B85" s="81"/>
      <c r="C85" s="64" t="str">
        <f t="shared" si="10"/>
        <v/>
      </c>
      <c r="D85" s="97"/>
      <c r="E85" s="101"/>
      <c r="F85" s="102"/>
      <c r="G85" s="102"/>
      <c r="H85" s="102"/>
      <c r="I85" s="102"/>
      <c r="J85" s="102"/>
      <c r="K85" s="106" t="str">
        <f t="shared" si="6"/>
        <v/>
      </c>
      <c r="L85" s="26"/>
      <c r="M85" s="453"/>
    </row>
    <row r="86" spans="1:13">
      <c r="A86">
        <v>5</v>
      </c>
      <c r="B86" s="81"/>
      <c r="C86" s="64" t="str">
        <f t="shared" si="10"/>
        <v/>
      </c>
      <c r="D86" s="97"/>
      <c r="E86" s="101"/>
      <c r="F86" s="102"/>
      <c r="G86" s="102"/>
      <c r="H86" s="102"/>
      <c r="I86" s="102"/>
      <c r="J86" s="102"/>
      <c r="K86" s="106" t="str">
        <f t="shared" si="6"/>
        <v/>
      </c>
      <c r="L86" s="26"/>
      <c r="M86" s="453"/>
    </row>
    <row r="87" spans="1:13">
      <c r="A87">
        <v>6</v>
      </c>
      <c r="B87" s="81"/>
      <c r="C87" s="64" t="str">
        <f t="shared" si="10"/>
        <v/>
      </c>
      <c r="D87" s="97"/>
      <c r="E87" s="101"/>
      <c r="F87" s="102"/>
      <c r="G87" s="102"/>
      <c r="H87" s="102"/>
      <c r="I87" s="102"/>
      <c r="J87" s="102"/>
      <c r="K87" s="106" t="str">
        <f t="shared" si="6"/>
        <v/>
      </c>
      <c r="L87" s="26"/>
      <c r="M87" s="453"/>
    </row>
    <row r="88" spans="1:13">
      <c r="A88">
        <v>7</v>
      </c>
      <c r="B88" s="81"/>
      <c r="C88" s="64" t="str">
        <f t="shared" si="10"/>
        <v/>
      </c>
      <c r="D88" s="97"/>
      <c r="E88" s="101"/>
      <c r="F88" s="102"/>
      <c r="G88" s="102"/>
      <c r="H88" s="102"/>
      <c r="I88" s="102"/>
      <c r="J88" s="102"/>
      <c r="K88" s="106" t="str">
        <f t="shared" si="6"/>
        <v/>
      </c>
      <c r="L88" s="26"/>
      <c r="M88" s="453"/>
    </row>
    <row r="89" spans="1:13">
      <c r="A89">
        <v>8</v>
      </c>
      <c r="B89" s="81"/>
      <c r="C89" s="64" t="str">
        <f t="shared" si="10"/>
        <v/>
      </c>
      <c r="D89" s="97"/>
      <c r="E89" s="101"/>
      <c r="F89" s="102"/>
      <c r="G89" s="102"/>
      <c r="H89" s="102"/>
      <c r="I89" s="102"/>
      <c r="J89" s="102"/>
      <c r="K89" s="106" t="str">
        <f t="shared" si="6"/>
        <v/>
      </c>
      <c r="L89" s="26"/>
      <c r="M89" s="453"/>
    </row>
    <row r="90" spans="1:13">
      <c r="A90">
        <v>9</v>
      </c>
      <c r="B90" s="81"/>
      <c r="C90" s="64" t="str">
        <f t="shared" si="10"/>
        <v/>
      </c>
      <c r="D90" s="97"/>
      <c r="E90" s="101"/>
      <c r="F90" s="102"/>
      <c r="G90" s="102"/>
      <c r="H90" s="102"/>
      <c r="I90" s="102"/>
      <c r="J90" s="102"/>
      <c r="K90" s="106" t="str">
        <f t="shared" si="6"/>
        <v/>
      </c>
      <c r="L90" s="26"/>
      <c r="M90" s="453"/>
    </row>
    <row r="91" spans="1:13">
      <c r="A91">
        <v>10</v>
      </c>
      <c r="B91" s="81"/>
      <c r="C91" s="64" t="str">
        <f t="shared" si="10"/>
        <v/>
      </c>
      <c r="D91" s="97"/>
      <c r="E91" s="101"/>
      <c r="F91" s="102"/>
      <c r="G91" s="102"/>
      <c r="H91" s="102"/>
      <c r="I91" s="102"/>
      <c r="J91" s="102"/>
      <c r="K91" s="106" t="str">
        <f t="shared" si="6"/>
        <v/>
      </c>
      <c r="L91" s="26"/>
      <c r="M91" s="453"/>
    </row>
    <row r="92" spans="1:13">
      <c r="A92">
        <v>11</v>
      </c>
      <c r="B92" s="81"/>
      <c r="C92" s="64" t="str">
        <f t="shared" si="10"/>
        <v/>
      </c>
      <c r="D92" s="97"/>
      <c r="E92" s="101"/>
      <c r="F92" s="102"/>
      <c r="G92" s="102"/>
      <c r="H92" s="102"/>
      <c r="I92" s="102"/>
      <c r="J92" s="102"/>
      <c r="K92" s="106" t="str">
        <f t="shared" si="6"/>
        <v/>
      </c>
      <c r="L92" s="26"/>
      <c r="M92" s="453"/>
    </row>
    <row r="93" spans="1:13">
      <c r="A93">
        <v>12</v>
      </c>
      <c r="B93" s="81"/>
      <c r="C93" s="64" t="str">
        <f t="shared" si="10"/>
        <v/>
      </c>
      <c r="D93" s="97"/>
      <c r="E93" s="101"/>
      <c r="F93" s="102"/>
      <c r="G93" s="102"/>
      <c r="H93" s="102"/>
      <c r="I93" s="102"/>
      <c r="J93" s="102"/>
      <c r="K93" s="106" t="str">
        <f t="shared" si="6"/>
        <v/>
      </c>
      <c r="L93" s="27"/>
      <c r="M93" s="267"/>
    </row>
    <row r="94" spans="1:13">
      <c r="A94">
        <v>13</v>
      </c>
      <c r="B94" s="81"/>
      <c r="C94" s="64" t="str">
        <f t="shared" si="10"/>
        <v/>
      </c>
      <c r="D94" s="97"/>
      <c r="E94" s="101"/>
      <c r="F94" s="102"/>
      <c r="G94" s="102"/>
      <c r="H94" s="102"/>
      <c r="I94" s="102"/>
      <c r="J94" s="102"/>
      <c r="K94" s="106" t="str">
        <f t="shared" si="6"/>
        <v/>
      </c>
      <c r="L94" s="27"/>
      <c r="M94" s="267"/>
    </row>
    <row r="95" spans="1:13">
      <c r="A95">
        <v>14</v>
      </c>
      <c r="B95" s="81"/>
      <c r="C95" s="64" t="str">
        <f t="shared" si="10"/>
        <v/>
      </c>
      <c r="D95" s="97"/>
      <c r="E95" s="101"/>
      <c r="F95" s="102"/>
      <c r="G95" s="102"/>
      <c r="H95" s="102"/>
      <c r="I95" s="102"/>
      <c r="J95" s="102"/>
      <c r="K95" s="106" t="str">
        <f t="shared" ref="K95:K99" si="11">IF(ISNUMBER(F95),(PRODUCT(F95,G95,I95)),"")</f>
        <v/>
      </c>
      <c r="L95" s="26"/>
      <c r="M95" s="453"/>
    </row>
    <row r="96" spans="1:13">
      <c r="A96">
        <v>15</v>
      </c>
      <c r="B96" s="81"/>
      <c r="C96" s="64" t="str">
        <f t="shared" si="10"/>
        <v/>
      </c>
      <c r="D96" s="97"/>
      <c r="E96" s="101"/>
      <c r="F96" s="102"/>
      <c r="G96" s="102"/>
      <c r="H96" s="102"/>
      <c r="I96" s="102"/>
      <c r="J96" s="102"/>
      <c r="K96" s="106" t="str">
        <f t="shared" si="11"/>
        <v/>
      </c>
      <c r="L96" s="26"/>
      <c r="M96" s="453"/>
    </row>
    <row r="97" spans="1:14">
      <c r="A97">
        <v>16</v>
      </c>
      <c r="B97" s="81"/>
      <c r="C97" s="64" t="str">
        <f t="shared" si="10"/>
        <v/>
      </c>
      <c r="D97" s="97"/>
      <c r="E97" s="101"/>
      <c r="F97" s="102"/>
      <c r="G97" s="102"/>
      <c r="H97" s="102"/>
      <c r="I97" s="102"/>
      <c r="J97" s="102"/>
      <c r="K97" s="106" t="str">
        <f t="shared" si="11"/>
        <v/>
      </c>
      <c r="L97" s="26"/>
      <c r="M97" s="453"/>
    </row>
    <row r="98" spans="1:14">
      <c r="A98">
        <v>17</v>
      </c>
      <c r="B98" s="81"/>
      <c r="C98" s="64" t="str">
        <f t="shared" si="10"/>
        <v/>
      </c>
      <c r="D98" s="97"/>
      <c r="E98" s="101"/>
      <c r="F98" s="102"/>
      <c r="G98" s="102"/>
      <c r="H98" s="102"/>
      <c r="I98" s="102"/>
      <c r="J98" s="102"/>
      <c r="K98" s="106" t="str">
        <f t="shared" si="11"/>
        <v/>
      </c>
      <c r="L98" s="26"/>
      <c r="M98" s="453"/>
    </row>
    <row r="99" spans="1:14">
      <c r="A99">
        <v>18</v>
      </c>
      <c r="B99" s="81"/>
      <c r="C99" s="64" t="str">
        <f t="shared" si="10"/>
        <v/>
      </c>
      <c r="D99" s="97"/>
      <c r="E99" s="101"/>
      <c r="F99" s="102"/>
      <c r="G99" s="102"/>
      <c r="H99" s="102"/>
      <c r="I99" s="102"/>
      <c r="J99" s="102"/>
      <c r="K99" s="106" t="str">
        <f t="shared" si="11"/>
        <v/>
      </c>
      <c r="L99" s="26"/>
      <c r="M99" s="453"/>
    </row>
    <row r="100" spans="1:14">
      <c r="A100">
        <v>19</v>
      </c>
      <c r="B100" s="81"/>
      <c r="C100" s="64" t="str">
        <f t="shared" si="10"/>
        <v/>
      </c>
      <c r="D100" s="97"/>
      <c r="E100" s="101"/>
      <c r="F100" s="102"/>
      <c r="G100" s="102"/>
      <c r="H100" s="102"/>
      <c r="I100" s="102"/>
      <c r="J100" s="102"/>
      <c r="K100" s="106" t="str">
        <f t="shared" si="6"/>
        <v/>
      </c>
      <c r="L100" s="27"/>
      <c r="M100" s="267"/>
    </row>
    <row r="101" spans="1:14" ht="19.5" thickBot="1">
      <c r="A101">
        <v>20</v>
      </c>
      <c r="B101" s="82"/>
      <c r="C101" s="65" t="str">
        <f t="shared" si="10"/>
        <v/>
      </c>
      <c r="D101" s="98"/>
      <c r="E101" s="103"/>
      <c r="F101" s="104"/>
      <c r="G101" s="104"/>
      <c r="H101" s="104"/>
      <c r="I101" s="104"/>
      <c r="J101" s="104"/>
      <c r="K101" s="107" t="str">
        <f t="shared" si="6"/>
        <v/>
      </c>
      <c r="L101" s="28"/>
      <c r="M101" s="267"/>
    </row>
    <row r="102" spans="1:14" ht="24.75" thickBot="1">
      <c r="A102" s="46"/>
      <c r="B102" s="79"/>
      <c r="C102" s="60" t="s">
        <v>154</v>
      </c>
      <c r="D102" s="47" t="s">
        <v>153</v>
      </c>
      <c r="E102" s="50" t="s">
        <v>133</v>
      </c>
      <c r="F102" s="51" t="s">
        <v>52</v>
      </c>
      <c r="G102" s="52" t="s">
        <v>443</v>
      </c>
      <c r="H102" s="370" t="s">
        <v>444</v>
      </c>
      <c r="I102" s="52" t="s">
        <v>442</v>
      </c>
      <c r="J102" s="370" t="s">
        <v>444</v>
      </c>
      <c r="K102" s="51" t="s">
        <v>34</v>
      </c>
      <c r="L102" s="53" t="s">
        <v>146</v>
      </c>
      <c r="M102" s="451"/>
    </row>
    <row r="103" spans="1:14" s="21" customFormat="1" ht="26.65" customHeight="1">
      <c r="A103"/>
      <c r="B103" s="48" t="str">
        <f t="shared" ref="B103" si="12">IF($E$8=C103,$D$8,IF($E$9=C103,$D$9,IF($E$10=C103,$D$10,"")))</f>
        <v/>
      </c>
      <c r="C103" s="62" t="s">
        <v>229</v>
      </c>
      <c r="D103" s="54"/>
      <c r="E103" s="55"/>
      <c r="F103" s="56"/>
      <c r="G103" s="56"/>
      <c r="H103" s="56"/>
      <c r="I103" s="56"/>
      <c r="J103" s="56"/>
      <c r="K103" s="57"/>
      <c r="L103" s="61">
        <f>ROUNDDOWN(SUM(K104:K123),-3)/1000</f>
        <v>0</v>
      </c>
      <c r="M103" s="474"/>
      <c r="N103" s="1167"/>
    </row>
    <row r="104" spans="1:14" ht="18" customHeight="1">
      <c r="A104">
        <v>1</v>
      </c>
      <c r="B104" s="81"/>
      <c r="C104" s="64" t="str">
        <f>IF(D104="","",".")</f>
        <v/>
      </c>
      <c r="D104" s="96"/>
      <c r="E104" s="99"/>
      <c r="F104" s="100"/>
      <c r="G104" s="100"/>
      <c r="H104" s="100"/>
      <c r="I104" s="100"/>
      <c r="J104" s="100"/>
      <c r="K104" s="105" t="str">
        <f t="shared" ref="K104:K123" si="13">IF(ISNUMBER(F104),(PRODUCT(F104,G104,I104)),"")</f>
        <v/>
      </c>
      <c r="L104" s="26"/>
      <c r="M104" s="453"/>
      <c r="N104" s="1167"/>
    </row>
    <row r="105" spans="1:14" ht="18" customHeight="1">
      <c r="A105">
        <v>2</v>
      </c>
      <c r="B105" s="81"/>
      <c r="C105" s="64" t="str">
        <f t="shared" ref="C105:C123" si="14">IF(D105="","",".")</f>
        <v/>
      </c>
      <c r="D105" s="97"/>
      <c r="E105" s="101"/>
      <c r="F105" s="102"/>
      <c r="G105" s="102"/>
      <c r="H105" s="102"/>
      <c r="I105" s="102"/>
      <c r="J105" s="102"/>
      <c r="K105" s="106" t="str">
        <f t="shared" si="13"/>
        <v/>
      </c>
      <c r="L105" s="26"/>
      <c r="M105" s="453"/>
      <c r="N105" s="1167"/>
    </row>
    <row r="106" spans="1:14" ht="18" customHeight="1">
      <c r="A106">
        <v>3</v>
      </c>
      <c r="B106" s="81"/>
      <c r="C106" s="64" t="str">
        <f t="shared" si="14"/>
        <v/>
      </c>
      <c r="D106" s="97"/>
      <c r="E106" s="101"/>
      <c r="F106" s="102"/>
      <c r="G106" s="102"/>
      <c r="H106" s="102"/>
      <c r="I106" s="102"/>
      <c r="J106" s="102"/>
      <c r="K106" s="106" t="str">
        <f t="shared" si="13"/>
        <v/>
      </c>
      <c r="L106" s="26"/>
      <c r="M106" s="453"/>
      <c r="N106" s="1167"/>
    </row>
    <row r="107" spans="1:14" ht="18" customHeight="1">
      <c r="A107">
        <v>4</v>
      </c>
      <c r="B107" s="81"/>
      <c r="C107" s="64" t="str">
        <f t="shared" si="14"/>
        <v/>
      </c>
      <c r="D107" s="97"/>
      <c r="E107" s="101"/>
      <c r="F107" s="102"/>
      <c r="G107" s="102"/>
      <c r="H107" s="102"/>
      <c r="I107" s="102"/>
      <c r="J107" s="102"/>
      <c r="K107" s="106" t="str">
        <f t="shared" si="13"/>
        <v/>
      </c>
      <c r="L107" s="26"/>
      <c r="M107" s="453"/>
      <c r="N107" s="1167"/>
    </row>
    <row r="108" spans="1:14" ht="18.399999999999999" customHeight="1">
      <c r="A108">
        <v>5</v>
      </c>
      <c r="B108" s="81"/>
      <c r="C108" s="64" t="str">
        <f t="shared" si="14"/>
        <v/>
      </c>
      <c r="D108" s="97"/>
      <c r="E108" s="101"/>
      <c r="F108" s="102"/>
      <c r="G108" s="102"/>
      <c r="H108" s="102"/>
      <c r="I108" s="102"/>
      <c r="J108" s="102"/>
      <c r="K108" s="106" t="str">
        <f t="shared" si="13"/>
        <v/>
      </c>
      <c r="L108" s="26"/>
      <c r="M108" s="453"/>
      <c r="N108" s="1167"/>
    </row>
    <row r="109" spans="1:14" ht="19.5" customHeight="1">
      <c r="A109">
        <v>6</v>
      </c>
      <c r="B109" s="81"/>
      <c r="C109" s="64" t="str">
        <f t="shared" si="14"/>
        <v/>
      </c>
      <c r="D109" s="97"/>
      <c r="E109" s="101"/>
      <c r="F109" s="102"/>
      <c r="G109" s="102"/>
      <c r="H109" s="102"/>
      <c r="I109" s="102"/>
      <c r="J109" s="102"/>
      <c r="K109" s="106" t="str">
        <f t="shared" si="13"/>
        <v/>
      </c>
      <c r="L109" s="26"/>
      <c r="M109" s="453"/>
      <c r="N109" s="1167"/>
    </row>
    <row r="110" spans="1:14">
      <c r="A110">
        <v>7</v>
      </c>
      <c r="B110" s="81"/>
      <c r="C110" s="64" t="str">
        <f t="shared" si="14"/>
        <v/>
      </c>
      <c r="D110" s="97"/>
      <c r="E110" s="101"/>
      <c r="F110" s="102"/>
      <c r="G110" s="102"/>
      <c r="H110" s="102"/>
      <c r="I110" s="102"/>
      <c r="J110" s="102"/>
      <c r="K110" s="106" t="str">
        <f t="shared" si="13"/>
        <v/>
      </c>
      <c r="L110" s="26"/>
      <c r="M110" s="453"/>
      <c r="N110" s="1167"/>
    </row>
    <row r="111" spans="1:14">
      <c r="A111">
        <v>8</v>
      </c>
      <c r="B111" s="81"/>
      <c r="C111" s="64" t="str">
        <f t="shared" si="14"/>
        <v/>
      </c>
      <c r="D111" s="97"/>
      <c r="E111" s="101"/>
      <c r="F111" s="102"/>
      <c r="G111" s="102"/>
      <c r="H111" s="102"/>
      <c r="I111" s="102"/>
      <c r="J111" s="102"/>
      <c r="K111" s="106" t="str">
        <f t="shared" si="13"/>
        <v/>
      </c>
      <c r="L111" s="26"/>
      <c r="M111" s="453"/>
    </row>
    <row r="112" spans="1:14">
      <c r="A112">
        <v>9</v>
      </c>
      <c r="B112" s="81"/>
      <c r="C112" s="64" t="str">
        <f t="shared" si="14"/>
        <v/>
      </c>
      <c r="D112" s="97"/>
      <c r="E112" s="101"/>
      <c r="F112" s="102"/>
      <c r="G112" s="102"/>
      <c r="H112" s="102"/>
      <c r="I112" s="102"/>
      <c r="J112" s="102"/>
      <c r="K112" s="106" t="str">
        <f t="shared" si="13"/>
        <v/>
      </c>
      <c r="L112" s="26"/>
      <c r="M112" s="453"/>
    </row>
    <row r="113" spans="1:13">
      <c r="A113">
        <v>10</v>
      </c>
      <c r="B113" s="81"/>
      <c r="C113" s="64" t="str">
        <f t="shared" si="14"/>
        <v/>
      </c>
      <c r="D113" s="97"/>
      <c r="E113" s="101"/>
      <c r="F113" s="102"/>
      <c r="G113" s="102"/>
      <c r="H113" s="102"/>
      <c r="I113" s="102"/>
      <c r="J113" s="102"/>
      <c r="K113" s="106" t="str">
        <f t="shared" si="13"/>
        <v/>
      </c>
      <c r="L113" s="26"/>
      <c r="M113" s="453"/>
    </row>
    <row r="114" spans="1:13">
      <c r="A114">
        <v>11</v>
      </c>
      <c r="B114" s="81"/>
      <c r="C114" s="64" t="str">
        <f t="shared" si="14"/>
        <v/>
      </c>
      <c r="D114" s="97"/>
      <c r="E114" s="101"/>
      <c r="F114" s="102"/>
      <c r="G114" s="102"/>
      <c r="H114" s="102"/>
      <c r="I114" s="102"/>
      <c r="J114" s="102"/>
      <c r="K114" s="106" t="str">
        <f t="shared" si="13"/>
        <v/>
      </c>
      <c r="L114" s="26"/>
      <c r="M114" s="453"/>
    </row>
    <row r="115" spans="1:13">
      <c r="A115">
        <v>12</v>
      </c>
      <c r="B115" s="81"/>
      <c r="C115" s="64" t="str">
        <f t="shared" si="14"/>
        <v/>
      </c>
      <c r="D115" s="97"/>
      <c r="E115" s="101"/>
      <c r="F115" s="102"/>
      <c r="G115" s="102"/>
      <c r="H115" s="102"/>
      <c r="I115" s="102"/>
      <c r="J115" s="102"/>
      <c r="K115" s="106" t="str">
        <f t="shared" si="13"/>
        <v/>
      </c>
      <c r="L115" s="27"/>
      <c r="M115" s="267"/>
    </row>
    <row r="116" spans="1:13">
      <c r="A116">
        <v>13</v>
      </c>
      <c r="B116" s="81"/>
      <c r="C116" s="64" t="str">
        <f t="shared" si="14"/>
        <v/>
      </c>
      <c r="D116" s="97"/>
      <c r="E116" s="101"/>
      <c r="F116" s="102"/>
      <c r="G116" s="102"/>
      <c r="H116" s="102"/>
      <c r="I116" s="102"/>
      <c r="J116" s="102"/>
      <c r="K116" s="106" t="str">
        <f t="shared" si="13"/>
        <v/>
      </c>
      <c r="L116" s="27"/>
      <c r="M116" s="267"/>
    </row>
    <row r="117" spans="1:13">
      <c r="A117">
        <v>14</v>
      </c>
      <c r="B117" s="81"/>
      <c r="C117" s="64" t="str">
        <f t="shared" si="14"/>
        <v/>
      </c>
      <c r="D117" s="97"/>
      <c r="E117" s="101"/>
      <c r="F117" s="102"/>
      <c r="G117" s="102"/>
      <c r="H117" s="102"/>
      <c r="I117" s="102"/>
      <c r="J117" s="102"/>
      <c r="K117" s="106" t="str">
        <f t="shared" ref="K117:K121" si="15">IF(ISNUMBER(F117),(PRODUCT(F117,G117,I117)),"")</f>
        <v/>
      </c>
      <c r="L117" s="26"/>
      <c r="M117" s="453"/>
    </row>
    <row r="118" spans="1:13">
      <c r="A118">
        <v>15</v>
      </c>
      <c r="B118" s="81"/>
      <c r="C118" s="64" t="str">
        <f t="shared" si="14"/>
        <v/>
      </c>
      <c r="D118" s="97"/>
      <c r="E118" s="101"/>
      <c r="F118" s="102"/>
      <c r="G118" s="102"/>
      <c r="H118" s="102"/>
      <c r="I118" s="102"/>
      <c r="J118" s="102"/>
      <c r="K118" s="106" t="str">
        <f t="shared" si="15"/>
        <v/>
      </c>
      <c r="L118" s="26"/>
      <c r="M118" s="453"/>
    </row>
    <row r="119" spans="1:13">
      <c r="A119">
        <v>16</v>
      </c>
      <c r="B119" s="81"/>
      <c r="C119" s="64" t="str">
        <f t="shared" si="14"/>
        <v/>
      </c>
      <c r="D119" s="97"/>
      <c r="E119" s="101"/>
      <c r="F119" s="102"/>
      <c r="G119" s="102"/>
      <c r="H119" s="102"/>
      <c r="I119" s="102"/>
      <c r="J119" s="102"/>
      <c r="K119" s="106" t="str">
        <f t="shared" si="15"/>
        <v/>
      </c>
      <c r="L119" s="26"/>
      <c r="M119" s="453"/>
    </row>
    <row r="120" spans="1:13">
      <c r="A120">
        <v>17</v>
      </c>
      <c r="B120" s="81"/>
      <c r="C120" s="64" t="str">
        <f t="shared" si="14"/>
        <v/>
      </c>
      <c r="D120" s="97"/>
      <c r="E120" s="101"/>
      <c r="F120" s="102"/>
      <c r="G120" s="102"/>
      <c r="H120" s="102"/>
      <c r="I120" s="102"/>
      <c r="J120" s="102"/>
      <c r="K120" s="106" t="str">
        <f t="shared" si="15"/>
        <v/>
      </c>
      <c r="L120" s="26"/>
      <c r="M120" s="453"/>
    </row>
    <row r="121" spans="1:13">
      <c r="A121">
        <v>18</v>
      </c>
      <c r="B121" s="81"/>
      <c r="C121" s="64" t="str">
        <f t="shared" si="14"/>
        <v/>
      </c>
      <c r="D121" s="97"/>
      <c r="E121" s="101"/>
      <c r="F121" s="102"/>
      <c r="G121" s="102"/>
      <c r="H121" s="102"/>
      <c r="I121" s="102"/>
      <c r="J121" s="102"/>
      <c r="K121" s="106" t="str">
        <f t="shared" si="15"/>
        <v/>
      </c>
      <c r="L121" s="26"/>
      <c r="M121" s="453"/>
    </row>
    <row r="122" spans="1:13">
      <c r="A122">
        <v>19</v>
      </c>
      <c r="B122" s="81"/>
      <c r="C122" s="64" t="str">
        <f t="shared" si="14"/>
        <v/>
      </c>
      <c r="D122" s="97"/>
      <c r="E122" s="101"/>
      <c r="F122" s="102"/>
      <c r="G122" s="102"/>
      <c r="H122" s="102"/>
      <c r="I122" s="102"/>
      <c r="J122" s="102"/>
      <c r="K122" s="106" t="str">
        <f t="shared" si="13"/>
        <v/>
      </c>
      <c r="L122" s="27"/>
      <c r="M122" s="267"/>
    </row>
    <row r="123" spans="1:13" ht="19.5" thickBot="1">
      <c r="A123">
        <v>20</v>
      </c>
      <c r="B123" s="82"/>
      <c r="C123" s="65" t="str">
        <f t="shared" si="14"/>
        <v/>
      </c>
      <c r="D123" s="98"/>
      <c r="E123" s="103"/>
      <c r="F123" s="104"/>
      <c r="G123" s="104"/>
      <c r="H123" s="104"/>
      <c r="I123" s="104"/>
      <c r="J123" s="104"/>
      <c r="K123" s="107" t="str">
        <f t="shared" si="13"/>
        <v/>
      </c>
      <c r="L123" s="28"/>
      <c r="M123" s="267"/>
    </row>
    <row r="124" spans="1:13" ht="24.75" thickBot="1">
      <c r="A124" s="46"/>
      <c r="B124" s="79"/>
      <c r="C124" s="60" t="s">
        <v>154</v>
      </c>
      <c r="D124" s="47" t="s">
        <v>153</v>
      </c>
      <c r="E124" s="50" t="s">
        <v>133</v>
      </c>
      <c r="F124" s="51" t="s">
        <v>52</v>
      </c>
      <c r="G124" s="52" t="s">
        <v>443</v>
      </c>
      <c r="H124" s="370" t="s">
        <v>444</v>
      </c>
      <c r="I124" s="52" t="s">
        <v>442</v>
      </c>
      <c r="J124" s="370" t="s">
        <v>444</v>
      </c>
      <c r="K124" s="51" t="s">
        <v>34</v>
      </c>
      <c r="L124" s="53" t="s">
        <v>146</v>
      </c>
      <c r="M124" s="451"/>
    </row>
    <row r="125" spans="1:13" s="21" customFormat="1" ht="25.5">
      <c r="A125"/>
      <c r="B125" s="48" t="str">
        <f t="shared" ref="B125" si="16">IF($E$8=C125,$D$8,IF($E$9=C125,$D$9,IF($E$10=C125,$D$10,"")))</f>
        <v/>
      </c>
      <c r="C125" s="62" t="s">
        <v>230</v>
      </c>
      <c r="D125" s="54"/>
      <c r="E125" s="55"/>
      <c r="F125" s="56"/>
      <c r="G125" s="56"/>
      <c r="H125" s="56"/>
      <c r="I125" s="56"/>
      <c r="J125" s="56"/>
      <c r="K125" s="59"/>
      <c r="L125" s="61">
        <f>ROUNDDOWN(SUM(K126:K145),-3)/1000</f>
        <v>0</v>
      </c>
      <c r="M125" s="452"/>
    </row>
    <row r="126" spans="1:13" ht="22.5" customHeight="1">
      <c r="A126">
        <v>1</v>
      </c>
      <c r="B126" s="81"/>
      <c r="C126" s="66" t="str">
        <f>IF(D126="","",".")</f>
        <v/>
      </c>
      <c r="D126" s="96"/>
      <c r="E126" s="99"/>
      <c r="F126" s="100"/>
      <c r="G126" s="100"/>
      <c r="H126" s="100"/>
      <c r="I126" s="100"/>
      <c r="J126" s="100"/>
      <c r="K126" s="105" t="str">
        <f>IF(ISNUMBER(F126),(PRODUCT(F126,G126,I126)),"")</f>
        <v/>
      </c>
      <c r="L126" s="26"/>
      <c r="M126" s="453"/>
    </row>
    <row r="127" spans="1:13" ht="22.5" customHeight="1">
      <c r="A127">
        <v>2</v>
      </c>
      <c r="B127" s="81"/>
      <c r="C127" s="66" t="str">
        <f t="shared" ref="C127:C145" si="17">IF(D127="","",".")</f>
        <v/>
      </c>
      <c r="D127" s="97"/>
      <c r="E127" s="101"/>
      <c r="F127" s="102"/>
      <c r="G127" s="102"/>
      <c r="H127" s="102"/>
      <c r="I127" s="102"/>
      <c r="J127" s="102"/>
      <c r="K127" s="106" t="str">
        <f t="shared" ref="K127:K167" si="18">IF(ISNUMBER(F127),(PRODUCT(F127,G127,I127)),"")</f>
        <v/>
      </c>
      <c r="L127" s="26"/>
      <c r="M127" s="453"/>
    </row>
    <row r="128" spans="1:13">
      <c r="A128">
        <v>3</v>
      </c>
      <c r="B128" s="81"/>
      <c r="C128" s="66" t="str">
        <f t="shared" si="17"/>
        <v/>
      </c>
      <c r="D128" s="97"/>
      <c r="E128" s="101"/>
      <c r="F128" s="102"/>
      <c r="G128" s="102"/>
      <c r="H128" s="102"/>
      <c r="I128" s="102"/>
      <c r="J128" s="102"/>
      <c r="K128" s="106" t="str">
        <f t="shared" si="18"/>
        <v/>
      </c>
      <c r="L128" s="26"/>
      <c r="M128" s="453"/>
    </row>
    <row r="129" spans="1:13">
      <c r="A129">
        <v>4</v>
      </c>
      <c r="B129" s="81"/>
      <c r="C129" s="66" t="str">
        <f t="shared" si="17"/>
        <v/>
      </c>
      <c r="D129" s="97"/>
      <c r="E129" s="101"/>
      <c r="F129" s="102"/>
      <c r="G129" s="102"/>
      <c r="H129" s="102"/>
      <c r="I129" s="102"/>
      <c r="J129" s="102"/>
      <c r="K129" s="106" t="str">
        <f t="shared" si="18"/>
        <v/>
      </c>
      <c r="L129" s="26"/>
      <c r="M129" s="453"/>
    </row>
    <row r="130" spans="1:13">
      <c r="A130">
        <v>5</v>
      </c>
      <c r="B130" s="81"/>
      <c r="C130" s="66" t="str">
        <f t="shared" si="17"/>
        <v/>
      </c>
      <c r="D130" s="97"/>
      <c r="E130" s="101"/>
      <c r="F130" s="102"/>
      <c r="G130" s="102"/>
      <c r="H130" s="102"/>
      <c r="I130" s="102"/>
      <c r="J130" s="102"/>
      <c r="K130" s="106" t="str">
        <f t="shared" si="18"/>
        <v/>
      </c>
      <c r="L130" s="26"/>
      <c r="M130" s="453"/>
    </row>
    <row r="131" spans="1:13">
      <c r="A131">
        <v>6</v>
      </c>
      <c r="B131" s="81"/>
      <c r="C131" s="66" t="str">
        <f t="shared" si="17"/>
        <v/>
      </c>
      <c r="D131" s="97"/>
      <c r="E131" s="101"/>
      <c r="F131" s="102"/>
      <c r="G131" s="102"/>
      <c r="H131" s="102"/>
      <c r="I131" s="102"/>
      <c r="J131" s="102"/>
      <c r="K131" s="106" t="str">
        <f t="shared" si="18"/>
        <v/>
      </c>
      <c r="L131" s="26"/>
      <c r="M131" s="453"/>
    </row>
    <row r="132" spans="1:13">
      <c r="A132">
        <v>7</v>
      </c>
      <c r="B132" s="81"/>
      <c r="C132" s="66" t="str">
        <f t="shared" si="17"/>
        <v/>
      </c>
      <c r="D132" s="97"/>
      <c r="E132" s="101"/>
      <c r="F132" s="102"/>
      <c r="G132" s="102"/>
      <c r="H132" s="102"/>
      <c r="I132" s="102"/>
      <c r="J132" s="102"/>
      <c r="K132" s="106" t="str">
        <f t="shared" si="18"/>
        <v/>
      </c>
      <c r="L132" s="26"/>
      <c r="M132" s="453"/>
    </row>
    <row r="133" spans="1:13">
      <c r="A133">
        <v>8</v>
      </c>
      <c r="B133" s="81"/>
      <c r="C133" s="66" t="str">
        <f t="shared" si="17"/>
        <v/>
      </c>
      <c r="D133" s="97"/>
      <c r="E133" s="101"/>
      <c r="F133" s="102"/>
      <c r="G133" s="102"/>
      <c r="H133" s="102"/>
      <c r="I133" s="102"/>
      <c r="J133" s="102"/>
      <c r="K133" s="106" t="str">
        <f t="shared" si="18"/>
        <v/>
      </c>
      <c r="L133" s="26"/>
      <c r="M133" s="453"/>
    </row>
    <row r="134" spans="1:13">
      <c r="A134">
        <v>9</v>
      </c>
      <c r="B134" s="81"/>
      <c r="C134" s="66" t="str">
        <f t="shared" si="17"/>
        <v/>
      </c>
      <c r="D134" s="97"/>
      <c r="E134" s="101"/>
      <c r="F134" s="102"/>
      <c r="G134" s="102"/>
      <c r="H134" s="102"/>
      <c r="I134" s="102"/>
      <c r="J134" s="102"/>
      <c r="K134" s="106" t="str">
        <f t="shared" si="18"/>
        <v/>
      </c>
      <c r="L134" s="26"/>
      <c r="M134" s="453"/>
    </row>
    <row r="135" spans="1:13">
      <c r="A135">
        <v>10</v>
      </c>
      <c r="B135" s="81"/>
      <c r="C135" s="66" t="str">
        <f t="shared" si="17"/>
        <v/>
      </c>
      <c r="D135" s="97"/>
      <c r="E135" s="101"/>
      <c r="F135" s="102"/>
      <c r="G135" s="102"/>
      <c r="H135" s="102"/>
      <c r="I135" s="102"/>
      <c r="J135" s="102"/>
      <c r="K135" s="106" t="str">
        <f t="shared" si="18"/>
        <v/>
      </c>
      <c r="L135" s="26"/>
      <c r="M135" s="453"/>
    </row>
    <row r="136" spans="1:13">
      <c r="A136">
        <v>11</v>
      </c>
      <c r="B136" s="81"/>
      <c r="C136" s="66" t="str">
        <f t="shared" si="17"/>
        <v/>
      </c>
      <c r="D136" s="97"/>
      <c r="E136" s="101"/>
      <c r="F136" s="102"/>
      <c r="G136" s="102"/>
      <c r="H136" s="102"/>
      <c r="I136" s="102"/>
      <c r="J136" s="102"/>
      <c r="K136" s="106" t="str">
        <f t="shared" si="18"/>
        <v/>
      </c>
      <c r="L136" s="26"/>
      <c r="M136" s="453"/>
    </row>
    <row r="137" spans="1:13">
      <c r="A137">
        <v>12</v>
      </c>
      <c r="B137" s="81"/>
      <c r="C137" s="66" t="str">
        <f t="shared" si="17"/>
        <v/>
      </c>
      <c r="D137" s="97"/>
      <c r="E137" s="101"/>
      <c r="F137" s="102"/>
      <c r="G137" s="102"/>
      <c r="H137" s="102"/>
      <c r="I137" s="102"/>
      <c r="J137" s="102"/>
      <c r="K137" s="106" t="str">
        <f t="shared" si="18"/>
        <v/>
      </c>
      <c r="L137" s="27"/>
      <c r="M137" s="267"/>
    </row>
    <row r="138" spans="1:13">
      <c r="A138">
        <v>13</v>
      </c>
      <c r="B138" s="81"/>
      <c r="C138" s="66" t="str">
        <f t="shared" si="17"/>
        <v/>
      </c>
      <c r="D138" s="97"/>
      <c r="E138" s="101"/>
      <c r="F138" s="102"/>
      <c r="G138" s="102"/>
      <c r="H138" s="102"/>
      <c r="I138" s="102"/>
      <c r="J138" s="102"/>
      <c r="K138" s="106" t="str">
        <f t="shared" si="18"/>
        <v/>
      </c>
      <c r="L138" s="27"/>
      <c r="M138" s="267"/>
    </row>
    <row r="139" spans="1:13">
      <c r="A139">
        <v>14</v>
      </c>
      <c r="B139" s="81"/>
      <c r="C139" s="66" t="str">
        <f t="shared" si="17"/>
        <v/>
      </c>
      <c r="D139" s="97"/>
      <c r="E139" s="101"/>
      <c r="F139" s="102"/>
      <c r="G139" s="102"/>
      <c r="H139" s="102"/>
      <c r="I139" s="102"/>
      <c r="J139" s="102"/>
      <c r="K139" s="106" t="str">
        <f t="shared" ref="K139:K143" si="19">IF(ISNUMBER(F139),(PRODUCT(F139,G139,I139)),"")</f>
        <v/>
      </c>
      <c r="L139" s="26"/>
      <c r="M139" s="453"/>
    </row>
    <row r="140" spans="1:13">
      <c r="A140">
        <v>15</v>
      </c>
      <c r="B140" s="81"/>
      <c r="C140" s="66" t="str">
        <f t="shared" si="17"/>
        <v/>
      </c>
      <c r="D140" s="97"/>
      <c r="E140" s="101"/>
      <c r="F140" s="102"/>
      <c r="G140" s="102"/>
      <c r="H140" s="102"/>
      <c r="I140" s="102"/>
      <c r="J140" s="102"/>
      <c r="K140" s="106" t="str">
        <f t="shared" si="19"/>
        <v/>
      </c>
      <c r="L140" s="26"/>
      <c r="M140" s="453"/>
    </row>
    <row r="141" spans="1:13">
      <c r="A141">
        <v>16</v>
      </c>
      <c r="B141" s="81"/>
      <c r="C141" s="66" t="str">
        <f t="shared" si="17"/>
        <v/>
      </c>
      <c r="D141" s="97"/>
      <c r="E141" s="101"/>
      <c r="F141" s="102"/>
      <c r="G141" s="102"/>
      <c r="H141" s="102"/>
      <c r="I141" s="102"/>
      <c r="J141" s="102"/>
      <c r="K141" s="106" t="str">
        <f t="shared" si="19"/>
        <v/>
      </c>
      <c r="L141" s="26"/>
      <c r="M141" s="453"/>
    </row>
    <row r="142" spans="1:13">
      <c r="A142">
        <v>17</v>
      </c>
      <c r="B142" s="81"/>
      <c r="C142" s="66" t="str">
        <f t="shared" si="17"/>
        <v/>
      </c>
      <c r="D142" s="97"/>
      <c r="E142" s="101"/>
      <c r="F142" s="102"/>
      <c r="G142" s="102"/>
      <c r="H142" s="102"/>
      <c r="I142" s="102"/>
      <c r="J142" s="102"/>
      <c r="K142" s="106" t="str">
        <f t="shared" si="19"/>
        <v/>
      </c>
      <c r="L142" s="27"/>
      <c r="M142" s="267"/>
    </row>
    <row r="143" spans="1:13">
      <c r="A143">
        <v>18</v>
      </c>
      <c r="B143" s="81"/>
      <c r="C143" s="66" t="str">
        <f t="shared" si="17"/>
        <v/>
      </c>
      <c r="D143" s="97"/>
      <c r="E143" s="101"/>
      <c r="F143" s="102"/>
      <c r="G143" s="102"/>
      <c r="H143" s="102"/>
      <c r="I143" s="102"/>
      <c r="J143" s="102"/>
      <c r="K143" s="106" t="str">
        <f t="shared" si="19"/>
        <v/>
      </c>
      <c r="L143" s="27"/>
      <c r="M143" s="267"/>
    </row>
    <row r="144" spans="1:13">
      <c r="A144">
        <v>19</v>
      </c>
      <c r="B144" s="81"/>
      <c r="C144" s="66" t="str">
        <f t="shared" si="17"/>
        <v/>
      </c>
      <c r="D144" s="97"/>
      <c r="E144" s="101"/>
      <c r="F144" s="102"/>
      <c r="G144" s="102"/>
      <c r="H144" s="102"/>
      <c r="I144" s="102"/>
      <c r="J144" s="102"/>
      <c r="K144" s="106" t="str">
        <f t="shared" si="18"/>
        <v/>
      </c>
      <c r="L144" s="27"/>
      <c r="M144" s="267"/>
    </row>
    <row r="145" spans="1:14" ht="19.5" thickBot="1">
      <c r="A145">
        <v>20</v>
      </c>
      <c r="B145" s="82"/>
      <c r="C145" s="67" t="str">
        <f t="shared" si="17"/>
        <v/>
      </c>
      <c r="D145" s="98"/>
      <c r="E145" s="103"/>
      <c r="F145" s="104"/>
      <c r="G145" s="104"/>
      <c r="H145" s="104"/>
      <c r="I145" s="104"/>
      <c r="J145" s="104"/>
      <c r="K145" s="107" t="str">
        <f t="shared" si="18"/>
        <v/>
      </c>
      <c r="L145" s="28"/>
      <c r="M145" s="267"/>
    </row>
    <row r="146" spans="1:14" ht="24.75" thickBot="1">
      <c r="A146" s="46"/>
      <c r="B146" s="79"/>
      <c r="C146" s="60" t="s">
        <v>154</v>
      </c>
      <c r="D146" s="47" t="s">
        <v>153</v>
      </c>
      <c r="E146" s="50" t="s">
        <v>133</v>
      </c>
      <c r="F146" s="51" t="s">
        <v>52</v>
      </c>
      <c r="G146" s="52" t="s">
        <v>443</v>
      </c>
      <c r="H146" s="370" t="s">
        <v>444</v>
      </c>
      <c r="I146" s="52" t="s">
        <v>442</v>
      </c>
      <c r="J146" s="370" t="s">
        <v>444</v>
      </c>
      <c r="K146" s="51" t="s">
        <v>34</v>
      </c>
      <c r="L146" s="53" t="s">
        <v>146</v>
      </c>
      <c r="M146" s="451"/>
    </row>
    <row r="147" spans="1:14" s="21" customFormat="1" ht="26.65" customHeight="1">
      <c r="A147"/>
      <c r="B147" s="48" t="str">
        <f t="shared" ref="B147" si="20">IF($E$8=C147,$D$8,IF($E$9=C147,$D$9,IF($E$10=C147,$D$10,"")))</f>
        <v/>
      </c>
      <c r="C147" s="62" t="s">
        <v>231</v>
      </c>
      <c r="D147" s="54"/>
      <c r="E147" s="55"/>
      <c r="F147" s="56"/>
      <c r="G147" s="56"/>
      <c r="H147" s="56"/>
      <c r="I147" s="56"/>
      <c r="J147" s="56"/>
      <c r="K147" s="59"/>
      <c r="L147" s="61">
        <f>ROUNDDOWN(SUM(K148:K167),-3)/1000</f>
        <v>0</v>
      </c>
      <c r="M147" s="452"/>
      <c r="N147" s="1167"/>
    </row>
    <row r="148" spans="1:14" ht="18" customHeight="1">
      <c r="A148">
        <v>1</v>
      </c>
      <c r="B148" s="81"/>
      <c r="C148" s="66" t="str">
        <f>IF(D148="","",".")</f>
        <v/>
      </c>
      <c r="D148" s="96"/>
      <c r="E148" s="99"/>
      <c r="F148" s="100"/>
      <c r="G148" s="100"/>
      <c r="H148" s="100"/>
      <c r="I148" s="100"/>
      <c r="J148" s="100"/>
      <c r="K148" s="105" t="str">
        <f t="shared" si="18"/>
        <v/>
      </c>
      <c r="L148" s="26"/>
      <c r="M148" s="453"/>
      <c r="N148" s="1167"/>
    </row>
    <row r="149" spans="1:14" ht="18.399999999999999" customHeight="1">
      <c r="A149">
        <v>2</v>
      </c>
      <c r="B149" s="81"/>
      <c r="C149" s="66" t="str">
        <f t="shared" ref="C149:C167" si="21">IF(D149="","",".")</f>
        <v/>
      </c>
      <c r="D149" s="97"/>
      <c r="E149" s="101"/>
      <c r="F149" s="102"/>
      <c r="G149" s="102"/>
      <c r="H149" s="102"/>
      <c r="I149" s="102"/>
      <c r="J149" s="102"/>
      <c r="K149" s="106" t="str">
        <f t="shared" si="18"/>
        <v/>
      </c>
      <c r="L149" s="26"/>
      <c r="M149" s="453"/>
      <c r="N149" s="1167"/>
    </row>
    <row r="150" spans="1:14" ht="18" customHeight="1">
      <c r="A150">
        <v>3</v>
      </c>
      <c r="B150" s="81"/>
      <c r="C150" s="66" t="str">
        <f t="shared" si="21"/>
        <v/>
      </c>
      <c r="D150" s="97"/>
      <c r="E150" s="101"/>
      <c r="F150" s="102"/>
      <c r="G150" s="102"/>
      <c r="H150" s="102"/>
      <c r="I150" s="102"/>
      <c r="J150" s="102"/>
      <c r="K150" s="106" t="str">
        <f t="shared" si="18"/>
        <v/>
      </c>
      <c r="L150" s="26"/>
      <c r="M150" s="453"/>
      <c r="N150" s="1167"/>
    </row>
    <row r="151" spans="1:14" ht="18" customHeight="1">
      <c r="A151">
        <v>4</v>
      </c>
      <c r="B151" s="81"/>
      <c r="C151" s="66" t="str">
        <f t="shared" si="21"/>
        <v/>
      </c>
      <c r="D151" s="97"/>
      <c r="E151" s="101"/>
      <c r="F151" s="102"/>
      <c r="G151" s="102"/>
      <c r="H151" s="102"/>
      <c r="I151" s="102"/>
      <c r="J151" s="102"/>
      <c r="K151" s="106" t="str">
        <f t="shared" si="18"/>
        <v/>
      </c>
      <c r="L151" s="26"/>
      <c r="M151" s="453"/>
      <c r="N151" s="1167"/>
    </row>
    <row r="152" spans="1:14">
      <c r="A152">
        <v>5</v>
      </c>
      <c r="B152" s="81"/>
      <c r="C152" s="66" t="str">
        <f t="shared" si="21"/>
        <v/>
      </c>
      <c r="D152" s="97"/>
      <c r="E152" s="101"/>
      <c r="F152" s="102"/>
      <c r="G152" s="102"/>
      <c r="H152" s="102"/>
      <c r="I152" s="102"/>
      <c r="J152" s="102"/>
      <c r="K152" s="106" t="str">
        <f t="shared" si="18"/>
        <v/>
      </c>
      <c r="L152" s="26"/>
      <c r="M152" s="453"/>
      <c r="N152" s="1167"/>
    </row>
    <row r="153" spans="1:14">
      <c r="A153">
        <v>6</v>
      </c>
      <c r="B153" s="81"/>
      <c r="C153" s="66" t="str">
        <f t="shared" si="21"/>
        <v/>
      </c>
      <c r="D153" s="97"/>
      <c r="E153" s="101"/>
      <c r="F153" s="102"/>
      <c r="G153" s="102"/>
      <c r="H153" s="102"/>
      <c r="I153" s="102"/>
      <c r="J153" s="102"/>
      <c r="K153" s="106" t="str">
        <f t="shared" si="18"/>
        <v/>
      </c>
      <c r="L153" s="26"/>
      <c r="M153" s="453"/>
    </row>
    <row r="154" spans="1:14">
      <c r="A154">
        <v>7</v>
      </c>
      <c r="B154" s="81"/>
      <c r="C154" s="66" t="str">
        <f t="shared" si="21"/>
        <v/>
      </c>
      <c r="D154" s="97"/>
      <c r="E154" s="101"/>
      <c r="F154" s="102"/>
      <c r="G154" s="102"/>
      <c r="H154" s="102"/>
      <c r="I154" s="102"/>
      <c r="J154" s="102"/>
      <c r="K154" s="106" t="str">
        <f t="shared" si="18"/>
        <v/>
      </c>
      <c r="L154" s="26"/>
      <c r="M154" s="453"/>
    </row>
    <row r="155" spans="1:14">
      <c r="A155">
        <v>8</v>
      </c>
      <c r="B155" s="81"/>
      <c r="C155" s="66" t="str">
        <f t="shared" si="21"/>
        <v/>
      </c>
      <c r="D155" s="97"/>
      <c r="E155" s="101"/>
      <c r="F155" s="102"/>
      <c r="G155" s="102"/>
      <c r="H155" s="102"/>
      <c r="I155" s="102"/>
      <c r="J155" s="102"/>
      <c r="K155" s="106" t="str">
        <f t="shared" si="18"/>
        <v/>
      </c>
      <c r="L155" s="26"/>
      <c r="M155" s="453"/>
    </row>
    <row r="156" spans="1:14">
      <c r="A156">
        <v>9</v>
      </c>
      <c r="B156" s="81"/>
      <c r="C156" s="66" t="str">
        <f t="shared" si="21"/>
        <v/>
      </c>
      <c r="D156" s="97"/>
      <c r="E156" s="101"/>
      <c r="F156" s="102"/>
      <c r="G156" s="102"/>
      <c r="H156" s="102"/>
      <c r="I156" s="102"/>
      <c r="J156" s="102"/>
      <c r="K156" s="106" t="str">
        <f t="shared" si="18"/>
        <v/>
      </c>
      <c r="L156" s="26"/>
      <c r="M156" s="453"/>
    </row>
    <row r="157" spans="1:14">
      <c r="A157">
        <v>10</v>
      </c>
      <c r="B157" s="81"/>
      <c r="C157" s="66" t="str">
        <f t="shared" si="21"/>
        <v/>
      </c>
      <c r="D157" s="97"/>
      <c r="E157" s="101"/>
      <c r="F157" s="102"/>
      <c r="G157" s="102"/>
      <c r="H157" s="102"/>
      <c r="I157" s="102"/>
      <c r="J157" s="102"/>
      <c r="K157" s="106" t="str">
        <f t="shared" si="18"/>
        <v/>
      </c>
      <c r="L157" s="26"/>
      <c r="M157" s="453"/>
    </row>
    <row r="158" spans="1:14">
      <c r="A158">
        <v>11</v>
      </c>
      <c r="B158" s="81"/>
      <c r="C158" s="66" t="str">
        <f t="shared" si="21"/>
        <v/>
      </c>
      <c r="D158" s="97"/>
      <c r="E158" s="101"/>
      <c r="F158" s="102"/>
      <c r="G158" s="102"/>
      <c r="H158" s="102"/>
      <c r="I158" s="102"/>
      <c r="J158" s="102"/>
      <c r="K158" s="106" t="str">
        <f t="shared" ref="K158:K162" si="22">IF(ISNUMBER(F158),(PRODUCT(F158,G158,I158)),"")</f>
        <v/>
      </c>
      <c r="L158" s="26"/>
      <c r="M158" s="453"/>
    </row>
    <row r="159" spans="1:14">
      <c r="A159">
        <v>12</v>
      </c>
      <c r="B159" s="81"/>
      <c r="C159" s="66" t="str">
        <f t="shared" si="21"/>
        <v/>
      </c>
      <c r="D159" s="97"/>
      <c r="E159" s="101"/>
      <c r="F159" s="102"/>
      <c r="G159" s="102"/>
      <c r="H159" s="102"/>
      <c r="I159" s="102"/>
      <c r="J159" s="102"/>
      <c r="K159" s="106" t="str">
        <f t="shared" si="22"/>
        <v/>
      </c>
      <c r="L159" s="26"/>
      <c r="M159" s="453"/>
    </row>
    <row r="160" spans="1:14">
      <c r="A160">
        <v>13</v>
      </c>
      <c r="B160" s="81"/>
      <c r="C160" s="66" t="str">
        <f t="shared" si="21"/>
        <v/>
      </c>
      <c r="D160" s="97"/>
      <c r="E160" s="101"/>
      <c r="F160" s="102"/>
      <c r="G160" s="102"/>
      <c r="H160" s="102"/>
      <c r="I160" s="102"/>
      <c r="J160" s="102"/>
      <c r="K160" s="106" t="str">
        <f t="shared" si="22"/>
        <v/>
      </c>
      <c r="L160" s="26"/>
      <c r="M160" s="453"/>
    </row>
    <row r="161" spans="1:13">
      <c r="A161">
        <v>14</v>
      </c>
      <c r="B161" s="81"/>
      <c r="C161" s="66" t="str">
        <f t="shared" si="21"/>
        <v/>
      </c>
      <c r="D161" s="97"/>
      <c r="E161" s="101"/>
      <c r="F161" s="102"/>
      <c r="G161" s="102"/>
      <c r="H161" s="102"/>
      <c r="I161" s="102"/>
      <c r="J161" s="102"/>
      <c r="K161" s="106" t="str">
        <f t="shared" si="22"/>
        <v/>
      </c>
      <c r="L161" s="26"/>
      <c r="M161" s="453"/>
    </row>
    <row r="162" spans="1:13">
      <c r="A162">
        <v>15</v>
      </c>
      <c r="B162" s="81"/>
      <c r="C162" s="66" t="str">
        <f t="shared" si="21"/>
        <v/>
      </c>
      <c r="D162" s="97"/>
      <c r="E162" s="101"/>
      <c r="F162" s="102"/>
      <c r="G162" s="102"/>
      <c r="H162" s="102"/>
      <c r="I162" s="102"/>
      <c r="J162" s="102"/>
      <c r="K162" s="106" t="str">
        <f t="shared" si="22"/>
        <v/>
      </c>
      <c r="L162" s="26"/>
      <c r="M162" s="453"/>
    </row>
    <row r="163" spans="1:13">
      <c r="A163">
        <v>16</v>
      </c>
      <c r="B163" s="81"/>
      <c r="C163" s="66" t="str">
        <f t="shared" si="21"/>
        <v/>
      </c>
      <c r="D163" s="97"/>
      <c r="E163" s="101"/>
      <c r="F163" s="102"/>
      <c r="G163" s="102"/>
      <c r="H163" s="102"/>
      <c r="I163" s="102"/>
      <c r="J163" s="102"/>
      <c r="K163" s="106" t="str">
        <f t="shared" si="18"/>
        <v/>
      </c>
      <c r="L163" s="26"/>
      <c r="M163" s="453"/>
    </row>
    <row r="164" spans="1:13">
      <c r="A164">
        <v>17</v>
      </c>
      <c r="B164" s="81"/>
      <c r="C164" s="66" t="str">
        <f t="shared" si="21"/>
        <v/>
      </c>
      <c r="D164" s="97"/>
      <c r="E164" s="101"/>
      <c r="F164" s="102"/>
      <c r="G164" s="102"/>
      <c r="H164" s="102"/>
      <c r="I164" s="102"/>
      <c r="J164" s="102"/>
      <c r="K164" s="106" t="str">
        <f t="shared" si="18"/>
        <v/>
      </c>
      <c r="L164" s="27"/>
      <c r="M164" s="267"/>
    </row>
    <row r="165" spans="1:13">
      <c r="A165">
        <v>18</v>
      </c>
      <c r="B165" s="81"/>
      <c r="C165" s="66" t="str">
        <f t="shared" si="21"/>
        <v/>
      </c>
      <c r="D165" s="97"/>
      <c r="E165" s="101"/>
      <c r="F165" s="102"/>
      <c r="G165" s="102"/>
      <c r="H165" s="102"/>
      <c r="I165" s="102"/>
      <c r="J165" s="102"/>
      <c r="K165" s="106" t="str">
        <f t="shared" si="18"/>
        <v/>
      </c>
      <c r="L165" s="27"/>
      <c r="M165" s="267"/>
    </row>
    <row r="166" spans="1:13">
      <c r="A166">
        <v>19</v>
      </c>
      <c r="B166" s="81"/>
      <c r="C166" s="66" t="str">
        <f t="shared" si="21"/>
        <v/>
      </c>
      <c r="D166" s="97"/>
      <c r="E166" s="101"/>
      <c r="F166" s="102"/>
      <c r="G166" s="102"/>
      <c r="H166" s="102"/>
      <c r="I166" s="102"/>
      <c r="J166" s="102"/>
      <c r="K166" s="106" t="str">
        <f t="shared" si="18"/>
        <v/>
      </c>
      <c r="L166" s="27"/>
      <c r="M166" s="267"/>
    </row>
    <row r="167" spans="1:13" ht="19.5" thickBot="1">
      <c r="A167">
        <v>20</v>
      </c>
      <c r="B167" s="82"/>
      <c r="C167" s="67" t="str">
        <f t="shared" si="21"/>
        <v/>
      </c>
      <c r="D167" s="98"/>
      <c r="E167" s="103"/>
      <c r="F167" s="104"/>
      <c r="G167" s="104"/>
      <c r="H167" s="104"/>
      <c r="I167" s="104"/>
      <c r="J167" s="104"/>
      <c r="K167" s="107" t="str">
        <f t="shared" si="18"/>
        <v/>
      </c>
      <c r="L167" s="28"/>
      <c r="M167" s="267"/>
    </row>
    <row r="168" spans="1:13" ht="8.25" customHeight="1">
      <c r="B168" s="698"/>
      <c r="C168" s="699"/>
      <c r="D168" s="700"/>
      <c r="E168" s="701"/>
      <c r="F168" s="699"/>
      <c r="G168" s="699"/>
      <c r="H168" s="702"/>
      <c r="I168" s="703"/>
      <c r="J168" s="702"/>
      <c r="K168" s="703"/>
      <c r="L168" s="704"/>
    </row>
    <row r="169" spans="1:13" ht="33.75" customHeight="1">
      <c r="B169" s="1170"/>
      <c r="C169" s="1170"/>
      <c r="D169" s="1170"/>
      <c r="E169" s="1170"/>
      <c r="F169" s="1170"/>
      <c r="G169" s="1170"/>
      <c r="H169" s="1170"/>
      <c r="I169" s="1170"/>
      <c r="J169" s="1170"/>
      <c r="K169" s="1170"/>
      <c r="L169" s="1170"/>
      <c r="M169" s="454"/>
    </row>
  </sheetData>
  <sheetProtection algorithmName="SHA-512" hashValue="Xv+UkYcKUi+arklh5cdjzPEvAITvma60aEokMzfyM/+/tdd4P1dcL0BGuka1B45UTnMUKZVaAUnwm70Ksbq+HA==" saltValue="lTgsL7TYV4WuivML79P+gg==" spinCount="100000" sheet="1" autoFilter="0"/>
  <autoFilter ref="B12:L167" xr:uid="{00000000-0009-0000-0000-000008000000}"/>
  <sortState xmlns:xlrd2="http://schemas.microsoft.com/office/spreadsheetml/2017/richdata2" caseSensitive="1" ref="B224:N228">
    <sortCondition ref="C224:C228" customList="①,②,③,ー,／,　"/>
    <sortCondition ref="D224:D228" customList="出演費,音楽費,文芸費,舞台費,運搬費,謝金,旅費,通信費,宣伝費,印刷費,記録・配信費,感染症対策経費"/>
    <sortCondition ref="E224:E228"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18">
    <mergeCell ref="B169:L169"/>
    <mergeCell ref="B2:D2"/>
    <mergeCell ref="B3:D3"/>
    <mergeCell ref="E2:L2"/>
    <mergeCell ref="E3:L3"/>
    <mergeCell ref="F9:G9"/>
    <mergeCell ref="F10:G10"/>
    <mergeCell ref="F4:G4"/>
    <mergeCell ref="F5:G5"/>
    <mergeCell ref="F6:G6"/>
    <mergeCell ref="F7:G7"/>
    <mergeCell ref="F8:G8"/>
    <mergeCell ref="N147:N152"/>
    <mergeCell ref="N28:N33"/>
    <mergeCell ref="N103:N110"/>
    <mergeCell ref="N3:N6"/>
    <mergeCell ref="N8:N11"/>
    <mergeCell ref="N14:N18"/>
  </mergeCells>
  <phoneticPr fontId="23"/>
  <dataValidations count="19">
    <dataValidation type="list" allowBlank="1" showInputMessage="1" showErrorMessage="1" sqref="E8:E10" xr:uid="{00000000-0002-0000-0800-000000000000}">
      <formula1>"作品料,企画制作費,会場費,設営・運搬費,謝金,旅費,宣伝・印刷費,記録・配信費"</formula1>
    </dataValidation>
    <dataValidation type="list" allowBlank="1" showInputMessage="1" showErrorMessage="1" sqref="D48:D57" xr:uid="{00000000-0002-0000-0800-000001000000}">
      <formula1>"会場使用料"</formula1>
    </dataValidation>
    <dataValidation type="list" allowBlank="1" showInputMessage="1" showErrorMessage="1" sqref="D60:D79" xr:uid="{00000000-0002-0000-0800-000002000000}">
      <formula1>"会場設営費,会場撤去費,会場設営・撤去補助人件費,字幕費・音声ガイド費,機材借料,作品梱包・運搬費,額装費,関連行事・ワークショップ材料費"</formula1>
    </dataValidation>
    <dataValidation type="list" allowBlank="1" showInputMessage="1" showErrorMessage="1" sqref="D82:D101" xr:uid="{00000000-0002-0000-0800-000003000000}">
      <formula1>"図録等編集謝金,図録等原稿執筆謝金,図録等翻訳謝金,各種翻訳謝金,会場監視員謝金,駐車場整理謝金,託児謝金,医師・看護師謝金,手話通訳謝金,要約筆記謝金,パフォーマンス等出演謝金,関連行事・ワークショップ講師謝金"</formula1>
    </dataValidation>
    <dataValidation type="list" allowBlank="1" showInputMessage="1" showErrorMessage="1" sqref="D104:D123" xr:uid="{00000000-0002-0000-0800-000004000000}">
      <formula1>"交通費,宿泊費,日当"</formula1>
    </dataValidation>
    <dataValidation type="list" allowBlank="1" showInputMessage="1" showErrorMessage="1" sqref="D148:D167" xr:uid="{00000000-0002-0000-0800-000005000000}">
      <formula1>"録画費,録音費,写真費,配信用録音録画・編集費,配信用機材借料,配信用サイト作成・利用料"</formula1>
    </dataValidation>
    <dataValidation imeMode="halfAlpha" allowBlank="1" showInputMessage="1" showErrorMessage="1" sqref="K170:K65583 K168 H168:I168 H170:I65583" xr:uid="{00000000-0002-0000-0800-000007000000}"/>
    <dataValidation type="textLength" operator="lessThanOrEqual" allowBlank="1" showInputMessage="1" showErrorMessage="1" errorTitle="文字数超過" error="30字以下で入力してください。" sqref="F168:G168 F170:G65583" xr:uid="{00000000-0002-0000-0800-000008000000}">
      <formula1>30</formula1>
    </dataValidation>
    <dataValidation type="custom" showInputMessage="1" showErrorMessage="1" errorTitle="細目未選択" error="細目を選択し入力してください。" sqref="E58 E80 E124 E146 E102" xr:uid="{00000000-0002-0000-0800-000009000000}">
      <formula1>D58&lt;&gt;""</formula1>
    </dataValidation>
    <dataValidation type="custom" imeMode="halfAlpha" operator="greaterThanOrEqual" showInputMessage="1" showErrorMessage="1" errorTitle="細目未選択" error="細目を選択し入力してください。" sqref="F58 F80 F124 F146 F102 F35 F13 F47" xr:uid="{00000000-0002-0000-0800-00000A000000}">
      <formula1>D13&lt;&gt;""</formula1>
    </dataValidation>
    <dataValidation type="custom" imeMode="halfAlpha" operator="greaterThanOrEqual" showInputMessage="1" showErrorMessage="1" errorTitle="単価未入力。" error="単価を入力してから記入してください。" sqref="G58 G80 G124 G146 G102 G35 G13 G47" xr:uid="{00000000-0002-0000-0800-00000B000000}">
      <formula1>F13&lt;&gt;""</formula1>
    </dataValidation>
    <dataValidation type="custom" imeMode="halfAlpha" operator="greaterThanOrEqual" showInputMessage="1" showErrorMessage="1" errorTitle="単価未入力。" error="単価を入力してから記入してください。" sqref="I58 I80 I124 I146 I102 I35 I13 I47" xr:uid="{00000000-0002-0000-0800-00000C000000}">
      <formula1>F13&lt;&gt;""</formula1>
    </dataValidation>
    <dataValidation type="list" allowBlank="1" showInputMessage="1" showErrorMessage="1" sqref="D14:D33" xr:uid="{00000000-0002-0000-0800-00000D000000}">
      <formula1>"作品制作謝金,作品制作材料費,作品借料,作品保険料,著作権使用料"</formula1>
    </dataValidation>
    <dataValidation type="list" allowBlank="1" showInputMessage="1" showErrorMessage="1" sqref="D36:D45" xr:uid="{00000000-0002-0000-0800-00000E000000}">
      <formula1>"企画制作料"</formula1>
    </dataValidation>
    <dataValidation type="list" allowBlank="1" showInputMessage="1" showErrorMessage="1" sqref="D126:D145" xr:uid="{00000000-0002-0000-0800-00000F000000}">
      <formula1>"宣伝物送付料,広告宣伝費,立看板費,ウェブサイト作成料,入場券印刷費,入場券販売手数料,各種デザイン料,図録製作費,チラシ印刷費,ポスター印刷費,アンケート用紙印刷費"</formula1>
    </dataValidation>
    <dataValidation type="custom" showErrorMessage="1" errorTitle="細目未選択" error="細目を選択し入力してください。" sqref="E14:E33 E36:E45 E48:E57 E60:E79 E82:E101 E104:E123 E126:E145 E148:E167" xr:uid="{E7559D49-A31A-40A8-9611-A6CA57AB1906}">
      <formula1>D14&lt;&gt;""</formula1>
    </dataValidation>
    <dataValidation type="custom" imeMode="halfAlpha" operator="greaterThanOrEqual" showErrorMessage="1" errorTitle="細目未選択" error="細目を選択し入力してください。" sqref="F14:F33 F36:F45 F48:F57 F60:F79 F82:F101 F104:F123 F126:F145 F148:F167" xr:uid="{7705BE49-D25D-4301-9AE6-ADA8299AB5BB}">
      <formula1>D14&lt;&gt;""</formula1>
    </dataValidation>
    <dataValidation type="custom" imeMode="halfAlpha" operator="greaterThanOrEqual" showErrorMessage="1" errorTitle="単価未入力。" error="単価を入力してから記入してください。" sqref="G14:G33 G36:G45 G48:G57 G60:G79 G82:G101 G104:G123 G126:G145 G148:G167" xr:uid="{EAC20103-8DE7-49F6-9C83-898BC5228D1A}">
      <formula1>F14&lt;&gt;""</formula1>
    </dataValidation>
    <dataValidation type="custom" imeMode="halfAlpha" operator="greaterThanOrEqual" showErrorMessage="1" errorTitle="単価未入力。" error="単価を入力してから記入してください。" sqref="I14:I33 I36:I45 I48:I57 I60:I79 I82:I101 I104:I123 I126:I145 I148:I167" xr:uid="{F8B808CD-DB17-410B-805B-ACEAA2172502}">
      <formula1>F14&lt;&gt;""</formula1>
    </dataValidation>
  </dataValidations>
  <printOptions horizontalCentered="1"/>
  <pageMargins left="0.70866141732283472" right="0.70866141732283472" top="0.35433070866141736" bottom="0.15748031496062992" header="0.31496062992125984" footer="0.31496062992125984"/>
  <pageSetup paperSize="9" scale="1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datas</vt:lpstr>
      <vt:lpstr>※初めにお読みください</vt:lpstr>
      <vt:lpstr>記載可能経費一覧</vt:lpstr>
      <vt:lpstr>チェック表（美術）</vt:lpstr>
      <vt:lpstr>①総表</vt:lpstr>
      <vt:lpstr>②個表１</vt:lpstr>
      <vt:lpstr>③個表２</vt:lpstr>
      <vt:lpstr>④収入</vt:lpstr>
      <vt:lpstr>⑤支出</vt:lpstr>
      <vt:lpstr>⑥団体概要</vt:lpstr>
      <vt:lpstr>⑦活動実績</vt:lpstr>
      <vt:lpstr>⑧個人略歴1</vt:lpstr>
      <vt:lpstr>⑧個人略歴2</vt:lpstr>
      <vt:lpstr>⑧個人略歴3</vt:lpstr>
      <vt:lpstr>⑨自己申告書</vt:lpstr>
      <vt:lpstr>※初めにお読みください!Print_Area</vt:lpstr>
      <vt:lpstr>①総表!Print_Area</vt:lpstr>
      <vt:lpstr>②個表１!Print_Area</vt:lpstr>
      <vt:lpstr>③個表２!Print_Area</vt:lpstr>
      <vt:lpstr>④収入!Print_Area</vt:lpstr>
      <vt:lpstr>⑤支出!Print_Area</vt:lpstr>
      <vt:lpstr>⑥団体概要!Print_Area</vt:lpstr>
      <vt:lpstr>⑦活動実績!Print_Area</vt:lpstr>
      <vt:lpstr>⑧個人略歴1!Print_Area</vt:lpstr>
      <vt:lpstr>⑧個人略歴2!Print_Area</vt:lpstr>
      <vt:lpstr>⑧個人略歴3!Print_Area</vt:lpstr>
      <vt:lpstr>⑨自己申告書!Print_Area</vt:lpstr>
      <vt:lpstr>'チェック表（美術）'!Print_Area</vt:lpstr>
      <vt:lpstr>記載可能経費一覧!Print_Area</vt:lpstr>
      <vt:lpstr>'チェック表（美術）'!Print_Titles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2025-09-19T07:32:05Z</cp:lastPrinted>
  <dcterms:created xsi:type="dcterms:W3CDTF">2020-08-12T01:57:30Z</dcterms:created>
  <dcterms:modified xsi:type="dcterms:W3CDTF">2025-09-30T01:23:37Z</dcterms:modified>
</cp:coreProperties>
</file>