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企画部\基金・助成事務局\事務局共通\ダウンロード用様式格納庫\ダウンロード用様式（芸活課）\R8\04_実績報告書(中止廃止、申請取下げ)\02_舞台芸術等総合支援事業（公演創造活動）\"/>
    </mc:Choice>
  </mc:AlternateContent>
  <xr:revisionPtr revIDLastSave="0" documentId="13_ncr:1_{EACEADEB-AA6B-420E-AF13-5151CD89E75A}" xr6:coauthVersionLast="47" xr6:coauthVersionMax="47" xr10:uidLastSave="{00000000-0000-0000-0000-000000000000}"/>
  <bookViews>
    <workbookView xWindow="1620" yWindow="-16095" windowWidth="27195" windowHeight="15315" tabRatio="912" xr2:uid="{8B9C82D3-AB6D-4D55-9734-C8FD95139F70}"/>
  </bookViews>
  <sheets>
    <sheet name="はじめにお読みください" sheetId="7" r:id="rId1"/>
    <sheet name="交付申請書総表貼付欄" sheetId="13" r:id="rId2"/>
    <sheet name="総表" sheetId="4" r:id="rId3"/>
    <sheet name="決算書総表" sheetId="1" r:id="rId4"/>
    <sheet name="活動計画推進業務費計算書" sheetId="2" r:id="rId5"/>
    <sheet name="進捗状況報告書" sheetId="10" r:id="rId6"/>
    <sheet name="変更理由書" sheetId="12" r:id="rId7"/>
    <sheet name="支払申請書" sheetId="11" r:id="rId8"/>
    <sheet name="【非表示】分野・ジャンル" sheetId="5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4">活動計画推進業務費計算書!$A$1:$H$29</definedName>
    <definedName name="_xlnm.Print_Area" localSheetId="3">決算書総表!$A$1:$I$44</definedName>
    <definedName name="_xlnm.Print_Area" localSheetId="1">交付申請書総表貼付欄!$A$1:$L$43</definedName>
    <definedName name="_xlnm.Print_Area" localSheetId="7">支払申請書!$A$2:$L$33</definedName>
    <definedName name="_xlnm.Print_Area" localSheetId="5">進捗状況報告書!$B$1:$M$77</definedName>
    <definedName name="_xlnm.Print_Area" localSheetId="2">総表!$A$1:$L$45</definedName>
    <definedName name="_xlnm.Print_Area" localSheetId="6">変更理由書!$A$1:$K$39</definedName>
    <definedName name="演劇">【非表示】分野・ジャンル!$C$2:$C$6</definedName>
    <definedName name="応募分野" localSheetId="1">[1]【非表示】分野・ジャンル!$A$1:$E$1</definedName>
    <definedName name="応募分野">[2]【非表示】分野・ジャンル!$A$1:$E$1</definedName>
    <definedName name="音楽">【非表示】分野・ジャンル!$A$2:$A$7</definedName>
    <definedName name="音楽費" localSheetId="1">[3]【非表示】経費一覧!$C$4:$C$15</definedName>
    <definedName name="音楽費" localSheetId="6">[4]【非表示】経費一覧!$C$5:$C$15</definedName>
    <definedName name="音楽費">[5]【非表示】経費一覧!$C$5:$C$15</definedName>
    <definedName name="会場費" localSheetId="1">[3]【非表示】経費一覧!$C$55:$C$56</definedName>
    <definedName name="会場費" localSheetId="6">[4]【非表示】経費一覧!$C$42:$C$43</definedName>
    <definedName name="会場費">[5]【非表示】経費一覧!$C$42:$C$43</definedName>
    <definedName name="活動区分">[6]総表!$N$1:$R$1</definedName>
    <definedName name="感染症対策経費" localSheetId="1">[3]【非表示】経費一覧!$C$78:$C$82</definedName>
    <definedName name="感染症対策経費">[2]【非表示】経費一覧!$C$211:$C$215</definedName>
    <definedName name="稽古費" localSheetId="1">[3]【非表示】経費一覧!$C$2:$C$3</definedName>
    <definedName name="稽古費" localSheetId="6">[4]【非表示】経費一覧!$C$2:$C$3</definedName>
    <definedName name="稽古費">[5]【非表示】経費一覧!$C$2:$C$3</definedName>
    <definedName name="芸術文化振興基金">#REF!</definedName>
    <definedName name="大衆芸能">【非表示】分野・ジャンル!$E$2:$E$8</definedName>
    <definedName name="伝統芸能">【非表示】分野・ジャンル!$D$2:$D$9</definedName>
    <definedName name="配信費" localSheetId="6">[4]【非表示】経費一覧!$C$68:$C$70</definedName>
    <definedName name="配信費">[5]【非表示】経費一覧!$C$66:$C$68</definedName>
    <definedName name="舞台芸術等総合支援事業">#REF!</definedName>
    <definedName name="舞台費" localSheetId="1">[3]【非表示】経費一覧!$C$57:$C$77</definedName>
    <definedName name="舞台費" localSheetId="6">[4]【非表示】経費一覧!$C$44:$C$62</definedName>
    <definedName name="舞台費">[5]【非表示】経費一覧!$C$44:$C$62</definedName>
    <definedName name="舞踊">【非表示】分野・ジャンル!$B$2:$B$6</definedName>
    <definedName name="文芸費" localSheetId="1">[3]【非表示】経費一覧!$C$16:$C$54</definedName>
    <definedName name="文芸費" localSheetId="6">[4]【非表示】経費一覧!$C$16:$C$41</definedName>
    <definedName name="文芸費">[5]【非表示】経費一覧!$C$16:$C$41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4" l="1"/>
  <c r="G41" i="4" l="1"/>
  <c r="I4" i="10" l="1"/>
  <c r="D3" i="1" l="1"/>
  <c r="B3" i="1"/>
  <c r="J30" i="4"/>
  <c r="J31" i="4"/>
  <c r="J32" i="4"/>
  <c r="J33" i="4"/>
  <c r="J34" i="4"/>
  <c r="J35" i="4"/>
  <c r="J36" i="4"/>
  <c r="J37" i="4"/>
  <c r="J38" i="4"/>
  <c r="J39" i="4"/>
  <c r="J40" i="4"/>
  <c r="J41" i="4"/>
  <c r="J29" i="4"/>
  <c r="B32" i="1"/>
  <c r="B33" i="1"/>
  <c r="B34" i="1"/>
  <c r="B35" i="1"/>
  <c r="B36" i="1"/>
  <c r="B37" i="1"/>
  <c r="B38" i="1"/>
  <c r="B31" i="1"/>
  <c r="B20" i="1"/>
  <c r="B21" i="1"/>
  <c r="B22" i="1"/>
  <c r="B23" i="1"/>
  <c r="B24" i="1"/>
  <c r="B25" i="1"/>
  <c r="B26" i="1"/>
  <c r="B19" i="1"/>
  <c r="F12" i="4"/>
  <c r="C12" i="4"/>
  <c r="D14" i="12"/>
  <c r="G9" i="12"/>
  <c r="G8" i="12"/>
  <c r="G7" i="12"/>
  <c r="L26" i="1" l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L27" i="1" s="1"/>
  <c r="G44" i="4" s="1"/>
  <c r="K19" i="1"/>
  <c r="K27" i="1" s="1"/>
  <c r="G43" i="4" s="1"/>
  <c r="G45" i="4" s="1"/>
  <c r="D4" i="2"/>
  <c r="D3" i="2"/>
  <c r="D12" i="12" l="1"/>
  <c r="G16" i="11" l="1"/>
  <c r="G15" i="11"/>
  <c r="I12" i="11"/>
  <c r="G12" i="11"/>
  <c r="G14" i="11"/>
  <c r="E31" i="1" l="1"/>
  <c r="E32" i="1"/>
  <c r="E33" i="1"/>
  <c r="E34" i="1"/>
  <c r="E35" i="1"/>
  <c r="E36" i="1"/>
  <c r="E37" i="1"/>
  <c r="E38" i="1"/>
  <c r="C39" i="1"/>
  <c r="D39" i="1"/>
  <c r="E39" i="1" l="1"/>
  <c r="E43" i="1" s="1"/>
  <c r="I8" i="11"/>
  <c r="E44" i="1" l="1"/>
  <c r="E22" i="11"/>
  <c r="G13" i="11"/>
  <c r="I3" i="10" l="1"/>
  <c r="E3" i="10"/>
  <c r="B43" i="1" l="1"/>
  <c r="B44" i="1"/>
  <c r="E26" i="11"/>
  <c r="E25" i="11"/>
  <c r="F15" i="1" l="1"/>
  <c r="D27" i="1" l="1"/>
  <c r="G36" i="4" s="1"/>
  <c r="E27" i="1"/>
  <c r="F27" i="1"/>
  <c r="G27" i="1"/>
  <c r="H19" i="1"/>
  <c r="H20" i="1"/>
  <c r="H21" i="1"/>
  <c r="H22" i="1"/>
  <c r="H23" i="1"/>
  <c r="H24" i="1"/>
  <c r="H25" i="1"/>
  <c r="H26" i="1"/>
  <c r="F44" i="1" l="1"/>
  <c r="G44" i="1" s="1"/>
  <c r="F43" i="1"/>
  <c r="G43" i="1" s="1"/>
  <c r="G38" i="4"/>
  <c r="G39" i="4"/>
  <c r="H27" i="1"/>
  <c r="G34" i="4" l="1"/>
  <c r="G20" i="2"/>
  <c r="G17" i="2"/>
  <c r="D15" i="1"/>
  <c r="C15" i="1"/>
  <c r="G29" i="4" s="1"/>
  <c r="G7" i="1"/>
  <c r="E7" i="1"/>
  <c r="C27" i="1" l="1"/>
  <c r="G35" i="4" s="1"/>
  <c r="G37" i="4"/>
  <c r="G40" i="4" l="1"/>
  <c r="G14" i="1" l="1"/>
  <c r="G13" i="1"/>
  <c r="G12" i="1"/>
  <c r="G11" i="1"/>
  <c r="G10" i="1"/>
  <c r="G9" i="1"/>
  <c r="G8" i="1"/>
  <c r="G15" i="1" l="1"/>
  <c r="G30" i="4"/>
  <c r="E14" i="1"/>
  <c r="E13" i="1"/>
  <c r="E12" i="1"/>
  <c r="E11" i="1"/>
  <c r="E10" i="1"/>
  <c r="E9" i="1"/>
  <c r="E8" i="1"/>
  <c r="E15" i="1" l="1"/>
  <c r="G25" i="2" s="1"/>
  <c r="G31" i="4" l="1"/>
  <c r="G26" i="2"/>
  <c r="K20" i="2" l="1"/>
  <c r="J20" i="2" s="1"/>
  <c r="G21" i="2" s="1"/>
  <c r="G22" i="2" s="1"/>
  <c r="G29" i="2" s="1"/>
  <c r="G32" i="4" s="1"/>
  <c r="G33" i="4" l="1"/>
  <c r="F25" i="11" l="1"/>
  <c r="I47" i="4"/>
  <c r="I48" i="4" s="1"/>
  <c r="E2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nakanishi nozomi</author>
  </authors>
  <commentList>
    <comment ref="G40" authorId="0" shapeId="0" xr:uid="{34F7BB7C-E2ED-44F0-A036-98075B7DA913}">
      <text>
        <r>
          <rPr>
            <b/>
            <u/>
            <sz val="16"/>
            <color indexed="81"/>
            <rFont val="MS P ゴシック"/>
            <family val="3"/>
            <charset val="128"/>
          </rPr>
          <t>助成金額を入力（単位：千円）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①内定額　②助成対象経費総合計額　③収入*係数合計額（音楽分野のみ）のうち、最も低い額を入力してください。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  <author>kimura sachi</author>
  </authors>
  <commentList>
    <comment ref="H5" authorId="0" shapeId="0" xr:uid="{3EEABAF7-728D-4827-B925-511D956C9FD1}">
      <text>
        <r>
          <rPr>
            <sz val="12"/>
            <color indexed="81"/>
            <rFont val="MS P ゴシック"/>
            <family val="3"/>
            <charset val="128"/>
          </rPr>
          <t>提出日を入力してください。</t>
        </r>
      </text>
    </comment>
    <comment ref="B8" authorId="1" shapeId="0" xr:uid="{B1638032-D60A-4907-908B-A0839E78198B}">
      <text>
        <r>
          <rPr>
            <sz val="11"/>
            <color indexed="81"/>
            <rFont val="MS P ゴシック"/>
            <family val="3"/>
            <charset val="128"/>
          </rPr>
          <t>交付</t>
        </r>
        <r>
          <rPr>
            <sz val="11"/>
            <color indexed="10"/>
            <rFont val="MS P ゴシック"/>
            <family val="3"/>
            <charset val="128"/>
          </rPr>
          <t>決定</t>
        </r>
        <r>
          <rPr>
            <sz val="11"/>
            <color indexed="81"/>
            <rFont val="MS P ゴシック"/>
            <family val="3"/>
            <charset val="128"/>
          </rPr>
          <t>通知書右上の日付・文書番号をご入力ください（交付「内定」通知書ではありません）。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nakanishi nozomi</author>
    <author>sawada chiaki</author>
    <author>ariyama serino</author>
  </authors>
  <commentList>
    <comment ref="C7" authorId="0" shapeId="0" xr:uid="{E488885C-D4E1-4DAD-AA60-A6A675E79D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個別活動の本体助成対象経費(A)及び消費税等仕入控除税額計(B)を転記してください。
</t>
        </r>
        <r>
          <rPr>
            <sz val="9"/>
            <color indexed="81"/>
            <rFont val="MS P ゴシック"/>
            <family val="3"/>
            <charset val="128"/>
          </rPr>
          <t>水色のセルは自動入力されます。</t>
        </r>
      </text>
    </comment>
    <comment ref="J17" authorId="1" shapeId="0" xr:uid="{0FF1A7B9-D28B-4C5C-8512-CD96728B87A4}">
      <text>
        <r>
          <rPr>
            <b/>
            <sz val="9"/>
            <color indexed="81"/>
            <rFont val="MS P ゴシック"/>
            <family val="3"/>
            <charset val="128"/>
          </rPr>
          <t>総表「収入*係数」にそれぞれ転記してください。</t>
        </r>
      </text>
    </comment>
    <comment ref="C18" authorId="1" shapeId="0" xr:uid="{CDBFCF4B-8F98-44BF-83E7-9D4569A67B9E}">
      <text>
        <r>
          <rPr>
            <b/>
            <sz val="9"/>
            <color indexed="81"/>
            <rFont val="MS P ゴシック"/>
            <family val="3"/>
            <charset val="128"/>
          </rPr>
          <t>個別活動の総表に記載の収入の額をそれぞれ転記してください。</t>
        </r>
      </text>
    </comment>
    <comment ref="J18" authorId="1" shapeId="0" xr:uid="{F7F9EB59-D8E7-48D7-A192-362CEA29CFB4}">
      <text>
        <r>
          <rPr>
            <b/>
            <sz val="9"/>
            <color indexed="81"/>
            <rFont val="MS P ゴシック"/>
            <family val="3"/>
            <charset val="128"/>
          </rPr>
          <t>内定通知書記載の入場料収入係数を記入してください。</t>
        </r>
      </text>
    </comment>
    <comment ref="C30" authorId="2" shapeId="0" xr:uid="{346BAB90-C1C0-47B3-AA4B-2B6CDEAA69E3}">
      <text>
        <r>
          <rPr>
            <b/>
            <sz val="9"/>
            <color indexed="81"/>
            <rFont val="MS P ゴシック"/>
            <family val="3"/>
            <charset val="128"/>
          </rPr>
          <t>個別活動の総表に記載の値をそれぞれ転記してください。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nakanishi nozomi</author>
    <author>sakai mio</author>
  </authors>
  <commentList>
    <comment ref="B6" authorId="0" shapeId="0" xr:uid="{12CB2226-6285-4630-B160-31555099A51C}">
      <text>
        <r>
          <rPr>
            <sz val="11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9" authorId="1" shapeId="0" xr:uid="{4AE30960-F7E4-4958-BF71-DEB3BA935938}">
      <text>
        <r>
          <rPr>
            <sz val="10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</authors>
  <commentList>
    <comment ref="E4" authorId="0" shapeId="0" xr:uid="{542CF499-888F-4846-9839-05C43B9EC178}">
      <text>
        <r>
          <rPr>
            <sz val="14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<sst xmlns="http://schemas.openxmlformats.org/spreadsheetml/2006/main" count="386" uniqueCount="272">
  <si>
    <t>個表
番号</t>
    <rPh sb="0" eb="2">
      <t>コヒョウ</t>
    </rPh>
    <rPh sb="3" eb="5">
      <t>バンゴウ</t>
    </rPh>
    <phoneticPr fontId="11"/>
  </si>
  <si>
    <t>［収入総表］</t>
    <phoneticPr fontId="6"/>
  </si>
  <si>
    <t>助成対象経費（Ａ）</t>
    <phoneticPr fontId="6"/>
  </si>
  <si>
    <r>
      <t xml:space="preserve">活動計画推進業務費（ｇ）
</t>
    </r>
    <r>
      <rPr>
        <sz val="9"/>
        <color indexed="8"/>
        <rFont val="ＭＳ ゴシック"/>
        <family val="3"/>
        <charset val="128"/>
      </rPr>
      <t>※活動計画推進業務費(d)又は上限額(f)のいずれか低い額</t>
    </r>
    <rPh sb="0" eb="2">
      <t>カツドウ</t>
    </rPh>
    <rPh sb="2" eb="4">
      <t>ケイカク</t>
    </rPh>
    <rPh sb="4" eb="6">
      <t>スイシン</t>
    </rPh>
    <rPh sb="6" eb="8">
      <t>ギョウム</t>
    </rPh>
    <rPh sb="8" eb="9">
      <t>ヒ</t>
    </rPh>
    <rPh sb="14" eb="22">
      <t>カツドウケイカクスイシンギョウム</t>
    </rPh>
    <rPh sb="22" eb="23">
      <t>ヒ</t>
    </rPh>
    <rPh sb="26" eb="27">
      <t>マタ</t>
    </rPh>
    <rPh sb="28" eb="30">
      <t>ジョウゲン</t>
    </rPh>
    <rPh sb="30" eb="31">
      <t>ガク</t>
    </rPh>
    <rPh sb="39" eb="40">
      <t>ヒク</t>
    </rPh>
    <rPh sb="41" eb="42">
      <t>ガク</t>
    </rPh>
    <phoneticPr fontId="6"/>
  </si>
  <si>
    <t>【助成対象経費として算入する活動計画推進業務費】</t>
    <rPh sb="1" eb="7">
      <t>ジョセイタイショウケイヒ</t>
    </rPh>
    <rPh sb="10" eb="12">
      <t>サンニュウ</t>
    </rPh>
    <rPh sb="14" eb="22">
      <t>カツドウケイカクスイシンギョウム</t>
    </rPh>
    <rPh sb="22" eb="23">
      <t>ヒ</t>
    </rPh>
    <phoneticPr fontId="6"/>
  </si>
  <si>
    <r>
      <t xml:space="preserve">上限額（ｆ）
</t>
    </r>
    <r>
      <rPr>
        <sz val="9"/>
        <color indexed="8"/>
        <rFont val="ＭＳ ゴシック"/>
        <family val="3"/>
        <charset val="128"/>
      </rPr>
      <t>※(f)=(e)×0.05</t>
    </r>
    <rPh sb="0" eb="2">
      <t>ジョウゲン</t>
    </rPh>
    <rPh sb="2" eb="3">
      <t>ガク</t>
    </rPh>
    <phoneticPr fontId="6"/>
  </si>
  <si>
    <t>【活動計画推進業務費の上限額】</t>
    <rPh sb="1" eb="10">
      <t>カツドウケイカクスイシンギョウムヒ</t>
    </rPh>
    <rPh sb="11" eb="13">
      <t>ジョウゲン</t>
    </rPh>
    <rPh sb="13" eb="14">
      <t>ガク</t>
    </rPh>
    <phoneticPr fontId="6"/>
  </si>
  <si>
    <r>
      <t xml:space="preserve">活動計画推進業務費　小計（ｄ）
</t>
    </r>
    <r>
      <rPr>
        <sz val="9"/>
        <color indexed="8"/>
        <rFont val="ＭＳ ゴシック"/>
        <family val="3"/>
        <charset val="128"/>
      </rPr>
      <t>※(d)=(a)-(c)</t>
    </r>
    <rPh sb="0" eb="2">
      <t>カツドウ</t>
    </rPh>
    <rPh sb="2" eb="4">
      <t>ケイカク</t>
    </rPh>
    <rPh sb="4" eb="6">
      <t>スイシン</t>
    </rPh>
    <rPh sb="6" eb="8">
      <t>ギョウム</t>
    </rPh>
    <rPh sb="8" eb="9">
      <t>ヒ</t>
    </rPh>
    <rPh sb="10" eb="12">
      <t>ショウケイ</t>
    </rPh>
    <phoneticPr fontId="6"/>
  </si>
  <si>
    <t>←3.の事業者は、課税対象経費の有無にかかわらず消費税等仕入控除税額が必ず「０円」になります。</t>
    <rPh sb="4" eb="7">
      <t>ジギョウシャ</t>
    </rPh>
    <rPh sb="9" eb="11">
      <t>カゼイ</t>
    </rPh>
    <rPh sb="11" eb="13">
      <t>タイショウ</t>
    </rPh>
    <rPh sb="13" eb="15">
      <t>ケイヒ</t>
    </rPh>
    <rPh sb="16" eb="18">
      <t>ウム</t>
    </rPh>
    <rPh sb="24" eb="27">
      <t>ショウヒゼイ</t>
    </rPh>
    <rPh sb="27" eb="28">
      <t>トウ</t>
    </rPh>
    <rPh sb="28" eb="30">
      <t>シイレ</t>
    </rPh>
    <rPh sb="30" eb="32">
      <t>コウジョ</t>
    </rPh>
    <rPh sb="32" eb="34">
      <t>ゼイガク</t>
    </rPh>
    <rPh sb="35" eb="36">
      <t>カナラ</t>
    </rPh>
    <rPh sb="39" eb="40">
      <t>エン</t>
    </rPh>
    <phoneticPr fontId="6"/>
  </si>
  <si>
    <r>
      <t xml:space="preserve">消費税等仕入控除税額（ｃ）
</t>
    </r>
    <r>
      <rPr>
        <sz val="9"/>
        <color indexed="8"/>
        <rFont val="ＭＳ ゴシック"/>
        <family val="3"/>
        <charset val="128"/>
      </rPr>
      <t>※(c)=[(a)-(b)]×10/110</t>
    </r>
    <rPh sb="0" eb="3">
      <t>ショウヒゼイ</t>
    </rPh>
    <rPh sb="3" eb="4">
      <t>トウ</t>
    </rPh>
    <rPh sb="4" eb="6">
      <t>シイレ</t>
    </rPh>
    <rPh sb="6" eb="8">
      <t>コウジョ</t>
    </rPh>
    <rPh sb="8" eb="10">
      <t>ゼイガク</t>
    </rPh>
    <phoneticPr fontId="6"/>
  </si>
  <si>
    <r>
      <t xml:space="preserve">小計(a)のうち課税対象外経費（ｂ）
</t>
    </r>
    <r>
      <rPr>
        <sz val="9"/>
        <color indexed="8"/>
        <rFont val="ＭＳ ゴシック"/>
        <family val="3"/>
        <charset val="128"/>
      </rPr>
      <t>※上記内訳のうち課税対象外経費の合計</t>
    </r>
    <rPh sb="0" eb="2">
      <t>ショウケイ</t>
    </rPh>
    <rPh sb="8" eb="10">
      <t>カゼイ</t>
    </rPh>
    <rPh sb="10" eb="12">
      <t>タイショウ</t>
    </rPh>
    <rPh sb="12" eb="13">
      <t>ガイ</t>
    </rPh>
    <rPh sb="13" eb="15">
      <t>ケイヒ</t>
    </rPh>
    <rPh sb="20" eb="22">
      <t>ジョウキ</t>
    </rPh>
    <rPh sb="22" eb="24">
      <t>ウチワケ</t>
    </rPh>
    <rPh sb="27" eb="29">
      <t>カゼイ</t>
    </rPh>
    <rPh sb="29" eb="31">
      <t>タイショウ</t>
    </rPh>
    <rPh sb="31" eb="32">
      <t>ガイ</t>
    </rPh>
    <rPh sb="32" eb="34">
      <t>ケイヒ</t>
    </rPh>
    <rPh sb="35" eb="37">
      <t>ゴウケイ</t>
    </rPh>
    <phoneticPr fontId="6"/>
  </si>
  <si>
    <t>課税区分</t>
    <rPh sb="0" eb="2">
      <t>カゼイ</t>
    </rPh>
    <rPh sb="2" eb="4">
      <t>クブン</t>
    </rPh>
    <phoneticPr fontId="6"/>
  </si>
  <si>
    <r>
      <t>【消費税等仕入控除税額計算書】</t>
    </r>
    <r>
      <rPr>
        <sz val="9"/>
        <color indexed="8"/>
        <rFont val="ＭＳ ゴシック"/>
        <family val="3"/>
        <charset val="128"/>
      </rPr>
      <t>※課税事業者（1.及び3.）のみ</t>
    </r>
    <rPh sb="1" eb="4">
      <t>ショウヒゼイ</t>
    </rPh>
    <rPh sb="4" eb="5">
      <t>トウ</t>
    </rPh>
    <rPh sb="5" eb="7">
      <t>シイレ</t>
    </rPh>
    <rPh sb="7" eb="9">
      <t>コウジョ</t>
    </rPh>
    <rPh sb="9" eb="11">
      <t>ゼイガク</t>
    </rPh>
    <rPh sb="11" eb="14">
      <t>ケイサンショ</t>
    </rPh>
    <rPh sb="16" eb="18">
      <t>カゼイ</t>
    </rPh>
    <rPh sb="18" eb="21">
      <t>ジギョウシャ</t>
    </rPh>
    <rPh sb="24" eb="25">
      <t>オヨ</t>
    </rPh>
    <phoneticPr fontId="6"/>
  </si>
  <si>
    <t>活動計画推進業務費　小計（a）</t>
    <rPh sb="0" eb="9">
      <t>カツドウケイカクスイシンギョウムヒ</t>
    </rPh>
    <rPh sb="10" eb="12">
      <t>ショウケイ</t>
    </rPh>
    <phoneticPr fontId="6"/>
  </si>
  <si>
    <t>金額</t>
    <rPh sb="0" eb="2">
      <t>キンガク</t>
    </rPh>
    <phoneticPr fontId="6"/>
  </si>
  <si>
    <t>課税
区分</t>
    <rPh sb="0" eb="2">
      <t>カゼイ</t>
    </rPh>
    <rPh sb="3" eb="5">
      <t>クブン</t>
    </rPh>
    <phoneticPr fontId="6"/>
  </si>
  <si>
    <t>積算内訳</t>
    <rPh sb="0" eb="2">
      <t>セキサン</t>
    </rPh>
    <rPh sb="2" eb="4">
      <t>ウチワケ</t>
    </rPh>
    <phoneticPr fontId="6"/>
  </si>
  <si>
    <t>業務内容</t>
    <rPh sb="0" eb="2">
      <t>ギョウム</t>
    </rPh>
    <rPh sb="2" eb="4">
      <t>ナイヨウ</t>
    </rPh>
    <phoneticPr fontId="6"/>
  </si>
  <si>
    <t>消費税等仕入控除税額の取扱</t>
    <phoneticPr fontId="6"/>
  </si>
  <si>
    <t>活動区分</t>
  </si>
  <si>
    <t>支援区分</t>
    <rPh sb="0" eb="4">
      <t>シエンクブン</t>
    </rPh>
    <phoneticPr fontId="6"/>
  </si>
  <si>
    <t>団体情報</t>
    <rPh sb="0" eb="2">
      <t>ダンタイ</t>
    </rPh>
    <rPh sb="2" eb="4">
      <t>ジョウホウ</t>
    </rPh>
    <phoneticPr fontId="6"/>
  </si>
  <si>
    <t>-</t>
  </si>
  <si>
    <t>都道府県</t>
    <rPh sb="0" eb="4">
      <t>トドウフケン</t>
    </rPh>
    <phoneticPr fontId="6"/>
  </si>
  <si>
    <t>市区町村～番地（建物名含む）</t>
    <rPh sb="0" eb="4">
      <t>シクチョウソン</t>
    </rPh>
    <rPh sb="5" eb="7">
      <t>バンチ</t>
    </rPh>
    <phoneticPr fontId="6"/>
  </si>
  <si>
    <t>代表者役職名</t>
  </si>
  <si>
    <t>担当者情報</t>
    <rPh sb="0" eb="3">
      <t>タントウシャ</t>
    </rPh>
    <rPh sb="3" eb="5">
      <t>ジョウホウ</t>
    </rPh>
    <phoneticPr fontId="6"/>
  </si>
  <si>
    <t>担当部署・所属</t>
    <rPh sb="0" eb="2">
      <t>タントウ</t>
    </rPh>
    <rPh sb="2" eb="4">
      <t>ブショ</t>
    </rPh>
    <rPh sb="5" eb="7">
      <t>ショゾク</t>
    </rPh>
    <phoneticPr fontId="6"/>
  </si>
  <si>
    <t>担当者電話番号</t>
    <rPh sb="0" eb="3">
      <t>タントウシャ</t>
    </rPh>
    <rPh sb="3" eb="5">
      <t>デンワ</t>
    </rPh>
    <rPh sb="5" eb="7">
      <t>バンゴウ</t>
    </rPh>
    <phoneticPr fontId="6"/>
  </si>
  <si>
    <t>（フリガナ）</t>
    <phoneticPr fontId="6"/>
  </si>
  <si>
    <t>時間外連絡先</t>
    <rPh sb="0" eb="6">
      <t>ジカンガイレンラクサキ</t>
    </rPh>
    <phoneticPr fontId="6"/>
  </si>
  <si>
    <t>氏名</t>
    <phoneticPr fontId="6"/>
  </si>
  <si>
    <t>活動内容</t>
    <rPh sb="0" eb="2">
      <t>カツドウ</t>
    </rPh>
    <rPh sb="2" eb="4">
      <t>ナイヨウ</t>
    </rPh>
    <phoneticPr fontId="3"/>
  </si>
  <si>
    <t>項目</t>
    <rPh sb="0" eb="2">
      <t>コウモク</t>
    </rPh>
    <phoneticPr fontId="6"/>
  </si>
  <si>
    <t>活動計画推進業務費（G）</t>
    <phoneticPr fontId="3"/>
  </si>
  <si>
    <t>収入　合計</t>
    <phoneticPr fontId="6"/>
  </si>
  <si>
    <t>ジャンル</t>
    <phoneticPr fontId="3"/>
  </si>
  <si>
    <t>団体名</t>
    <phoneticPr fontId="6"/>
  </si>
  <si>
    <t>支出総額
(A)+(C)</t>
    <rPh sb="0" eb="4">
      <t>シシュツソウガク</t>
    </rPh>
    <phoneticPr fontId="6"/>
  </si>
  <si>
    <t>消費税等仕入控除税額計（B）</t>
    <phoneticPr fontId="6"/>
  </si>
  <si>
    <t>公演創造活動</t>
    <rPh sb="0" eb="2">
      <t>コウエン</t>
    </rPh>
    <rPh sb="2" eb="4">
      <t>ソウゾウ</t>
    </rPh>
    <rPh sb="4" eb="6">
      <t>カツドウ</t>
    </rPh>
    <phoneticPr fontId="3"/>
  </si>
  <si>
    <t>複数年計画支援</t>
    <rPh sb="0" eb="7">
      <t>フクスウネンケイカクシエン</t>
    </rPh>
    <phoneticPr fontId="3"/>
  </si>
  <si>
    <t>分野</t>
    <rPh sb="0" eb="2">
      <t>ブンヤ</t>
    </rPh>
    <phoneticPr fontId="3"/>
  </si>
  <si>
    <t>民間寄付金等 計</t>
    <rPh sb="5" eb="6">
      <t>トウ</t>
    </rPh>
    <rPh sb="7" eb="8">
      <t>ケイ</t>
    </rPh>
    <phoneticPr fontId="3"/>
  </si>
  <si>
    <t>公的補助金等 計</t>
    <rPh sb="0" eb="2">
      <t>コウテキ</t>
    </rPh>
    <rPh sb="2" eb="5">
      <t>ホジョキン</t>
    </rPh>
    <rPh sb="7" eb="8">
      <t>ケイ</t>
    </rPh>
    <phoneticPr fontId="3"/>
  </si>
  <si>
    <t>共催者負担金 計</t>
    <rPh sb="0" eb="3">
      <t>キョウサイシャ</t>
    </rPh>
    <rPh sb="3" eb="6">
      <t>フタンキン</t>
    </rPh>
    <phoneticPr fontId="3"/>
  </si>
  <si>
    <t>広告収入・その他 計　</t>
    <rPh sb="0" eb="4">
      <t>コウコクシュウニュウ</t>
    </rPh>
    <rPh sb="7" eb="8">
      <t>タ</t>
    </rPh>
    <phoneticPr fontId="3"/>
  </si>
  <si>
    <t>助成対象外経費 合計</t>
    <rPh sb="0" eb="2">
      <t>ジョセイ</t>
    </rPh>
    <rPh sb="2" eb="7">
      <t>タイショウガイケイヒ</t>
    </rPh>
    <rPh sb="8" eb="10">
      <t>ゴウケイ</t>
    </rPh>
    <phoneticPr fontId="3"/>
  </si>
  <si>
    <t>収入 合計</t>
    <rPh sb="0" eb="2">
      <t>シュウニュウ</t>
    </rPh>
    <rPh sb="3" eb="5">
      <t>ゴウケイ</t>
    </rPh>
    <phoneticPr fontId="3"/>
  </si>
  <si>
    <t>助成対象経費 小計 (A)-(B)</t>
    <phoneticPr fontId="3"/>
  </si>
  <si>
    <t>代表者氏名</t>
    <phoneticPr fontId="6"/>
  </si>
  <si>
    <t>電話番号</t>
    <phoneticPr fontId="3"/>
  </si>
  <si>
    <t>助成対象外
経費（C）</t>
    <rPh sb="4" eb="5">
      <t>ソト</t>
    </rPh>
    <phoneticPr fontId="6"/>
  </si>
  <si>
    <t>音楽</t>
    <phoneticPr fontId="6"/>
  </si>
  <si>
    <t>舞踊</t>
    <phoneticPr fontId="6"/>
  </si>
  <si>
    <t>演劇</t>
    <phoneticPr fontId="6"/>
  </si>
  <si>
    <t>伝統芸能</t>
    <phoneticPr fontId="6"/>
  </si>
  <si>
    <t>大衆芸能</t>
    <phoneticPr fontId="6"/>
  </si>
  <si>
    <t>オーケストラ</t>
    <phoneticPr fontId="6"/>
  </si>
  <si>
    <t>バレエ</t>
    <phoneticPr fontId="6"/>
  </si>
  <si>
    <t>現代演劇</t>
    <rPh sb="0" eb="2">
      <t>ゲンダイ</t>
    </rPh>
    <rPh sb="2" eb="4">
      <t>エンゲキ</t>
    </rPh>
    <phoneticPr fontId="6"/>
  </si>
  <si>
    <t>古典演劇（歌舞伎）</t>
    <rPh sb="0" eb="2">
      <t>コテン</t>
    </rPh>
    <rPh sb="2" eb="4">
      <t>エンゲキ</t>
    </rPh>
    <rPh sb="5" eb="8">
      <t>カブキ</t>
    </rPh>
    <phoneticPr fontId="6"/>
  </si>
  <si>
    <t>落語</t>
    <rPh sb="0" eb="2">
      <t>ラクゴ</t>
    </rPh>
    <phoneticPr fontId="6"/>
  </si>
  <si>
    <t>オペラ</t>
    <phoneticPr fontId="6"/>
  </si>
  <si>
    <t>現代舞踊</t>
    <rPh sb="0" eb="2">
      <t>ゲンダイ</t>
    </rPh>
    <rPh sb="2" eb="4">
      <t>ブヨウ</t>
    </rPh>
    <phoneticPr fontId="6"/>
  </si>
  <si>
    <t>児童演劇</t>
    <rPh sb="0" eb="2">
      <t>ジドウ</t>
    </rPh>
    <rPh sb="2" eb="4">
      <t>エンゲキ</t>
    </rPh>
    <phoneticPr fontId="6"/>
  </si>
  <si>
    <t>古典演劇（人形浄瑠璃）</t>
    <rPh sb="0" eb="2">
      <t>コテン</t>
    </rPh>
    <rPh sb="2" eb="4">
      <t>エンゲキ</t>
    </rPh>
    <rPh sb="5" eb="7">
      <t>ニンギョウ</t>
    </rPh>
    <rPh sb="7" eb="10">
      <t>ジョウルリ</t>
    </rPh>
    <phoneticPr fontId="6"/>
  </si>
  <si>
    <t>講談</t>
    <rPh sb="0" eb="2">
      <t>コウダン</t>
    </rPh>
    <phoneticPr fontId="6"/>
  </si>
  <si>
    <t>合唱</t>
    <rPh sb="0" eb="2">
      <t>ガッショウ</t>
    </rPh>
    <phoneticPr fontId="6"/>
  </si>
  <si>
    <t>舞踏</t>
    <rPh sb="0" eb="2">
      <t>ブトウ</t>
    </rPh>
    <phoneticPr fontId="6"/>
  </si>
  <si>
    <t>人形劇</t>
    <rPh sb="0" eb="3">
      <t>ニンギョウゲキ</t>
    </rPh>
    <phoneticPr fontId="6"/>
  </si>
  <si>
    <t>古典演劇（能楽）</t>
    <rPh sb="0" eb="2">
      <t>コテン</t>
    </rPh>
    <rPh sb="2" eb="4">
      <t>エンゲキ</t>
    </rPh>
    <rPh sb="5" eb="7">
      <t>ノウガク</t>
    </rPh>
    <phoneticPr fontId="6"/>
  </si>
  <si>
    <t>浪曲</t>
    <rPh sb="0" eb="2">
      <t>ロウキョク</t>
    </rPh>
    <phoneticPr fontId="6"/>
  </si>
  <si>
    <t>吹奏楽</t>
    <rPh sb="0" eb="3">
      <t>スイソウガク</t>
    </rPh>
    <phoneticPr fontId="6"/>
  </si>
  <si>
    <t>民族舞踊</t>
    <rPh sb="0" eb="2">
      <t>ミンゾク</t>
    </rPh>
    <rPh sb="2" eb="4">
      <t>ブヨウ</t>
    </rPh>
    <phoneticPr fontId="6"/>
  </si>
  <si>
    <t>ミュージカル</t>
    <phoneticPr fontId="6"/>
  </si>
  <si>
    <t>邦楽</t>
    <rPh sb="0" eb="2">
      <t>ホウガク</t>
    </rPh>
    <phoneticPr fontId="6"/>
  </si>
  <si>
    <t>漫才</t>
    <rPh sb="0" eb="2">
      <t>マンザイ</t>
    </rPh>
    <phoneticPr fontId="6"/>
  </si>
  <si>
    <t>室内楽</t>
    <rPh sb="0" eb="3">
      <t>シツナイガク</t>
    </rPh>
    <phoneticPr fontId="6"/>
  </si>
  <si>
    <t>その他(舞踊分野の可能性を拡大させる活動を含む)</t>
    <rPh sb="2" eb="3">
      <t>タ</t>
    </rPh>
    <rPh sb="4" eb="6">
      <t>ブヨウ</t>
    </rPh>
    <phoneticPr fontId="6"/>
  </si>
  <si>
    <t>その他(演劇分野の可能性を拡大させる活動を含む)</t>
    <rPh sb="2" eb="3">
      <t>タ</t>
    </rPh>
    <rPh sb="4" eb="6">
      <t>エンゲキ</t>
    </rPh>
    <phoneticPr fontId="6"/>
  </si>
  <si>
    <t>邦舞</t>
    <rPh sb="0" eb="1">
      <t>ホウ</t>
    </rPh>
    <rPh sb="1" eb="2">
      <t>ブ</t>
    </rPh>
    <phoneticPr fontId="6"/>
  </si>
  <si>
    <t>奇術</t>
    <rPh sb="0" eb="2">
      <t>キジュツ</t>
    </rPh>
    <phoneticPr fontId="6"/>
  </si>
  <si>
    <t>その他(音楽分野の可能性を拡大させる活動を含む)</t>
    <rPh sb="2" eb="3">
      <t>タ</t>
    </rPh>
    <rPh sb="4" eb="6">
      <t>オンガク</t>
    </rPh>
    <phoneticPr fontId="6"/>
  </si>
  <si>
    <t>雅楽</t>
    <rPh sb="0" eb="2">
      <t>ガガク</t>
    </rPh>
    <phoneticPr fontId="6"/>
  </si>
  <si>
    <t>太神楽</t>
    <rPh sb="0" eb="3">
      <t>ダイカグラ</t>
    </rPh>
    <phoneticPr fontId="6"/>
  </si>
  <si>
    <t>声明</t>
    <rPh sb="0" eb="2">
      <t>ショウミョウ</t>
    </rPh>
    <phoneticPr fontId="6"/>
  </si>
  <si>
    <t>その他(大衆芸能分野の可能性を拡大させる活動を含む)</t>
    <rPh sb="2" eb="3">
      <t>タ</t>
    </rPh>
    <rPh sb="4" eb="6">
      <t>タイシュウ</t>
    </rPh>
    <rPh sb="6" eb="8">
      <t>ゲイノウ</t>
    </rPh>
    <rPh sb="8" eb="10">
      <t>ブンヤ</t>
    </rPh>
    <phoneticPr fontId="6"/>
  </si>
  <si>
    <t>その他(伝統芸能分野の可能性を拡大させる活動を含む)</t>
    <rPh sb="2" eb="3">
      <t>タ</t>
    </rPh>
    <rPh sb="4" eb="6">
      <t>デントウ</t>
    </rPh>
    <rPh sb="6" eb="8">
      <t>ゲイノウ</t>
    </rPh>
    <phoneticPr fontId="6"/>
  </si>
  <si>
    <t>助成対象経費
(A)－(B)</t>
    <rPh sb="0" eb="2">
      <t>ジョセイ</t>
    </rPh>
    <rPh sb="2" eb="4">
      <t>タイショウ</t>
    </rPh>
    <rPh sb="4" eb="6">
      <t>ケイヒ</t>
    </rPh>
    <phoneticPr fontId="11"/>
  </si>
  <si>
    <t>支出　合計</t>
    <rPh sb="0" eb="2">
      <t>シシュツ</t>
    </rPh>
    <rPh sb="3" eb="5">
      <t>ゴウケイ</t>
    </rPh>
    <phoneticPr fontId="11"/>
  </si>
  <si>
    <t>［支出総表］</t>
    <rPh sb="1" eb="5">
      <t>シシュツソウヒョウ</t>
    </rPh>
    <phoneticPr fontId="6"/>
  </si>
  <si>
    <t>団体名</t>
    <rPh sb="0" eb="3">
      <t>ダンタイメイ</t>
    </rPh>
    <phoneticPr fontId="3"/>
  </si>
  <si>
    <t>計画名</t>
    <rPh sb="0" eb="2">
      <t>ケイカク</t>
    </rPh>
    <rPh sb="2" eb="3">
      <t>メイ</t>
    </rPh>
    <phoneticPr fontId="6"/>
  </si>
  <si>
    <t>入場料・配信収入 計</t>
    <rPh sb="0" eb="3">
      <t>ニュウジョウリョウ</t>
    </rPh>
    <rPh sb="4" eb="6">
      <t>ハイシン</t>
    </rPh>
    <rPh sb="6" eb="8">
      <t>シュウニュウ</t>
    </rPh>
    <rPh sb="9" eb="10">
      <t>ケイ</t>
    </rPh>
    <phoneticPr fontId="3"/>
  </si>
  <si>
    <t>責任者情報</t>
    <rPh sb="0" eb="3">
      <t>セキニンシャ</t>
    </rPh>
    <rPh sb="3" eb="5">
      <t>ジョウホウ</t>
    </rPh>
    <phoneticPr fontId="6"/>
  </si>
  <si>
    <t>責任者電話番号</t>
    <rPh sb="0" eb="3">
      <t>セキニンシャ</t>
    </rPh>
    <rPh sb="3" eb="5">
      <t>デンワ</t>
    </rPh>
    <rPh sb="5" eb="7">
      <t>バンゴウ</t>
    </rPh>
    <phoneticPr fontId="6"/>
  </si>
  <si>
    <t>責任者E-mail</t>
    <rPh sb="0" eb="3">
      <t>セキニンシャ</t>
    </rPh>
    <phoneticPr fontId="6"/>
  </si>
  <si>
    <t>〒</t>
    <phoneticPr fontId="3"/>
  </si>
  <si>
    <t>団体住所</t>
    <rPh sb="0" eb="4">
      <t>ダンタイジュウショ</t>
    </rPh>
    <phoneticPr fontId="6"/>
  </si>
  <si>
    <t>活動名</t>
    <rPh sb="0" eb="2">
      <t>カツドウ</t>
    </rPh>
    <rPh sb="2" eb="3">
      <t>メイ</t>
    </rPh>
    <phoneticPr fontId="11"/>
  </si>
  <si>
    <t>独立行政法人日本芸術文化振興会理事長　殿</t>
    <phoneticPr fontId="6"/>
  </si>
  <si>
    <t>※非表示</t>
    <rPh sb="1" eb="4">
      <t>ヒヒョウジ</t>
    </rPh>
    <phoneticPr fontId="3"/>
  </si>
  <si>
    <t>助成対象経費　小計(A)</t>
    <rPh sb="0" eb="2">
      <t>ジョセイ</t>
    </rPh>
    <rPh sb="2" eb="4">
      <t>タイショウ</t>
    </rPh>
    <rPh sb="4" eb="6">
      <t>ケイヒ</t>
    </rPh>
    <rPh sb="7" eb="9">
      <t>ショウケイ</t>
    </rPh>
    <phoneticPr fontId="6"/>
  </si>
  <si>
    <t>消費税等仕入控除税額　小計(B)</t>
    <rPh sb="0" eb="6">
      <t>ショウヒゼイトウシイレ</t>
    </rPh>
    <rPh sb="6" eb="8">
      <t>コウジョ</t>
    </rPh>
    <rPh sb="8" eb="10">
      <t>ゼイガク</t>
    </rPh>
    <rPh sb="11" eb="13">
      <t>ショウケイ</t>
    </rPh>
    <phoneticPr fontId="6"/>
  </si>
  <si>
    <r>
      <rPr>
        <b/>
        <sz val="16"/>
        <rFont val="ＭＳ ゴシック"/>
        <family val="3"/>
        <charset val="128"/>
      </rPr>
      <t>助成対象経費 総合計</t>
    </r>
    <r>
      <rPr>
        <sz val="14"/>
        <rFont val="ＭＳ ゴシック"/>
        <family val="3"/>
        <charset val="128"/>
      </rPr>
      <t xml:space="preserve"> (A)-(B)+(G)</t>
    </r>
    <rPh sb="7" eb="8">
      <t>ソウ</t>
    </rPh>
    <rPh sb="8" eb="10">
      <t>ゴウケイ</t>
    </rPh>
    <phoneticPr fontId="3"/>
  </si>
  <si>
    <t>合計</t>
    <rPh sb="0" eb="2">
      <t>ゴウケイ</t>
    </rPh>
    <phoneticPr fontId="6"/>
  </si>
  <si>
    <t>助成金の額</t>
    <phoneticPr fontId="3"/>
  </si>
  <si>
    <t>計画名</t>
    <rPh sb="0" eb="2">
      <t>ケイカク</t>
    </rPh>
    <rPh sb="2" eb="3">
      <t>メイ</t>
    </rPh>
    <phoneticPr fontId="3"/>
  </si>
  <si>
    <t>←文書番号を使用する場合は、こちらのセルに記入</t>
    <phoneticPr fontId="3"/>
  </si>
  <si>
    <t>入場料・
配信収入(D)</t>
    <rPh sb="0" eb="3">
      <t>ニュウジョウリョウ</t>
    </rPh>
    <phoneticPr fontId="6"/>
  </si>
  <si>
    <t>公的補助金等(E)</t>
    <phoneticPr fontId="3"/>
  </si>
  <si>
    <t>民間寄付金等(F)</t>
    <rPh sb="0" eb="2">
      <t>ミンカン</t>
    </rPh>
    <rPh sb="2" eb="5">
      <t>キフキン</t>
    </rPh>
    <rPh sb="5" eb="6">
      <t>トウ</t>
    </rPh>
    <phoneticPr fontId="6"/>
  </si>
  <si>
    <t>広告収入
・その他(H)</t>
    <rPh sb="0" eb="2">
      <t>コウコク</t>
    </rPh>
    <rPh sb="2" eb="4">
      <t>シュウニュウ</t>
    </rPh>
    <rPh sb="8" eb="9">
      <t>タ</t>
    </rPh>
    <phoneticPr fontId="3"/>
  </si>
  <si>
    <t>共催者負担金 (G)</t>
    <phoneticPr fontId="3"/>
  </si>
  <si>
    <t>←提出日をご記入ください</t>
    <rPh sb="1" eb="4">
      <t>テイシュツビ</t>
    </rPh>
    <rPh sb="6" eb="8">
      <t>キニュウ</t>
    </rPh>
    <phoneticPr fontId="3"/>
  </si>
  <si>
    <t>の実績について、文化芸術振興費補助金による助成金交付要綱第15条第1項の規定に基づき、下記の通り報告します。</t>
    <phoneticPr fontId="6"/>
  </si>
  <si>
    <t>により助成金の交付の決定を受けた助成対象活動</t>
    <phoneticPr fontId="3"/>
  </si>
  <si>
    <t>金額（円）</t>
    <rPh sb="0" eb="2">
      <t>キンガク</t>
    </rPh>
    <rPh sb="3" eb="4">
      <t>エン</t>
    </rPh>
    <phoneticPr fontId="3"/>
  </si>
  <si>
    <t>（単位：円）</t>
    <phoneticPr fontId="6"/>
  </si>
  <si>
    <t>（単位：円）</t>
    <rPh sb="1" eb="3">
      <t>タンイ</t>
    </rPh>
    <rPh sb="4" eb="5">
      <t>エン</t>
    </rPh>
    <phoneticPr fontId="6"/>
  </si>
  <si>
    <t>（単位：円）</t>
    <rPh sb="1" eb="3">
      <t>タンイ</t>
    </rPh>
    <rPh sb="3" eb="4">
      <t>セン</t>
    </rPh>
    <phoneticPr fontId="6"/>
  </si>
  <si>
    <r>
      <t>《記入時の注意点》
・</t>
    </r>
    <r>
      <rPr>
        <b/>
        <u/>
        <sz val="11"/>
        <color rgb="FFFF0000"/>
        <rFont val="游ゴシック"/>
        <family val="3"/>
        <charset val="128"/>
        <scheme val="minor"/>
      </rPr>
      <t>水色のセル</t>
    </r>
    <r>
      <rPr>
        <u/>
        <sz val="11"/>
        <color rgb="FFFF0000"/>
        <rFont val="游ゴシック"/>
        <family val="3"/>
        <charset val="128"/>
        <scheme val="minor"/>
      </rPr>
      <t>には</t>
    </r>
    <r>
      <rPr>
        <b/>
        <u/>
        <sz val="11"/>
        <color rgb="FFFF0000"/>
        <rFont val="游ゴシック"/>
        <family val="3"/>
        <charset val="128"/>
        <scheme val="minor"/>
      </rPr>
      <t>数式</t>
    </r>
    <r>
      <rPr>
        <u/>
        <sz val="11"/>
        <color rgb="FFFF0000"/>
        <rFont val="游ゴシック"/>
        <family val="3"/>
        <charset val="128"/>
        <scheme val="minor"/>
      </rPr>
      <t>が入っております</t>
    </r>
    <r>
      <rPr>
        <u/>
        <sz val="11"/>
        <rFont val="游ゴシック"/>
        <family val="3"/>
        <charset val="128"/>
        <scheme val="minor"/>
      </rPr>
      <t>ので、数式を消去しないようにご注意ください。</t>
    </r>
    <r>
      <rPr>
        <sz val="11"/>
        <color theme="1"/>
        <rFont val="游ゴシック"/>
        <family val="2"/>
        <scheme val="minor"/>
      </rPr>
      <t xml:space="preserve">
・「交付申請書総表貼付け欄」に、ご提出いただいた交付申請書の総表を貼り付けてください。
　実績報告書の一部のセルに、内容が自動反映されます。</t>
    </r>
    <phoneticPr fontId="3"/>
  </si>
  <si>
    <r>
      <t xml:space="preserve">《貼り付けの方法》
</t>
    </r>
    <r>
      <rPr>
        <sz val="11"/>
        <color rgb="FFFF0000"/>
        <rFont val="游ゴシック"/>
        <family val="3"/>
        <charset val="128"/>
        <scheme val="minor"/>
      </rPr>
      <t>※非表示行も反映されますので、必ず以下の方法で貼り付けをお願いします。</t>
    </r>
    <r>
      <rPr>
        <sz val="11"/>
        <color theme="1"/>
        <rFont val="游ゴシック"/>
        <family val="2"/>
        <scheme val="minor"/>
      </rPr>
      <t xml:space="preserve">
①「交付申請書総表」のExcelを開き、A1セルの左上にある、灰色の三角マークをクリックする。
②シートが全選択された状態で、右クリック→コピーを選択する。
③点線が点滅した状態になったら、実績報告書「交付申請書総表貼付け欄」に移り、A1セルを選択する。
④右クリックし、「形式を選択して貼り付け」→「値と数値の書式」を選択する。
※交付申請書の総表の一部の行を削除している場合、行がずれますので、行数を合わせる等対応をお願いいたします。
⑤「交付申請書総表貼付け欄」に、交付申請書総表の内容が反映される。</t>
    </r>
    <phoneticPr fontId="3"/>
  </si>
  <si>
    <t>Excel提出書類一覧</t>
    <rPh sb="5" eb="7">
      <t>テイシュツ</t>
    </rPh>
    <rPh sb="7" eb="9">
      <t>ショルイ</t>
    </rPh>
    <rPh sb="9" eb="11">
      <t>イチラン</t>
    </rPh>
    <phoneticPr fontId="3"/>
  </si>
  <si>
    <t>✔</t>
    <phoneticPr fontId="3"/>
  </si>
  <si>
    <t>総表</t>
    <rPh sb="0" eb="2">
      <t>ソウヒョウ</t>
    </rPh>
    <phoneticPr fontId="3"/>
  </si>
  <si>
    <t>活動計画推進業務費計算書</t>
    <rPh sb="0" eb="2">
      <t>カツドウ</t>
    </rPh>
    <rPh sb="2" eb="4">
      <t>ケイカク</t>
    </rPh>
    <rPh sb="4" eb="6">
      <t>スイシン</t>
    </rPh>
    <rPh sb="6" eb="9">
      <t>ギョウムヒ</t>
    </rPh>
    <rPh sb="9" eb="12">
      <t>ケイサンショ</t>
    </rPh>
    <phoneticPr fontId="3"/>
  </si>
  <si>
    <t>※ある場合のみ</t>
    <rPh sb="3" eb="5">
      <t>バアイ</t>
    </rPh>
    <phoneticPr fontId="3"/>
  </si>
  <si>
    <t>進捗状況報告書</t>
    <rPh sb="0" eb="4">
      <t>シンチョクジョウキョウ</t>
    </rPh>
    <rPh sb="4" eb="7">
      <t>ホウコクショ</t>
    </rPh>
    <phoneticPr fontId="3"/>
  </si>
  <si>
    <t>支払申請書</t>
    <rPh sb="0" eb="5">
      <t>シハライシンセイショ</t>
    </rPh>
    <phoneticPr fontId="3"/>
  </si>
  <si>
    <r>
      <t>※</t>
    </r>
    <r>
      <rPr>
        <sz val="11"/>
        <color rgb="FFFF0000"/>
        <rFont val="游ゴシック"/>
        <family val="3"/>
        <charset val="128"/>
        <scheme val="minor"/>
      </rPr>
      <t>口座情報（通帳など）の写し</t>
    </r>
    <r>
      <rPr>
        <sz val="11"/>
        <rFont val="游ゴシック"/>
        <family val="3"/>
        <charset val="128"/>
        <scheme val="minor"/>
      </rPr>
      <t>を別途添付</t>
    </r>
    <r>
      <rPr>
        <sz val="11"/>
        <color theme="1"/>
        <rFont val="游ゴシック"/>
        <family val="2"/>
        <scheme val="minor"/>
      </rPr>
      <t>してください。</t>
    </r>
    <phoneticPr fontId="3"/>
  </si>
  <si>
    <t>団体住所
（所在地）</t>
    <phoneticPr fontId="6"/>
  </si>
  <si>
    <t>団体名
（主催者）</t>
    <phoneticPr fontId="6"/>
  </si>
  <si>
    <t>水色のセルは自動で入力されます。</t>
    <phoneticPr fontId="3"/>
  </si>
  <si>
    <t>団体名</t>
    <rPh sb="0" eb="3">
      <t>ダンタイメイ</t>
    </rPh>
    <phoneticPr fontId="6"/>
  </si>
  <si>
    <t>［入場料等収入総表］</t>
    <rPh sb="1" eb="4">
      <t>ニュウジョウリョウ</t>
    </rPh>
    <rPh sb="4" eb="5">
      <t>トウ</t>
    </rPh>
    <rPh sb="5" eb="7">
      <t>シュウニュウ</t>
    </rPh>
    <rPh sb="7" eb="9">
      <t>ソウヒョウ</t>
    </rPh>
    <phoneticPr fontId="11"/>
  </si>
  <si>
    <t>有料入場率
（％）</t>
    <phoneticPr fontId="3"/>
  </si>
  <si>
    <t/>
  </si>
  <si>
    <t>採択期間</t>
    <rPh sb="0" eb="2">
      <t>サイタク</t>
    </rPh>
    <rPh sb="2" eb="4">
      <t>キカン</t>
    </rPh>
    <phoneticPr fontId="3"/>
  </si>
  <si>
    <t>助成年次</t>
    <rPh sb="0" eb="4">
      <t>ジョセイネンジ</t>
    </rPh>
    <phoneticPr fontId="3"/>
  </si>
  <si>
    <t>　活動方針・目標の進捗状況報告</t>
    <rPh sb="9" eb="13">
      <t>シンチョクジョウキョウ</t>
    </rPh>
    <rPh sb="13" eb="15">
      <t>ホウコク</t>
    </rPh>
    <phoneticPr fontId="6"/>
  </si>
  <si>
    <t>【進捗状況報告 】
※１年目の団体
初年度要望時に提出した「団体の３年間の活動方針・計画」のうち、「（３）３年間の活動方針・目標」 について、１年間の 進捗状況 （変更等がある場合は対応状況を含む）をご報告ください。
※２年目の団体
２年度要望時に「団体の２年間の活動方針・計画」を提出している場合は、これも踏まえて、１年間の進捗状況をご報告ください。
※３年目の団体
３年度要望時に「団体の１年間の活動方針・計画」を提出している場合は、これも踏まえて、１年間の進捗状況をご報告ください。</t>
    <rPh sb="112" eb="114">
      <t>ネンメ</t>
    </rPh>
    <rPh sb="115" eb="117">
      <t>ダンタイ</t>
    </rPh>
    <rPh sb="181" eb="183">
      <t>ネンメ</t>
    </rPh>
    <rPh sb="184" eb="186">
      <t>ダンタイ</t>
    </rPh>
    <phoneticPr fontId="3"/>
  </si>
  <si>
    <t>記載した内容の達成状況</t>
    <rPh sb="0" eb="2">
      <t>キサイ</t>
    </rPh>
    <rPh sb="4" eb="6">
      <t>ナイヨウ</t>
    </rPh>
    <rPh sb="7" eb="9">
      <t>タッセイ</t>
    </rPh>
    <rPh sb="9" eb="11">
      <t>ジョウキョウ</t>
    </rPh>
    <phoneticPr fontId="6"/>
  </si>
  <si>
    <t>＜達成した点・成果が認められた点とその理由・根拠＞</t>
    <phoneticPr fontId="3"/>
  </si>
  <si>
    <t>＜達成されなかった点・改善すべき点とその理由・根拠＞</t>
    <phoneticPr fontId="3"/>
  </si>
  <si>
    <t>＜上記の達成されなかった点・改善すべき点に関する今後の対応＞</t>
    <phoneticPr fontId="3"/>
  </si>
  <si>
    <t>※助成金は、団体名義の口座に銀行振込でお支払いいたします。団体名以外の口座（代表者個人名等）への振込はできません。</t>
  </si>
  <si>
    <t xml:space="preserve">様式第１２号（第１４条関係）
</t>
    <phoneticPr fontId="6"/>
  </si>
  <si>
    <t>助成金支払申請書</t>
    <rPh sb="0" eb="3">
      <t>ジョセイキン</t>
    </rPh>
    <rPh sb="3" eb="5">
      <t>シハライ</t>
    </rPh>
    <rPh sb="5" eb="8">
      <t>シンセイショ</t>
    </rPh>
    <phoneticPr fontId="6"/>
  </si>
  <si>
    <t>独立行政法人日本芸術文化振興会理事長 殿</t>
    <phoneticPr fontId="6"/>
  </si>
  <si>
    <t>〒</t>
    <phoneticPr fontId="6"/>
  </si>
  <si>
    <t>-</t>
    <phoneticPr fontId="6"/>
  </si>
  <si>
    <t>代表者役職名</t>
    <phoneticPr fontId="6"/>
  </si>
  <si>
    <t>　文化芸術振興費補助金による助成金交付要綱第１４条の規定に基づき、下記のとおり助成金の支払を申請します。</t>
    <phoneticPr fontId="6"/>
  </si>
  <si>
    <t>記</t>
    <rPh sb="0" eb="1">
      <t>キ</t>
    </rPh>
    <phoneticPr fontId="6"/>
  </si>
  <si>
    <t>１　助成対象活動名　</t>
  </si>
  <si>
    <t>※総表に記入した情報が反映されます。</t>
  </si>
  <si>
    <t>２　助成金の額 　</t>
    <phoneticPr fontId="3"/>
  </si>
  <si>
    <t>概算払：</t>
    <rPh sb="0" eb="2">
      <t>ガイサン</t>
    </rPh>
    <rPh sb="2" eb="3">
      <t>バラ</t>
    </rPh>
    <phoneticPr fontId="3"/>
  </si>
  <si>
    <t>プルダウンから選択してください</t>
    <rPh sb="7" eb="9">
      <t>センタク</t>
    </rPh>
    <phoneticPr fontId="3"/>
  </si>
  <si>
    <t>３　助成金振込先</t>
    <phoneticPr fontId="3"/>
  </si>
  <si>
    <t>（１）金融機関名</t>
  </si>
  <si>
    <t>（２）支店名</t>
  </si>
  <si>
    <t>店番号</t>
  </si>
  <si>
    <t>（３）口座種別</t>
  </si>
  <si>
    <t>（４）口座番号</t>
  </si>
  <si>
    <t>　　　口座名義（ｶﾀｶﾅ）</t>
    <phoneticPr fontId="3"/>
  </si>
  <si>
    <t>※通帳の表紙裏に記載のｶﾀｶﾅをそのまま記入してください。</t>
    <rPh sb="1" eb="3">
      <t>ツウチョウ</t>
    </rPh>
    <rPh sb="4" eb="7">
      <t>ヒョウシウラ</t>
    </rPh>
    <rPh sb="8" eb="10">
      <t>キサイ</t>
    </rPh>
    <rPh sb="20" eb="22">
      <t>キニュウ</t>
    </rPh>
    <phoneticPr fontId="3"/>
  </si>
  <si>
    <t>（５）口座名義</t>
    <phoneticPr fontId="3"/>
  </si>
  <si>
    <t>※通帳の表紙と、表紙裏の口座名義（ｶﾀｶﾅ）があるページのPDFデータも提出してください。</t>
    <rPh sb="36" eb="38">
      <t>テイシュツ</t>
    </rPh>
    <phoneticPr fontId="3"/>
  </si>
  <si>
    <t>助成対象経費の増減率</t>
    <phoneticPr fontId="3"/>
  </si>
  <si>
    <t>変更理由書等の提出</t>
    <phoneticPr fontId="3"/>
  </si>
  <si>
    <t>（活動方針・目標）に関する進捗状況報告書</t>
    <phoneticPr fontId="6"/>
  </si>
  <si>
    <t>舞台芸術等総合支援事業（公演創造活動）</t>
    <rPh sb="12" eb="14">
      <t>コウエン</t>
    </rPh>
    <rPh sb="16" eb="18">
      <t>カツドウ</t>
    </rPh>
    <phoneticPr fontId="3"/>
  </si>
  <si>
    <r>
      <t xml:space="preserve">申請書に記載した計画名（プロジェクト名）を記入してください。
</t>
    </r>
    <r>
      <rPr>
        <b/>
        <sz val="14"/>
        <rFont val="ＭＳ ゴシック"/>
        <family val="3"/>
        <charset val="128"/>
      </rPr>
      <t>変更する場合は、「変更理由書」の提出が必要です。</t>
    </r>
    <rPh sb="0" eb="3">
      <t>シンセイショ</t>
    </rPh>
    <rPh sb="4" eb="6">
      <t>キサイ</t>
    </rPh>
    <rPh sb="8" eb="11">
      <t>ケイカクメイ</t>
    </rPh>
    <rPh sb="31" eb="33">
      <t>ヘンコウ</t>
    </rPh>
    <rPh sb="35" eb="37">
      <t>バアイ</t>
    </rPh>
    <rPh sb="40" eb="45">
      <t>ヘンコウリユウショ</t>
    </rPh>
    <rPh sb="47" eb="49">
      <t>テイシュツ</t>
    </rPh>
    <rPh sb="50" eb="52">
      <t>ヒツヨウ</t>
    </rPh>
    <phoneticPr fontId="3"/>
  </si>
  <si>
    <r>
      <t xml:space="preserve">様式第13号（第15条関係）
</t>
    </r>
    <r>
      <rPr>
        <b/>
        <sz val="14"/>
        <color indexed="8"/>
        <rFont val="ＭＳ ゴシック"/>
        <family val="3"/>
        <charset val="128"/>
      </rPr>
      <t>【総表】</t>
    </r>
    <rPh sb="16" eb="17">
      <t>ソウ</t>
    </rPh>
    <rPh sb="17" eb="18">
      <t>オモテ</t>
    </rPh>
    <phoneticPr fontId="6"/>
  </si>
  <si>
    <t>Ｅ－１</t>
    <phoneticPr fontId="3"/>
  </si>
  <si>
    <t>Ｅ－２</t>
  </si>
  <si>
    <t>Ｅ－３</t>
  </si>
  <si>
    <t>【３年間の活動計画等】（１）３年間の活動方針・目標</t>
    <phoneticPr fontId="6"/>
  </si>
  <si>
    <t>決算書総表</t>
    <rPh sb="0" eb="3">
      <t>ケッサンショ</t>
    </rPh>
    <rPh sb="3" eb="5">
      <t>ソウヒョウ</t>
    </rPh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</si>
  <si>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</si>
  <si>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</si>
  <si>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普通</t>
  </si>
  <si>
    <t>　令和　年　月　日</t>
    <phoneticPr fontId="3"/>
  </si>
  <si>
    <t>　令和　年　月　日付け芸基芸第　号助成金交付決定通知書</t>
    <rPh sb="4" eb="5">
      <t>トシ</t>
    </rPh>
    <rPh sb="17" eb="20">
      <t>ジョセイキン</t>
    </rPh>
    <phoneticPr fontId="6"/>
  </si>
  <si>
    <t>[有料入場率から算定した助成金額]</t>
    <phoneticPr fontId="3"/>
  </si>
  <si>
    <t>助成金算定額（円）</t>
    <rPh sb="0" eb="5">
      <t>ジョセイキンサンテイ</t>
    </rPh>
    <rPh sb="5" eb="6">
      <t>ガク</t>
    </rPh>
    <rPh sb="7" eb="8">
      <t>エン</t>
    </rPh>
    <phoneticPr fontId="3"/>
  </si>
  <si>
    <t>有料入場率から算定した助成金額</t>
    <phoneticPr fontId="3"/>
  </si>
  <si>
    <t>舞踊</t>
    <rPh sb="0" eb="2">
      <t>ブヨウ</t>
    </rPh>
    <phoneticPr fontId="3"/>
  </si>
  <si>
    <r>
      <t xml:space="preserve">黄色のセルには、要望書の内容をコピーペーストしてください。要望書からの変更はできません。
</t>
    </r>
    <r>
      <rPr>
        <sz val="16"/>
        <color theme="1"/>
        <rFont val="ＭＳ ゴシック"/>
        <family val="3"/>
        <charset val="128"/>
      </rPr>
      <t>枠の大きさは適宜調整してください。</t>
    </r>
    <rPh sb="0" eb="2">
      <t>キイロ</t>
    </rPh>
    <rPh sb="8" eb="11">
      <t>ヨウボウショ</t>
    </rPh>
    <rPh sb="12" eb="14">
      <t>ナイヨウ</t>
    </rPh>
    <rPh sb="29" eb="32">
      <t>ヨウボウショ</t>
    </rPh>
    <rPh sb="35" eb="37">
      <t>ヘンコウ</t>
    </rPh>
    <rPh sb="45" eb="46">
      <t>ワク</t>
    </rPh>
    <rPh sb="47" eb="48">
      <t>オオ</t>
    </rPh>
    <rPh sb="51" eb="53">
      <t>テキギ</t>
    </rPh>
    <rPh sb="53" eb="55">
      <t>チョウセイ</t>
    </rPh>
    <phoneticPr fontId="3"/>
  </si>
  <si>
    <t>交付決定額（円）</t>
    <phoneticPr fontId="3"/>
  </si>
  <si>
    <t>演劇</t>
    <rPh sb="0" eb="2">
      <t>エンゲキ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</si>
  <si>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</si>
  <si>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　下記の活動を行いたいので、文化芸術振興費補助金による助成金交付要綱第７条第１項の規定に基づき、助成金の交付を申請します。</t>
    <rPh sb="14" eb="18">
      <t>ブンカゲイジュツ</t>
    </rPh>
    <rPh sb="18" eb="21">
      <t>シンコウヒ</t>
    </rPh>
    <rPh sb="21" eb="24">
      <t>ホジョキン</t>
    </rPh>
    <phoneticPr fontId="6"/>
  </si>
  <si>
    <t>以下の項目に変更がある場合、「変更理由書」の提出が必要です。
・団体住所、団体名、代表者氏名
・助成対象活動名</t>
    <rPh sb="32" eb="34">
      <t>ダンタイ</t>
    </rPh>
    <phoneticPr fontId="6"/>
  </si>
  <si>
    <t>※助成金額を入力してください。</t>
    <phoneticPr fontId="6"/>
  </si>
  <si>
    <t>入場料・配信収入*係数 合計</t>
    <rPh sb="0" eb="3">
      <t>ニュウジョウリョウ</t>
    </rPh>
    <rPh sb="4" eb="6">
      <t>ハイシン</t>
    </rPh>
    <rPh sb="6" eb="8">
      <t>シュウニュウ</t>
    </rPh>
    <rPh sb="9" eb="11">
      <t>ケイスウ</t>
    </rPh>
    <rPh sb="12" eb="14">
      <t>ゴウケイ</t>
    </rPh>
    <rPh sb="13" eb="14">
      <t>ケイ</t>
    </rPh>
    <phoneticPr fontId="3"/>
  </si>
  <si>
    <t>寄付金等収入*係数 合計</t>
    <rPh sb="0" eb="3">
      <t>キフキン</t>
    </rPh>
    <rPh sb="3" eb="4">
      <t>ナド</t>
    </rPh>
    <rPh sb="4" eb="6">
      <t>シュウニュウ</t>
    </rPh>
    <rPh sb="7" eb="9">
      <t>ケイスウ</t>
    </rPh>
    <rPh sb="10" eb="12">
      <t>ゴウケイ</t>
    </rPh>
    <phoneticPr fontId="3"/>
  </si>
  <si>
    <t>収入*係数 合計</t>
    <rPh sb="0" eb="2">
      <t>シュウニュウ</t>
    </rPh>
    <rPh sb="3" eb="5">
      <t>ケイスウ</t>
    </rPh>
    <rPh sb="6" eb="8">
      <t>ゴウケイ</t>
    </rPh>
    <phoneticPr fontId="3"/>
  </si>
  <si>
    <t>（舞踊・演劇のみ）</t>
    <rPh sb="1" eb="3">
      <t>ブヨウ</t>
    </rPh>
    <rPh sb="4" eb="6">
      <t>エンゲキ</t>
    </rPh>
    <phoneticPr fontId="3"/>
  </si>
  <si>
    <t>（音楽のみ）</t>
    <rPh sb="1" eb="3">
      <t>オンガク</t>
    </rPh>
    <phoneticPr fontId="3"/>
  </si>
  <si>
    <t>音楽分野のみ</t>
    <rPh sb="0" eb="4">
      <t>オンガクブンヤ</t>
    </rPh>
    <phoneticPr fontId="3"/>
  </si>
  <si>
    <r>
      <t>入場料
収入</t>
    </r>
    <r>
      <rPr>
        <b/>
        <sz val="9"/>
        <rFont val="ＭＳ ゴシック"/>
        <family val="3"/>
        <charset val="128"/>
      </rPr>
      <t>係数</t>
    </r>
    <r>
      <rPr>
        <sz val="9"/>
        <rFont val="ＭＳ ゴシック"/>
        <family val="3"/>
        <charset val="128"/>
      </rPr>
      <t>(d)</t>
    </r>
    <rPh sb="0" eb="3">
      <t>ニュウジョウリョウ</t>
    </rPh>
    <rPh sb="4" eb="6">
      <t>シュウニュウ</t>
    </rPh>
    <rPh sb="6" eb="8">
      <t>ケイスウ</t>
    </rPh>
    <phoneticPr fontId="3"/>
  </si>
  <si>
    <t>入場料・配信収入*係数 計(D)*(d)</t>
    <phoneticPr fontId="6"/>
  </si>
  <si>
    <t>水色のセルは自動で入力されます。</t>
    <rPh sb="0" eb="2">
      <t>ミズイロ</t>
    </rPh>
    <rPh sb="6" eb="8">
      <t>ジドウ</t>
    </rPh>
    <rPh sb="9" eb="11">
      <t>ニュウリョク</t>
    </rPh>
    <phoneticPr fontId="3"/>
  </si>
  <si>
    <r>
      <rPr>
        <sz val="10"/>
        <rFont val="ＭＳ ゴシック"/>
        <family val="3"/>
        <charset val="128"/>
      </rPr>
      <t>寄付金等収入</t>
    </r>
    <r>
      <rPr>
        <sz val="8"/>
        <rFont val="ＭＳ ゴシック"/>
        <family val="3"/>
        <charset val="128"/>
      </rPr>
      <t xml:space="preserve">
※参考値、減額分を補填</t>
    </r>
    <rPh sb="0" eb="6">
      <t>キフキントウシュウニュウ</t>
    </rPh>
    <rPh sb="8" eb="10">
      <t>サンコウ</t>
    </rPh>
    <rPh sb="10" eb="11">
      <t>アタイ</t>
    </rPh>
    <rPh sb="12" eb="15">
      <t>ゲンガクブン</t>
    </rPh>
    <rPh sb="16" eb="18">
      <t>ホテン</t>
    </rPh>
    <phoneticPr fontId="3"/>
  </si>
  <si>
    <t>音楽・伝統芸能・大衆芸能は29行目以下入力不要です</t>
    <rPh sb="0" eb="2">
      <t>オンガク</t>
    </rPh>
    <rPh sb="3" eb="7">
      <t>デントウゲイノウ</t>
    </rPh>
    <rPh sb="8" eb="12">
      <t>タイシュウゲイノウ</t>
    </rPh>
    <rPh sb="15" eb="17">
      <t>ギョウメ</t>
    </rPh>
    <rPh sb="17" eb="19">
      <t>イカ</t>
    </rPh>
    <rPh sb="19" eb="21">
      <t>ニュウリョク</t>
    </rPh>
    <rPh sb="21" eb="23">
      <t>フヨウ</t>
    </rPh>
    <phoneticPr fontId="3"/>
  </si>
  <si>
    <t>←助成金額が交付決定額から減額となる場合、緑色に表示されます。</t>
    <phoneticPr fontId="3"/>
  </si>
  <si>
    <t>総使用席数と有料入場率に基づく算定係数</t>
    <rPh sb="1" eb="5">
      <t>シヨウセキスウ</t>
    </rPh>
    <phoneticPr fontId="3"/>
  </si>
  <si>
    <t xml:space="preserve">寄付金等収入*係数 計 (F)+(H) </t>
    <rPh sb="0" eb="3">
      <t>キフキン</t>
    </rPh>
    <rPh sb="3" eb="4">
      <t>ナド</t>
    </rPh>
    <rPh sb="4" eb="6">
      <t>シュウニュウ</t>
    </rPh>
    <rPh sb="7" eb="9">
      <t>ケイスウ</t>
    </rPh>
    <rPh sb="10" eb="11">
      <t>ケイ</t>
    </rPh>
    <phoneticPr fontId="3"/>
  </si>
  <si>
    <t>要選択</t>
  </si>
  <si>
    <t>※各シート記入漏れがないかご確認ください（「助成金事務手続きの手引」p.19を参照）。</t>
    <rPh sb="1" eb="2">
      <t>カク</t>
    </rPh>
    <rPh sb="39" eb="41">
      <t>サンショウ</t>
    </rPh>
    <phoneticPr fontId="3"/>
  </si>
  <si>
    <t>変更理由書</t>
    <rPh sb="0" eb="5">
      <t>ヘンコウリユウショ</t>
    </rPh>
    <phoneticPr fontId="3"/>
  </si>
  <si>
    <t>助成対象活動変更理由書</t>
  </si>
  <si>
    <t>※「活動の企画意図」が変わる変更は認められません。</t>
    <phoneticPr fontId="69"/>
  </si>
  <si>
    <t>独立行政法人日本芸術文化振興会理事長　殿</t>
  </si>
  <si>
    <t>団　体　名</t>
    <phoneticPr fontId="69"/>
  </si>
  <si>
    <t>代表者役職名</t>
    <rPh sb="3" eb="6">
      <t>ヤクショクメイ</t>
    </rPh>
    <rPh sb="4" eb="6">
      <t>ショクメイ</t>
    </rPh>
    <phoneticPr fontId="69"/>
  </si>
  <si>
    <t>代表者氏名</t>
    <phoneticPr fontId="69"/>
  </si>
  <si>
    <t>活動区分</t>
    <rPh sb="0" eb="2">
      <t>カツドウ</t>
    </rPh>
    <phoneticPr fontId="69"/>
  </si>
  <si>
    <t>舞台芸術等総合支援事業（公演創造活動）</t>
  </si>
  <si>
    <t>　　助成対象活動名</t>
    <phoneticPr fontId="69"/>
  </si>
  <si>
    <r>
      <t>活動名に変更がある場合、数式を削除し、</t>
    </r>
    <r>
      <rPr>
        <b/>
        <sz val="11"/>
        <color rgb="FFC00000"/>
        <rFont val="ＭＳ ゴシック"/>
        <family val="3"/>
        <charset val="128"/>
      </rPr>
      <t>変更前</t>
    </r>
    <r>
      <rPr>
        <b/>
        <sz val="11"/>
        <rFont val="ＭＳ ゴシック"/>
        <family val="3"/>
        <charset val="128"/>
      </rPr>
      <t>の活動名をご記入ください。</t>
    </r>
    <rPh sb="0" eb="3">
      <t>カツドウメイ</t>
    </rPh>
    <rPh sb="4" eb="6">
      <t>ヘンコウ</t>
    </rPh>
    <rPh sb="9" eb="11">
      <t>バアイ</t>
    </rPh>
    <rPh sb="12" eb="14">
      <t>スウシキ</t>
    </rPh>
    <rPh sb="15" eb="17">
      <t>サクジョ</t>
    </rPh>
    <rPh sb="19" eb="21">
      <t>ヘンコウ</t>
    </rPh>
    <rPh sb="21" eb="22">
      <t>マエ</t>
    </rPh>
    <rPh sb="23" eb="26">
      <t>カツドウメイ</t>
    </rPh>
    <rPh sb="28" eb="30">
      <t>キニュウ</t>
    </rPh>
    <phoneticPr fontId="69"/>
  </si>
  <si>
    <t>件名</t>
    <rPh sb="0" eb="2">
      <t>ケンメイ</t>
    </rPh>
    <phoneticPr fontId="69"/>
  </si>
  <si>
    <t>変更前</t>
    <phoneticPr fontId="69"/>
  </si>
  <si>
    <t>変更後</t>
    <phoneticPr fontId="69"/>
  </si>
  <si>
    <t>変更理由</t>
    <phoneticPr fontId="69"/>
  </si>
  <si>
    <t>以下、欄をコピーしてご記入ください。</t>
    <rPh sb="0" eb="2">
      <t>イカ</t>
    </rPh>
    <rPh sb="3" eb="4">
      <t>ラン</t>
    </rPh>
    <rPh sb="11" eb="13">
      <t>キニュウ</t>
    </rPh>
    <phoneticPr fontId="69"/>
  </si>
  <si>
    <t>販売枚数合計
（有料入場者数）</t>
    <rPh sb="0" eb="4">
      <t>ハンバイマイスウ</t>
    </rPh>
    <rPh sb="4" eb="6">
      <t>ゴウケイ</t>
    </rPh>
    <phoneticPr fontId="3"/>
  </si>
  <si>
    <t>使用席数合計
（使用席数×公演回数）</t>
    <rPh sb="4" eb="6">
      <t>ゴウケイ</t>
    </rPh>
    <phoneticPr fontId="3"/>
  </si>
  <si>
    <t>令和８年度　文化芸術振興費補助金による
助　成　対　象　活　動　実　績　報　告　書
舞台芸術等総合支援事業（公演創造活動）</t>
    <phoneticPr fontId="6"/>
  </si>
  <si>
    <t>令和８年度
支出</t>
    <rPh sb="0" eb="2">
      <t>レイワ</t>
    </rPh>
    <rPh sb="3" eb="5">
      <t>ネンド</t>
    </rPh>
    <rPh sb="6" eb="8">
      <t>シシュツ</t>
    </rPh>
    <phoneticPr fontId="3"/>
  </si>
  <si>
    <t>令和８年度
収入</t>
    <phoneticPr fontId="3"/>
  </si>
  <si>
    <t>【令和８年度決算書　総表】</t>
    <rPh sb="1" eb="3">
      <t>レイワ</t>
    </rPh>
    <rPh sb="4" eb="6">
      <t>ネンド</t>
    </rPh>
    <rPh sb="6" eb="8">
      <t>ケッサン</t>
    </rPh>
    <rPh sb="8" eb="9">
      <t>ショ</t>
    </rPh>
    <rPh sb="10" eb="12">
      <t>ソウヒョウ</t>
    </rPh>
    <phoneticPr fontId="11"/>
  </si>
  <si>
    <t>【令和８年度　活動計画推進業務費計算書】</t>
    <rPh sb="1" eb="3">
      <t>レイワ</t>
    </rPh>
    <rPh sb="4" eb="6">
      <t>ネンド</t>
    </rPh>
    <rPh sb="7" eb="16">
      <t>カツドウケイカクスイシンギョウムヒ</t>
    </rPh>
    <rPh sb="16" eb="19">
      <t>ケイサンショ</t>
    </rPh>
    <phoneticPr fontId="6"/>
  </si>
  <si>
    <t>令和８年度</t>
    <phoneticPr fontId="69"/>
  </si>
  <si>
    <t>令和８年度文化芸術振興費補助金による</t>
    <rPh sb="0" eb="2">
      <t>レイワ</t>
    </rPh>
    <rPh sb="3" eb="5">
      <t>ネンド</t>
    </rPh>
    <rPh sb="5" eb="7">
      <t>ブンカ</t>
    </rPh>
    <rPh sb="7" eb="9">
      <t>ゲイジュツ</t>
    </rPh>
    <rPh sb="9" eb="11">
      <t>シンコウ</t>
    </rPh>
    <rPh sb="11" eb="12">
      <t>ヒ</t>
    </rPh>
    <rPh sb="12" eb="15">
      <t>ホジョキン</t>
    </rPh>
    <phoneticPr fontId="6"/>
  </si>
  <si>
    <r>
      <t xml:space="preserve">様式第４号（第７条関係）
</t>
    </r>
    <r>
      <rPr>
        <b/>
        <sz val="14"/>
        <color indexed="8"/>
        <rFont val="ＭＳ ゴシック"/>
        <family val="3"/>
        <charset val="128"/>
      </rPr>
      <t>【総表】</t>
    </r>
    <rPh sb="14" eb="15">
      <t>ソウ</t>
    </rPh>
    <rPh sb="15" eb="16">
      <t>オモテ</t>
    </rPh>
    <phoneticPr fontId="6"/>
  </si>
  <si>
    <t>Ｂ－１</t>
    <phoneticPr fontId="3"/>
  </si>
  <si>
    <t>令和８年度　文化芸術振興費補助金による
助　 成　 金　 交　 付　 申　 請　 書
舞台芸術等総合支援事業（公演創造活動）</t>
    <phoneticPr fontId="6"/>
  </si>
  <si>
    <t>該当する分野・ジャンルをプルダウンよりご選択ください。</t>
    <rPh sb="0" eb="2">
      <t>ガイトウ</t>
    </rPh>
    <rPh sb="4" eb="6">
      <t>ブンヤ</t>
    </rPh>
    <rPh sb="20" eb="22">
      <t>センタク</t>
    </rPh>
    <phoneticPr fontId="3"/>
  </si>
  <si>
    <t>同上不可</t>
    <phoneticPr fontId="3"/>
  </si>
  <si>
    <r>
      <t xml:space="preserve">担当者E-mail
</t>
    </r>
    <r>
      <rPr>
        <b/>
        <sz val="11"/>
        <rFont val="ＭＳ ゴシック"/>
        <family val="3"/>
        <charset val="128"/>
      </rPr>
      <t>（書類送付先）</t>
    </r>
    <rPh sb="0" eb="3">
      <t>タントウシャ</t>
    </rPh>
    <rPh sb="11" eb="16">
      <t>ショルイソウフサキ</t>
    </rPh>
    <phoneticPr fontId="6"/>
  </si>
  <si>
    <t>←交付決定通知等の書類はこちらのアドレス宛にメール送信されますので、必ず入力ください。（同上不可）</t>
    <rPh sb="1" eb="5">
      <t>コウフケッテイ</t>
    </rPh>
    <rPh sb="5" eb="7">
      <t>ツウチ</t>
    </rPh>
    <rPh sb="7" eb="8">
      <t>ナド</t>
    </rPh>
    <rPh sb="9" eb="11">
      <t>ショルイ</t>
    </rPh>
    <rPh sb="20" eb="21">
      <t>アテ</t>
    </rPh>
    <rPh sb="25" eb="27">
      <t>ソウシン</t>
    </rPh>
    <rPh sb="34" eb="35">
      <t>カナラ</t>
    </rPh>
    <rPh sb="36" eb="38">
      <t>ニュウリョク</t>
    </rPh>
    <rPh sb="44" eb="46">
      <t>ドウジョウ</t>
    </rPh>
    <rPh sb="46" eb="48">
      <t>フカ</t>
    </rPh>
    <phoneticPr fontId="3"/>
  </si>
  <si>
    <r>
      <t xml:space="preserve">要望書に記載した計画名（プロジェクト名）を記入してください。
</t>
    </r>
    <r>
      <rPr>
        <b/>
        <sz val="14"/>
        <rFont val="ＭＳ ゴシック"/>
        <family val="3"/>
        <charset val="128"/>
      </rPr>
      <t>変更する場合は、「変更理由書」の提出が必要です。</t>
    </r>
    <rPh sb="0" eb="3">
      <t>ヨウボウショ</t>
    </rPh>
    <rPh sb="4" eb="6">
      <t>キサイ</t>
    </rPh>
    <rPh sb="8" eb="11">
      <t>ケイカクメイ</t>
    </rPh>
    <rPh sb="31" eb="33">
      <t>ヘンコウ</t>
    </rPh>
    <rPh sb="35" eb="37">
      <t>バアイ</t>
    </rPh>
    <rPh sb="40" eb="45">
      <t>ヘンコウリユウショ</t>
    </rPh>
    <rPh sb="47" eb="49">
      <t>テイシュツ</t>
    </rPh>
    <rPh sb="50" eb="52">
      <t>ヒツヨウ</t>
    </rPh>
    <phoneticPr fontId="3"/>
  </si>
  <si>
    <t>金額（千円）</t>
    <rPh sb="0" eb="2">
      <t>キンガク</t>
    </rPh>
    <rPh sb="3" eb="5">
      <t>センエン</t>
    </rPh>
    <phoneticPr fontId="3"/>
  </si>
  <si>
    <t>※水色のセルは自動で入力されます。</t>
    <rPh sb="1" eb="3">
      <t>ミズイロ</t>
    </rPh>
    <rPh sb="7" eb="9">
      <t>ジドウ</t>
    </rPh>
    <rPh sb="10" eb="12">
      <t>ニュウリョク</t>
    </rPh>
    <phoneticPr fontId="3"/>
  </si>
  <si>
    <r>
      <t xml:space="preserve">収入*係数
</t>
    </r>
    <r>
      <rPr>
        <b/>
        <sz val="14"/>
        <color rgb="FFFF0000"/>
        <rFont val="ＭＳ ゴシック"/>
        <family val="3"/>
        <charset val="128"/>
      </rPr>
      <t>（音楽のみ）</t>
    </r>
    <rPh sb="0" eb="2">
      <t>シュウニュウ</t>
    </rPh>
    <rPh sb="3" eb="5">
      <t>ケイスウ</t>
    </rPh>
    <rPh sb="7" eb="9">
      <t>オンガク</t>
    </rPh>
    <phoneticPr fontId="3"/>
  </si>
  <si>
    <t>※音楽分野以外は41～43行目印刷範囲外に</t>
    <rPh sb="1" eb="3">
      <t>オンガク</t>
    </rPh>
    <rPh sb="3" eb="5">
      <t>ブンヤ</t>
    </rPh>
    <rPh sb="5" eb="7">
      <t>イガイ</t>
    </rPh>
    <rPh sb="13" eb="14">
      <t>ギョウ</t>
    </rPh>
    <rPh sb="14" eb="15">
      <t>メ</t>
    </rPh>
    <rPh sb="15" eb="17">
      <t>インサツ</t>
    </rPh>
    <rPh sb="17" eb="20">
      <t>ハンイガイ</t>
    </rPh>
    <phoneticPr fontId="3"/>
  </si>
  <si>
    <r>
      <t xml:space="preserve">担当者E-mail
</t>
    </r>
    <r>
      <rPr>
        <sz val="11"/>
        <rFont val="ＭＳ ゴシック"/>
        <family val="3"/>
        <charset val="128"/>
      </rPr>
      <t>（書類送付先）</t>
    </r>
    <rPh sb="0" eb="3">
      <t>タントウシャ</t>
    </rPh>
    <rPh sb="11" eb="16">
      <t>ショルイソウフサキ</t>
    </rPh>
    <phoneticPr fontId="6"/>
  </si>
  <si>
    <t>←通知等の書類はこちらのアドレス宛にメール送信されますので、必ず入力ください。（同上不可）</t>
    <rPh sb="1" eb="3">
      <t>ツウチ</t>
    </rPh>
    <rPh sb="3" eb="4">
      <t>ナド</t>
    </rPh>
    <rPh sb="5" eb="7">
      <t>ショルイ</t>
    </rPh>
    <rPh sb="16" eb="17">
      <t>アテ</t>
    </rPh>
    <rPh sb="21" eb="23">
      <t>ソウシン</t>
    </rPh>
    <rPh sb="30" eb="31">
      <t>カナラ</t>
    </rPh>
    <rPh sb="32" eb="34">
      <t>ニュウリョク</t>
    </rPh>
    <rPh sb="40" eb="42">
      <t>ドウジョウ</t>
    </rPh>
    <rPh sb="42" eb="44">
      <t>フカ</t>
    </rPh>
    <phoneticPr fontId="3"/>
  </si>
  <si>
    <t>※音楽分野以外はI～L列印刷範囲外に</t>
    <rPh sb="1" eb="3">
      <t>オンガク</t>
    </rPh>
    <rPh sb="3" eb="5">
      <t>ブンヤ</t>
    </rPh>
    <rPh sb="5" eb="7">
      <t>イガイ</t>
    </rPh>
    <rPh sb="11" eb="12">
      <t>レツ</t>
    </rPh>
    <rPh sb="12" eb="14">
      <t>インサツ</t>
    </rPh>
    <rPh sb="14" eb="16">
      <t>ハンイ</t>
    </rPh>
    <rPh sb="16" eb="17">
      <t>ガイ</t>
    </rPh>
    <phoneticPr fontId="3"/>
  </si>
  <si>
    <t>要選択</t>
    <rPh sb="0" eb="3">
      <t>ヨウセンタク</t>
    </rPh>
    <phoneticPr fontId="3"/>
  </si>
  <si>
    <t>数字は円単位で入力ください。</t>
    <phoneticPr fontId="3"/>
  </si>
  <si>
    <t>概算払：有の場合は金額を記入してください。</t>
    <rPh sb="0" eb="2">
      <t>ガイサン</t>
    </rPh>
    <rPh sb="2" eb="3">
      <t>バライ</t>
    </rPh>
    <rPh sb="4" eb="5">
      <t>アリ</t>
    </rPh>
    <rPh sb="6" eb="8">
      <t>バアイ</t>
    </rPh>
    <rPh sb="9" eb="11">
      <t>キンガク</t>
    </rPh>
    <rPh sb="12" eb="14">
      <t>キニュウ</t>
    </rPh>
    <phoneticPr fontId="3"/>
  </si>
  <si>
    <r>
      <t xml:space="preserve">活動計画推進業務費を除く助成対象経費（e）
</t>
    </r>
    <r>
      <rPr>
        <sz val="9"/>
        <color indexed="8"/>
        <rFont val="ＭＳ ゴシック"/>
        <family val="3"/>
        <charset val="128"/>
      </rPr>
      <t>令和8年度決算書総表の助成対象経費(A)－(B)合計</t>
    </r>
    <rPh sb="0" eb="2">
      <t>カツドウ</t>
    </rPh>
    <rPh sb="2" eb="4">
      <t>ケイカク</t>
    </rPh>
    <rPh sb="4" eb="6">
      <t>スイシン</t>
    </rPh>
    <rPh sb="6" eb="8">
      <t>ギョウム</t>
    </rPh>
    <rPh sb="8" eb="9">
      <t>ヒ</t>
    </rPh>
    <rPh sb="10" eb="11">
      <t>ノゾ</t>
    </rPh>
    <rPh sb="12" eb="14">
      <t>ジョセイ</t>
    </rPh>
    <rPh sb="14" eb="16">
      <t>タイショウ</t>
    </rPh>
    <rPh sb="16" eb="18">
      <t>ケイヒ</t>
    </rPh>
    <rPh sb="27" eb="29">
      <t>ケッサン</t>
    </rPh>
    <phoneticPr fontId="6"/>
  </si>
  <si>
    <t>令和6年度～令和8年度</t>
    <rPh sb="0" eb="2">
      <t>レイワ</t>
    </rPh>
    <rPh sb="3" eb="5">
      <t>ネンド</t>
    </rPh>
    <rPh sb="6" eb="8">
      <t>レイワ</t>
    </rPh>
    <rPh sb="9" eb="11">
      <t>ネンド</t>
    </rPh>
    <phoneticPr fontId="3"/>
  </si>
  <si>
    <t>令和7年度～令和9年度</t>
    <rPh sb="0" eb="2">
      <t>レイワ</t>
    </rPh>
    <rPh sb="3" eb="5">
      <t>ネンド</t>
    </rPh>
    <rPh sb="6" eb="8">
      <t>レイワ</t>
    </rPh>
    <rPh sb="9" eb="11">
      <t>ネンド</t>
    </rPh>
    <phoneticPr fontId="3"/>
  </si>
  <si>
    <t>令和8年度～令和10年度</t>
    <rPh sb="0" eb="2">
      <t>レイワ</t>
    </rPh>
    <rPh sb="3" eb="5">
      <t>ネンド</t>
    </rPh>
    <rPh sb="6" eb="8">
      <t>レイワ</t>
    </rPh>
    <rPh sb="10" eb="12">
      <t>ネンド</t>
    </rPh>
    <phoneticPr fontId="3"/>
  </si>
  <si>
    <t>1年次</t>
    <rPh sb="1" eb="3">
      <t>ネンジ</t>
    </rPh>
    <phoneticPr fontId="3"/>
  </si>
  <si>
    <t>2年次</t>
    <rPh sb="1" eb="3">
      <t>ネンジ</t>
    </rPh>
    <phoneticPr fontId="3"/>
  </si>
  <si>
    <t>3年次</t>
    <rPh sb="1" eb="3">
      <t>ネンジ</t>
    </rPh>
    <phoneticPr fontId="3"/>
  </si>
  <si>
    <t>【活動計画推進業務費の内訳】</t>
    <phoneticPr fontId="3"/>
  </si>
  <si>
    <t>交付申請時</t>
    <rPh sb="0" eb="5">
      <t>コウフシンセイジ</t>
    </rPh>
    <phoneticPr fontId="3"/>
  </si>
  <si>
    <t>実績報告時</t>
    <rPh sb="0" eb="5">
      <t>ジッセキホウコクジ</t>
    </rPh>
    <phoneticPr fontId="3"/>
  </si>
  <si>
    <t>積算根拠書類の提出時期</t>
    <rPh sb="0" eb="2">
      <t>セキサン</t>
    </rPh>
    <phoneticPr fontId="3"/>
  </si>
  <si>
    <t>←いずれか該当する方にチェックしてください。</t>
    <rPh sb="5" eb="7">
      <t>ガイトウ</t>
    </rPh>
    <rPh sb="9" eb="10">
      <t>ホウ</t>
    </rPh>
    <phoneticPr fontId="3"/>
  </si>
  <si>
    <t>※法人格及び団体名変更の場合は、履歴事項全部証明書の写しを提出</t>
    <phoneticPr fontId="3"/>
  </si>
  <si>
    <t>申請時より変更する場合は、変更理由書と証拠書類の提出が必要です。</t>
    <phoneticPr fontId="3"/>
  </si>
  <si>
    <r>
      <t>←実際の提出日をご入力ください。ただし、令和9年4月以降に提出の場合は「</t>
    </r>
    <r>
      <rPr>
        <b/>
        <sz val="14"/>
        <color theme="1"/>
        <rFont val="ＭＳ ゴシック"/>
        <family val="3"/>
        <charset val="128"/>
      </rPr>
      <t>令和9年3月31日</t>
    </r>
    <r>
      <rPr>
        <sz val="14"/>
        <color theme="1"/>
        <rFont val="ＭＳ ゴシック"/>
        <family val="3"/>
        <charset val="128"/>
      </rPr>
      <t>」としてください。</t>
    </r>
    <rPh sb="1" eb="3">
      <t>ジッサイ</t>
    </rPh>
    <rPh sb="4" eb="6">
      <t>テイシュツ</t>
    </rPh>
    <rPh sb="9" eb="11">
      <t>ニュウリョク</t>
    </rPh>
    <rPh sb="20" eb="22">
      <t>レイワ</t>
    </rPh>
    <rPh sb="23" eb="24">
      <t>ネン</t>
    </rPh>
    <rPh sb="25" eb="26">
      <t>ガツ</t>
    </rPh>
    <rPh sb="26" eb="28">
      <t>イコウ</t>
    </rPh>
    <rPh sb="32" eb="34">
      <t>バアイ</t>
    </rPh>
    <rPh sb="36" eb="38">
      <t>レイワ</t>
    </rPh>
    <rPh sb="39" eb="40">
      <t>ネン</t>
    </rPh>
    <rPh sb="41" eb="42">
      <t>ガツ</t>
    </rPh>
    <rPh sb="44" eb="45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</si>
</sst>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_ "/>
    <numFmt numFmtId="178" formatCode="#,##0;&quot;△ &quot;#,##0"/>
    <numFmt numFmtId="179" formatCode="000"/>
    <numFmt numFmtId="180" formatCode="[$-411]ggge&quot;年&quot;m&quot;月&quot;d&quot;日&quot;;@"/>
    <numFmt numFmtId="181" formatCode="&quot;外  &quot;#&quot;  公演&quot;;;"/>
    <numFmt numFmtId="182" formatCode="#,##0_);[Red]\(#,##0\)"/>
    <numFmt numFmtId="183" formatCode="#,##0&quot;円&quot;"/>
    <numFmt numFmtId="184" formatCode="0000000"/>
    <numFmt numFmtId="185" formatCode="\(#,##0\)"/>
    <numFmt numFmtId="186" formatCode="#,##0.0;[Red]\-#,##0.0"/>
  </numFmts>
  <fonts count="8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游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2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C00000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indexed="10"/>
      <name val="MS P ゴシック"/>
      <family val="3"/>
      <charset val="128"/>
    </font>
    <font>
      <sz val="12"/>
      <color rgb="FF0070C0"/>
      <name val="ＭＳ ゴシック"/>
      <family val="3"/>
      <charset val="128"/>
    </font>
    <font>
      <b/>
      <sz val="14"/>
      <color rgb="FF0070C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C00000"/>
      <name val="ＭＳ ゴシック"/>
      <family val="3"/>
      <charset val="128"/>
    </font>
    <font>
      <b/>
      <u/>
      <sz val="16"/>
      <color indexed="81"/>
      <name val="MS P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D5"/>
        <bgColor indexed="64"/>
      </patternFill>
    </fill>
    <fill>
      <patternFill patternType="solid">
        <fgColor theme="0" tint="-0.14999847407452621"/>
        <bgColor indexed="64"/>
      </patternFill>
    </fill>
  </fills>
  <borders count="2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 diagonalUp="1"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 style="hair">
        <color indexed="64"/>
      </diagonal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22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 wrapText="1"/>
    </xf>
    <xf numFmtId="49" fontId="33" fillId="0" borderId="0" xfId="0" applyNumberFormat="1" applyFont="1" applyAlignment="1">
      <alignment vertical="center"/>
    </xf>
    <xf numFmtId="0" fontId="27" fillId="3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38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2" fillId="3" borderId="5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3" borderId="66" xfId="0" applyFont="1" applyFill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0" fontId="12" fillId="3" borderId="64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49" fontId="12" fillId="3" borderId="76" xfId="0" applyNumberFormat="1" applyFont="1" applyFill="1" applyBorder="1" applyAlignment="1">
      <alignment horizontal="center" vertical="center" wrapText="1"/>
    </xf>
    <xf numFmtId="49" fontId="12" fillId="3" borderId="66" xfId="0" applyNumberFormat="1" applyFont="1" applyFill="1" applyBorder="1" applyAlignment="1">
      <alignment horizontal="center" vertical="center" wrapText="1"/>
    </xf>
    <xf numFmtId="49" fontId="12" fillId="3" borderId="52" xfId="0" applyNumberFormat="1" applyFont="1" applyFill="1" applyBorder="1" applyAlignment="1">
      <alignment horizontal="center" vertical="center" wrapText="1"/>
    </xf>
    <xf numFmtId="49" fontId="12" fillId="3" borderId="5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4">
      <alignment vertical="center"/>
    </xf>
    <xf numFmtId="0" fontId="44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14" fillId="3" borderId="86" xfId="0" applyFont="1" applyFill="1" applyBorder="1" applyAlignment="1">
      <alignment horizontal="center" vertical="center"/>
    </xf>
    <xf numFmtId="0" fontId="14" fillId="3" borderId="86" xfId="0" applyFont="1" applyFill="1" applyBorder="1" applyAlignment="1">
      <alignment horizontal="center" vertical="center" wrapText="1"/>
    </xf>
    <xf numFmtId="0" fontId="14" fillId="3" borderId="81" xfId="0" applyFont="1" applyFill="1" applyBorder="1" applyAlignment="1">
      <alignment horizontal="center" vertical="center" wrapText="1"/>
    </xf>
    <xf numFmtId="0" fontId="14" fillId="3" borderId="93" xfId="0" applyFont="1" applyFill="1" applyBorder="1" applyAlignment="1">
      <alignment horizontal="center" vertical="center" wrapText="1"/>
    </xf>
    <xf numFmtId="0" fontId="14" fillId="3" borderId="83" xfId="0" applyFont="1" applyFill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/>
    </xf>
    <xf numFmtId="49" fontId="41" fillId="3" borderId="53" xfId="0" applyNumberFormat="1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38" fontId="12" fillId="0" borderId="0" xfId="3" applyFont="1" applyFill="1" applyBorder="1" applyAlignment="1" applyProtection="1">
      <alignment vertical="center"/>
    </xf>
    <xf numFmtId="38" fontId="41" fillId="0" borderId="0" xfId="3" applyFont="1" applyFill="1" applyBorder="1" applyAlignment="1" applyProtection="1">
      <alignment vertical="center"/>
    </xf>
    <xf numFmtId="0" fontId="10" fillId="2" borderId="44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81" fontId="10" fillId="0" borderId="0" xfId="0" applyNumberFormat="1" applyFont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181" fontId="10" fillId="0" borderId="4" xfId="0" applyNumberFormat="1" applyFont="1" applyBorder="1" applyAlignment="1">
      <alignment horizontal="right" vertical="center"/>
    </xf>
    <xf numFmtId="0" fontId="12" fillId="3" borderId="106" xfId="0" applyFont="1" applyFill="1" applyBorder="1" applyAlignment="1">
      <alignment horizontal="center" vertical="center" wrapText="1"/>
    </xf>
    <xf numFmtId="0" fontId="17" fillId="3" borderId="10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29" fillId="0" borderId="0" xfId="0" applyFont="1" applyAlignment="1">
      <alignment vertical="top"/>
    </xf>
    <xf numFmtId="0" fontId="7" fillId="0" borderId="0" xfId="4" applyAlignment="1">
      <alignment vertical="top"/>
    </xf>
    <xf numFmtId="0" fontId="53" fillId="5" borderId="1" xfId="4" applyFont="1" applyFill="1" applyBorder="1" applyAlignment="1">
      <alignment horizontal="center" vertical="center"/>
    </xf>
    <xf numFmtId="0" fontId="7" fillId="0" borderId="1" xfId="4" applyBorder="1" applyAlignment="1">
      <alignment vertical="top"/>
    </xf>
    <xf numFmtId="0" fontId="8" fillId="0" borderId="0" xfId="4" applyFont="1">
      <alignment vertical="center"/>
    </xf>
    <xf numFmtId="0" fontId="29" fillId="0" borderId="0" xfId="4" applyFont="1">
      <alignment vertical="center"/>
    </xf>
    <xf numFmtId="0" fontId="27" fillId="0" borderId="0" xfId="4" applyFont="1">
      <alignment vertical="center"/>
    </xf>
    <xf numFmtId="0" fontId="10" fillId="0" borderId="0" xfId="4" applyFont="1">
      <alignment vertical="center"/>
    </xf>
    <xf numFmtId="0" fontId="22" fillId="0" borderId="0" xfId="4" applyFont="1" applyAlignment="1">
      <alignment horizontal="right" vertical="center"/>
    </xf>
    <xf numFmtId="0" fontId="55" fillId="0" borderId="0" xfId="4" applyFont="1">
      <alignment vertical="center"/>
    </xf>
    <xf numFmtId="182" fontId="10" fillId="0" borderId="110" xfId="4" applyNumberFormat="1" applyFont="1" applyBorder="1">
      <alignment vertical="center"/>
    </xf>
    <xf numFmtId="176" fontId="10" fillId="0" borderId="111" xfId="4" applyNumberFormat="1" applyFont="1" applyBorder="1">
      <alignment vertical="center"/>
    </xf>
    <xf numFmtId="182" fontId="10" fillId="0" borderId="21" xfId="1" applyNumberFormat="1" applyFont="1" applyBorder="1" applyAlignment="1">
      <alignment vertical="center"/>
    </xf>
    <xf numFmtId="176" fontId="10" fillId="0" borderId="20" xfId="4" applyNumberFormat="1" applyFont="1" applyBorder="1">
      <alignment vertical="center"/>
    </xf>
    <xf numFmtId="176" fontId="10" fillId="0" borderId="8" xfId="1" applyNumberFormat="1" applyFont="1" applyBorder="1" applyAlignment="1" applyProtection="1">
      <alignment horizontal="right" vertical="center"/>
      <protection locked="0"/>
    </xf>
    <xf numFmtId="176" fontId="10" fillId="0" borderId="20" xfId="1" applyNumberFormat="1" applyFont="1" applyBorder="1" applyAlignment="1" applyProtection="1">
      <alignment horizontal="right" vertical="center"/>
      <protection locked="0"/>
    </xf>
    <xf numFmtId="0" fontId="56" fillId="0" borderId="0" xfId="4" applyFont="1">
      <alignment vertical="center"/>
    </xf>
    <xf numFmtId="0" fontId="5" fillId="0" borderId="0" xfId="4" applyFont="1">
      <alignment vertical="center"/>
    </xf>
    <xf numFmtId="0" fontId="27" fillId="0" borderId="112" xfId="4" applyFont="1" applyBorder="1">
      <alignment vertical="center"/>
    </xf>
    <xf numFmtId="0" fontId="45" fillId="4" borderId="114" xfId="4" applyFont="1" applyFill="1" applyBorder="1" applyAlignment="1">
      <alignment horizontal="center" vertical="center"/>
    </xf>
    <xf numFmtId="0" fontId="57" fillId="0" borderId="0" xfId="4" applyFont="1" applyAlignment="1">
      <alignment vertical="center" wrapText="1"/>
    </xf>
    <xf numFmtId="0" fontId="45" fillId="4" borderId="0" xfId="4" applyFont="1" applyFill="1" applyAlignment="1">
      <alignment horizontal="center" vertical="center"/>
    </xf>
    <xf numFmtId="0" fontId="13" fillId="0" borderId="0" xfId="4" applyFont="1" applyAlignment="1">
      <alignment vertical="top" wrapText="1"/>
    </xf>
    <xf numFmtId="0" fontId="59" fillId="0" borderId="0" xfId="4" applyFont="1">
      <alignment vertical="center"/>
    </xf>
    <xf numFmtId="0" fontId="27" fillId="0" borderId="0" xfId="4" applyFont="1" applyAlignment="1">
      <alignment horizontal="left" vertical="top" wrapText="1"/>
    </xf>
    <xf numFmtId="0" fontId="60" fillId="0" borderId="0" xfId="4" applyFont="1">
      <alignment vertical="center"/>
    </xf>
    <xf numFmtId="0" fontId="54" fillId="0" borderId="0" xfId="4" applyFont="1">
      <alignment vertical="center"/>
    </xf>
    <xf numFmtId="0" fontId="58" fillId="0" borderId="0" xfId="4" applyFont="1">
      <alignment vertical="center"/>
    </xf>
    <xf numFmtId="0" fontId="54" fillId="0" borderId="0" xfId="4" applyFont="1" applyAlignment="1">
      <alignment horizontal="center" vertical="center"/>
    </xf>
    <xf numFmtId="0" fontId="29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180" fontId="29" fillId="0" borderId="0" xfId="4" applyNumberFormat="1" applyFont="1" applyAlignment="1">
      <alignment horizontal="right" vertical="center"/>
    </xf>
    <xf numFmtId="0" fontId="29" fillId="0" borderId="0" xfId="4" applyFont="1" applyAlignment="1">
      <alignment horizontal="left" vertical="center"/>
    </xf>
    <xf numFmtId="0" fontId="29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 wrapText="1" shrinkToFit="1"/>
    </xf>
    <xf numFmtId="0" fontId="29" fillId="0" borderId="0" xfId="4" applyFont="1" applyAlignment="1">
      <alignment horizontal="center" vertical="center" shrinkToFit="1"/>
    </xf>
    <xf numFmtId="0" fontId="29" fillId="0" borderId="0" xfId="4" applyFont="1" applyAlignment="1">
      <alignment vertical="center" wrapText="1"/>
    </xf>
    <xf numFmtId="0" fontId="29" fillId="0" borderId="0" xfId="4" applyFont="1" applyAlignment="1">
      <alignment horizontal="left" vertical="center" wrapText="1"/>
    </xf>
    <xf numFmtId="0" fontId="33" fillId="0" borderId="0" xfId="4" applyFont="1" applyAlignment="1">
      <alignment horizontal="center" vertical="center" wrapText="1"/>
    </xf>
    <xf numFmtId="0" fontId="15" fillId="0" borderId="0" xfId="4" applyFont="1">
      <alignment vertical="center"/>
    </xf>
    <xf numFmtId="183" fontId="34" fillId="0" borderId="0" xfId="4" applyNumberFormat="1" applyFont="1" applyAlignment="1">
      <alignment horizontal="left" vertical="center"/>
    </xf>
    <xf numFmtId="183" fontId="61" fillId="0" borderId="0" xfId="4" applyNumberFormat="1" applyFont="1" applyAlignment="1">
      <alignment horizontal="left" vertical="center"/>
    </xf>
    <xf numFmtId="0" fontId="17" fillId="0" borderId="0" xfId="4" applyFont="1">
      <alignment vertical="center"/>
    </xf>
    <xf numFmtId="183" fontId="33" fillId="0" borderId="0" xfId="4" applyNumberFormat="1" applyFont="1" applyAlignment="1">
      <alignment horizontal="left" vertical="center"/>
    </xf>
    <xf numFmtId="183" fontId="33" fillId="0" borderId="0" xfId="4" applyNumberFormat="1" applyFont="1">
      <alignment vertical="center"/>
    </xf>
    <xf numFmtId="0" fontId="27" fillId="4" borderId="83" xfId="0" applyFont="1" applyFill="1" applyBorder="1" applyAlignment="1">
      <alignment horizontal="center" vertical="center"/>
    </xf>
    <xf numFmtId="0" fontId="39" fillId="0" borderId="0" xfId="4" applyFont="1" applyAlignment="1">
      <alignment vertical="top" wrapText="1"/>
    </xf>
    <xf numFmtId="0" fontId="10" fillId="2" borderId="39" xfId="4" applyFont="1" applyFill="1" applyBorder="1" applyAlignment="1">
      <alignment vertical="center" wrapText="1"/>
    </xf>
    <xf numFmtId="0" fontId="10" fillId="2" borderId="9" xfId="4" applyFont="1" applyFill="1" applyBorder="1" applyAlignment="1">
      <alignment vertical="center" wrapText="1"/>
    </xf>
    <xf numFmtId="0" fontId="10" fillId="2" borderId="5" xfId="4" applyFon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41" fillId="3" borderId="58" xfId="0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9" fontId="8" fillId="0" borderId="0" xfId="1" applyNumberFormat="1" applyFont="1" applyFill="1" applyBorder="1" applyAlignment="1">
      <alignment horizontal="right" vertical="center"/>
    </xf>
    <xf numFmtId="9" fontId="17" fillId="0" borderId="0" xfId="4" applyNumberFormat="1" applyFont="1" applyAlignment="1">
      <alignment horizontal="right" vertical="center"/>
    </xf>
    <xf numFmtId="0" fontId="10" fillId="3" borderId="142" xfId="4" applyFont="1" applyFill="1" applyBorder="1" applyAlignment="1">
      <alignment horizontal="center" vertical="center" wrapText="1"/>
    </xf>
    <xf numFmtId="0" fontId="10" fillId="3" borderId="52" xfId="4" applyFont="1" applyFill="1" applyBorder="1" applyAlignment="1">
      <alignment horizontal="center" vertical="center"/>
    </xf>
    <xf numFmtId="0" fontId="10" fillId="0" borderId="143" xfId="4" applyFont="1" applyBorder="1" applyAlignment="1">
      <alignment horizontal="center" vertical="center" wrapText="1"/>
    </xf>
    <xf numFmtId="0" fontId="10" fillId="0" borderId="145" xfId="4" applyFont="1" applyBorder="1" applyAlignment="1">
      <alignment horizontal="center" vertical="center" wrapText="1"/>
    </xf>
    <xf numFmtId="176" fontId="39" fillId="2" borderId="147" xfId="4" applyNumberFormat="1" applyFont="1" applyFill="1" applyBorder="1" applyAlignment="1">
      <alignment horizontal="right" vertical="center"/>
    </xf>
    <xf numFmtId="176" fontId="39" fillId="2" borderId="73" xfId="4" applyNumberFormat="1" applyFont="1" applyFill="1" applyBorder="1" applyAlignment="1">
      <alignment horizontal="right" vertical="center"/>
    </xf>
    <xf numFmtId="38" fontId="10" fillId="0" borderId="23" xfId="3" applyFont="1" applyBorder="1" applyAlignment="1" applyProtection="1">
      <alignment vertical="center"/>
      <protection locked="0"/>
    </xf>
    <xf numFmtId="38" fontId="10" fillId="2" borderId="22" xfId="3" applyFont="1" applyFill="1" applyBorder="1" applyAlignment="1" applyProtection="1">
      <alignment vertical="center"/>
    </xf>
    <xf numFmtId="38" fontId="10" fillId="0" borderId="8" xfId="3" applyFont="1" applyBorder="1" applyAlignment="1" applyProtection="1">
      <alignment vertical="center"/>
      <protection locked="0"/>
    </xf>
    <xf numFmtId="38" fontId="10" fillId="2" borderId="78" xfId="3" applyFont="1" applyFill="1" applyBorder="1" applyAlignment="1" applyProtection="1">
      <alignment vertical="center"/>
    </xf>
    <xf numFmtId="38" fontId="10" fillId="0" borderId="41" xfId="3" applyFont="1" applyBorder="1" applyAlignment="1" applyProtection="1">
      <alignment vertical="center"/>
      <protection locked="0"/>
    </xf>
    <xf numFmtId="38" fontId="10" fillId="0" borderId="19" xfId="3" applyFont="1" applyBorder="1" applyAlignment="1" applyProtection="1">
      <alignment vertical="center"/>
      <protection locked="0"/>
    </xf>
    <xf numFmtId="38" fontId="10" fillId="2" borderId="9" xfId="3" applyFont="1" applyFill="1" applyBorder="1" applyAlignment="1" applyProtection="1">
      <alignment vertical="center"/>
    </xf>
    <xf numFmtId="38" fontId="10" fillId="0" borderId="42" xfId="3" applyFont="1" applyBorder="1" applyAlignment="1" applyProtection="1">
      <alignment vertical="center"/>
      <protection locked="0"/>
    </xf>
    <xf numFmtId="38" fontId="10" fillId="0" borderId="18" xfId="3" applyFont="1" applyBorder="1" applyAlignment="1" applyProtection="1">
      <alignment vertical="center"/>
      <protection locked="0"/>
    </xf>
    <xf numFmtId="38" fontId="10" fillId="2" borderId="5" xfId="3" applyFont="1" applyFill="1" applyBorder="1" applyAlignment="1" applyProtection="1">
      <alignment vertical="center"/>
    </xf>
    <xf numFmtId="38" fontId="10" fillId="0" borderId="6" xfId="3" applyFont="1" applyBorder="1" applyAlignment="1" applyProtection="1">
      <alignment vertical="center"/>
      <protection locked="0"/>
    </xf>
    <xf numFmtId="38" fontId="39" fillId="2" borderId="54" xfId="3" applyFont="1" applyFill="1" applyBorder="1" applyAlignment="1" applyProtection="1">
      <alignment vertical="center"/>
    </xf>
    <xf numFmtId="38" fontId="39" fillId="2" borderId="74" xfId="3" applyFont="1" applyFill="1" applyBorder="1" applyAlignment="1" applyProtection="1">
      <alignment vertical="center"/>
    </xf>
    <xf numFmtId="38" fontId="39" fillId="2" borderId="60" xfId="3" applyFont="1" applyFill="1" applyBorder="1" applyAlignment="1" applyProtection="1">
      <alignment vertical="center"/>
    </xf>
    <xf numFmtId="38" fontId="39" fillId="2" borderId="61" xfId="3" applyFont="1" applyFill="1" applyBorder="1" applyAlignment="1" applyProtection="1">
      <alignment vertical="center"/>
    </xf>
    <xf numFmtId="38" fontId="10" fillId="0" borderId="34" xfId="3" applyFont="1" applyBorder="1" applyAlignment="1" applyProtection="1">
      <alignment horizontal="right" vertical="center" wrapText="1"/>
      <protection locked="0"/>
    </xf>
    <xf numFmtId="38" fontId="10" fillId="0" borderId="103" xfId="3" applyFont="1" applyFill="1" applyBorder="1" applyAlignment="1" applyProtection="1">
      <alignment horizontal="right" vertical="center"/>
      <protection locked="0"/>
    </xf>
    <xf numFmtId="38" fontId="10" fillId="0" borderId="16" xfId="3" applyFont="1" applyBorder="1" applyAlignment="1" applyProtection="1">
      <alignment horizontal="right" vertical="center"/>
      <protection locked="0"/>
    </xf>
    <xf numFmtId="38" fontId="10" fillId="0" borderId="43" xfId="3" applyFont="1" applyBorder="1" applyAlignment="1" applyProtection="1">
      <alignment horizontal="right" vertical="center"/>
      <protection locked="0"/>
    </xf>
    <xf numFmtId="38" fontId="10" fillId="0" borderId="48" xfId="3" applyFont="1" applyBorder="1" applyAlignment="1" applyProtection="1">
      <alignment horizontal="right" vertical="center"/>
      <protection locked="0"/>
    </xf>
    <xf numFmtId="38" fontId="39" fillId="2" borderId="68" xfId="3" applyFont="1" applyFill="1" applyBorder="1" applyAlignment="1" applyProtection="1">
      <alignment horizontal="right" vertical="center"/>
    </xf>
    <xf numFmtId="38" fontId="10" fillId="0" borderId="21" xfId="3" applyFont="1" applyBorder="1" applyAlignment="1" applyProtection="1">
      <alignment horizontal="right" vertical="center" wrapText="1"/>
      <protection locked="0"/>
    </xf>
    <xf numFmtId="38" fontId="10" fillId="0" borderId="41" xfId="3" applyFont="1" applyFill="1" applyBorder="1" applyAlignment="1" applyProtection="1">
      <alignment horizontal="right" vertical="center"/>
      <protection locked="0"/>
    </xf>
    <xf numFmtId="38" fontId="10" fillId="0" borderId="100" xfId="3" applyFont="1" applyFill="1" applyBorder="1" applyAlignment="1" applyProtection="1">
      <alignment horizontal="right" vertical="center"/>
      <protection locked="0"/>
    </xf>
    <xf numFmtId="38" fontId="10" fillId="0" borderId="20" xfId="3" applyFont="1" applyFill="1" applyBorder="1" applyAlignment="1" applyProtection="1">
      <alignment horizontal="right" vertical="center"/>
      <protection locked="0"/>
    </xf>
    <xf numFmtId="38" fontId="10" fillId="0" borderId="47" xfId="3" applyFont="1" applyFill="1" applyBorder="1" applyAlignment="1" applyProtection="1">
      <alignment horizontal="right" vertical="center"/>
      <protection locked="0"/>
    </xf>
    <xf numFmtId="38" fontId="10" fillId="0" borderId="102" xfId="3" applyFont="1" applyBorder="1" applyAlignment="1" applyProtection="1">
      <alignment horizontal="right" vertical="center" wrapText="1"/>
      <protection locked="0"/>
    </xf>
    <xf numFmtId="38" fontId="39" fillId="2" borderId="72" xfId="3" applyFont="1" applyFill="1" applyBorder="1" applyAlignment="1">
      <alignment horizontal="right" vertical="center"/>
    </xf>
    <xf numFmtId="38" fontId="39" fillId="2" borderId="61" xfId="3" applyFont="1" applyFill="1" applyBorder="1" applyAlignment="1">
      <alignment horizontal="right" vertical="center"/>
    </xf>
    <xf numFmtId="0" fontId="18" fillId="0" borderId="59" xfId="0" applyFont="1" applyBorder="1" applyAlignment="1">
      <alignment horizontal="center" vertical="center" wrapText="1"/>
    </xf>
    <xf numFmtId="38" fontId="12" fillId="0" borderId="59" xfId="3" applyFont="1" applyFill="1" applyBorder="1" applyAlignment="1" applyProtection="1">
      <alignment horizontal="right" vertical="center"/>
    </xf>
    <xf numFmtId="38" fontId="12" fillId="0" borderId="59" xfId="3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64" fillId="0" borderId="0" xfId="0" applyFont="1" applyAlignment="1">
      <alignment vertical="center" wrapText="1"/>
    </xf>
    <xf numFmtId="176" fontId="17" fillId="2" borderId="151" xfId="0" applyNumberFormat="1" applyFont="1" applyFill="1" applyBorder="1" applyAlignment="1">
      <alignment vertical="center"/>
    </xf>
    <xf numFmtId="0" fontId="8" fillId="3" borderId="152" xfId="0" applyFont="1" applyFill="1" applyBorder="1" applyAlignment="1">
      <alignment horizontal="center" vertical="center"/>
    </xf>
    <xf numFmtId="0" fontId="27" fillId="3" borderId="153" xfId="0" applyFont="1" applyFill="1" applyBorder="1" applyAlignment="1">
      <alignment horizontal="center" vertical="center"/>
    </xf>
    <xf numFmtId="10" fontId="9" fillId="2" borderId="144" xfId="1" applyNumberFormat="1" applyFont="1" applyFill="1" applyBorder="1" applyAlignment="1">
      <alignment horizontal="right" vertical="center"/>
    </xf>
    <xf numFmtId="10" fontId="9" fillId="2" borderId="68" xfId="1" applyNumberFormat="1" applyFont="1" applyFill="1" applyBorder="1" applyAlignment="1">
      <alignment horizontal="right" vertical="center"/>
    </xf>
    <xf numFmtId="10" fontId="9" fillId="2" borderId="146" xfId="1" applyNumberFormat="1" applyFont="1" applyFill="1" applyBorder="1" applyAlignment="1">
      <alignment horizontal="right" vertical="center"/>
    </xf>
    <xf numFmtId="10" fontId="39" fillId="2" borderId="61" xfId="4" applyNumberFormat="1" applyFont="1" applyFill="1" applyBorder="1" applyAlignment="1">
      <alignment horizontal="right" vertical="center"/>
    </xf>
    <xf numFmtId="0" fontId="65" fillId="0" borderId="0" xfId="4" applyFont="1">
      <alignment vertical="center"/>
    </xf>
    <xf numFmtId="0" fontId="29" fillId="2" borderId="0" xfId="4" applyFont="1" applyFill="1" applyAlignment="1">
      <alignment horizontal="center" vertical="center"/>
    </xf>
    <xf numFmtId="183" fontId="27" fillId="0" borderId="0" xfId="4" applyNumberFormat="1" applyFont="1">
      <alignment vertical="center"/>
    </xf>
    <xf numFmtId="0" fontId="17" fillId="2" borderId="155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vertical="center"/>
    </xf>
    <xf numFmtId="38" fontId="17" fillId="0" borderId="159" xfId="1" applyFont="1" applyFill="1" applyBorder="1" applyAlignment="1">
      <alignment horizontal="center" vertical="center"/>
    </xf>
    <xf numFmtId="38" fontId="17" fillId="0" borderId="160" xfId="1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vertical="center"/>
    </xf>
    <xf numFmtId="0" fontId="12" fillId="3" borderId="75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166" xfId="0" applyFont="1" applyFill="1" applyBorder="1" applyAlignment="1">
      <alignment horizontal="center" vertical="center" wrapText="1"/>
    </xf>
    <xf numFmtId="186" fontId="10" fillId="0" borderId="167" xfId="3" applyNumberFormat="1" applyFont="1" applyBorder="1" applyAlignment="1" applyProtection="1">
      <alignment horizontal="center" vertical="center"/>
      <protection locked="0"/>
    </xf>
    <xf numFmtId="38" fontId="10" fillId="2" borderId="23" xfId="3" applyFont="1" applyFill="1" applyBorder="1" applyAlignment="1" applyProtection="1">
      <alignment horizontal="right" vertical="center"/>
      <protection locked="0"/>
    </xf>
    <xf numFmtId="38" fontId="10" fillId="2" borderId="168" xfId="3" applyFont="1" applyFill="1" applyBorder="1" applyAlignment="1" applyProtection="1">
      <alignment horizontal="right" vertical="center"/>
      <protection locked="0"/>
    </xf>
    <xf numFmtId="186" fontId="10" fillId="0" borderId="79" xfId="3" applyNumberFormat="1" applyFont="1" applyBorder="1" applyAlignment="1" applyProtection="1">
      <alignment horizontal="center" vertical="center"/>
      <protection locked="0"/>
    </xf>
    <xf numFmtId="38" fontId="10" fillId="2" borderId="19" xfId="3" applyFont="1" applyFill="1" applyBorder="1" applyAlignment="1" applyProtection="1">
      <alignment horizontal="right" vertical="center"/>
      <protection locked="0"/>
    </xf>
    <xf numFmtId="38" fontId="10" fillId="2" borderId="169" xfId="3" applyFont="1" applyFill="1" applyBorder="1" applyAlignment="1" applyProtection="1">
      <alignment horizontal="right" vertical="center"/>
      <protection locked="0"/>
    </xf>
    <xf numFmtId="186" fontId="10" fillId="0" borderId="170" xfId="3" applyNumberFormat="1" applyFont="1" applyBorder="1" applyAlignment="1" applyProtection="1">
      <alignment horizontal="center" vertical="center"/>
      <protection locked="0"/>
    </xf>
    <xf numFmtId="38" fontId="10" fillId="2" borderId="18" xfId="3" applyFont="1" applyFill="1" applyBorder="1" applyAlignment="1" applyProtection="1">
      <alignment horizontal="right" vertical="center"/>
      <protection locked="0"/>
    </xf>
    <xf numFmtId="38" fontId="39" fillId="2" borderId="171" xfId="3" applyFont="1" applyFill="1" applyBorder="1" applyAlignment="1">
      <alignment horizontal="right" vertical="center"/>
    </xf>
    <xf numFmtId="38" fontId="39" fillId="2" borderId="55" xfId="3" applyFont="1" applyFill="1" applyBorder="1" applyAlignment="1">
      <alignment horizontal="right" vertical="center"/>
    </xf>
    <xf numFmtId="38" fontId="39" fillId="2" borderId="172" xfId="3" applyFont="1" applyFill="1" applyBorder="1" applyAlignment="1">
      <alignment horizontal="right" vertical="center"/>
    </xf>
    <xf numFmtId="0" fontId="10" fillId="3" borderId="113" xfId="0" applyFont="1" applyFill="1" applyBorder="1" applyAlignment="1">
      <alignment horizontal="center" vertical="center" wrapText="1"/>
    </xf>
    <xf numFmtId="176" fontId="12" fillId="3" borderId="148" xfId="0" applyNumberFormat="1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12" fillId="3" borderId="62" xfId="4" applyFont="1" applyFill="1" applyBorder="1" applyAlignment="1">
      <alignment horizontal="center" vertical="center" wrapText="1"/>
    </xf>
    <xf numFmtId="0" fontId="12" fillId="3" borderId="65" xfId="4" applyFont="1" applyFill="1" applyBorder="1" applyAlignment="1">
      <alignment horizontal="center" vertical="center" wrapText="1"/>
    </xf>
    <xf numFmtId="0" fontId="22" fillId="3" borderId="53" xfId="4" applyFont="1" applyFill="1" applyBorder="1" applyAlignment="1">
      <alignment horizontal="center" vertical="center" wrapText="1"/>
    </xf>
    <xf numFmtId="0" fontId="8" fillId="0" borderId="0" xfId="5" applyFont="1">
      <alignment vertical="center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vertical="top"/>
    </xf>
    <xf numFmtId="0" fontId="33" fillId="0" borderId="0" xfId="5" applyFont="1" applyAlignment="1">
      <alignment horizontal="center" vertical="center"/>
    </xf>
    <xf numFmtId="0" fontId="70" fillId="0" borderId="0" xfId="5" applyFont="1">
      <alignment vertical="center"/>
    </xf>
    <xf numFmtId="0" fontId="25" fillId="0" borderId="0" xfId="6" applyFont="1">
      <alignment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right" vertical="center"/>
    </xf>
    <xf numFmtId="0" fontId="15" fillId="0" borderId="0" xfId="6" applyFont="1">
      <alignment vertical="center"/>
    </xf>
    <xf numFmtId="0" fontId="25" fillId="0" borderId="0" xfId="5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0" fillId="0" borderId="0" xfId="6" applyFont="1">
      <alignment vertical="center"/>
    </xf>
    <xf numFmtId="0" fontId="25" fillId="0" borderId="0" xfId="5" applyFont="1" applyAlignment="1">
      <alignment vertical="center" wrapText="1"/>
    </xf>
    <xf numFmtId="0" fontId="14" fillId="3" borderId="98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>
      <alignment horizontal="center" vertical="center" wrapText="1"/>
    </xf>
    <xf numFmtId="0" fontId="27" fillId="3" borderId="114" xfId="0" applyFont="1" applyFill="1" applyBorder="1" applyAlignment="1">
      <alignment horizontal="center" vertical="center"/>
    </xf>
    <xf numFmtId="0" fontId="29" fillId="4" borderId="83" xfId="0" applyFont="1" applyFill="1" applyBorder="1" applyAlignment="1">
      <alignment horizontal="center" vertical="center"/>
    </xf>
    <xf numFmtId="0" fontId="14" fillId="4" borderId="98" xfId="0" applyFont="1" applyFill="1" applyBorder="1" applyAlignment="1" applyProtection="1">
      <alignment horizontal="center" vertical="center" wrapText="1"/>
      <protection locked="0"/>
    </xf>
    <xf numFmtId="0" fontId="13" fillId="3" borderId="186" xfId="0" applyFont="1" applyFill="1" applyBorder="1" applyAlignment="1">
      <alignment horizontal="center" vertical="center" wrapText="1"/>
    </xf>
    <xf numFmtId="0" fontId="8" fillId="3" borderId="189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123" xfId="0" applyFont="1" applyFill="1" applyBorder="1" applyAlignment="1">
      <alignment vertical="center" textRotation="255"/>
    </xf>
    <xf numFmtId="0" fontId="27" fillId="3" borderId="160" xfId="0" applyFont="1" applyFill="1" applyBorder="1" applyAlignment="1">
      <alignment vertical="center" textRotation="255"/>
    </xf>
    <xf numFmtId="0" fontId="10" fillId="0" borderId="4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01" xfId="0" applyFont="1" applyBorder="1" applyAlignment="1">
      <alignment horizontal="left" vertical="center" wrapText="1"/>
    </xf>
    <xf numFmtId="0" fontId="74" fillId="0" borderId="0" xfId="0" applyFont="1" applyAlignment="1">
      <alignment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27" fillId="3" borderId="182" xfId="0" applyFont="1" applyFill="1" applyBorder="1" applyAlignment="1">
      <alignment horizontal="center" vertical="center" textRotation="255"/>
    </xf>
    <xf numFmtId="0" fontId="27" fillId="3" borderId="190" xfId="0" applyFont="1" applyFill="1" applyBorder="1" applyAlignment="1">
      <alignment horizontal="center" vertical="center" textRotation="255"/>
    </xf>
    <xf numFmtId="0" fontId="27" fillId="3" borderId="182" xfId="0" applyFont="1" applyFill="1" applyBorder="1" applyAlignment="1">
      <alignment vertical="center" textRotation="255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80" fillId="0" borderId="0" xfId="0" applyFont="1" applyAlignment="1">
      <alignment vertical="center"/>
    </xf>
    <xf numFmtId="0" fontId="81" fillId="0" borderId="0" xfId="0" applyFont="1" applyAlignment="1">
      <alignment vertical="center" wrapText="1"/>
    </xf>
    <xf numFmtId="0" fontId="81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7" fillId="0" borderId="2" xfId="4" applyBorder="1" applyAlignment="1">
      <alignment vertical="top"/>
    </xf>
    <xf numFmtId="0" fontId="7" fillId="0" borderId="4" xfId="4" applyBorder="1" applyAlignment="1">
      <alignment vertical="top"/>
    </xf>
    <xf numFmtId="0" fontId="0" fillId="0" borderId="1" xfId="4" applyFont="1" applyBorder="1" applyAlignment="1">
      <alignment horizontal="left" vertical="top"/>
    </xf>
    <xf numFmtId="0" fontId="7" fillId="0" borderId="1" xfId="4" applyBorder="1" applyAlignment="1">
      <alignment horizontal="left" vertical="top"/>
    </xf>
    <xf numFmtId="0" fontId="0" fillId="0" borderId="17" xfId="4" applyFont="1" applyBorder="1" applyAlignment="1">
      <alignment horizontal="left" vertical="top" wrapText="1"/>
    </xf>
    <xf numFmtId="0" fontId="0" fillId="0" borderId="16" xfId="4" applyFont="1" applyBorder="1" applyAlignment="1">
      <alignment horizontal="left" vertical="top" wrapText="1"/>
    </xf>
    <xf numFmtId="0" fontId="0" fillId="0" borderId="29" xfId="4" applyFont="1" applyBorder="1" applyAlignment="1">
      <alignment horizontal="left" vertical="top" wrapText="1"/>
    </xf>
    <xf numFmtId="0" fontId="0" fillId="0" borderId="38" xfId="4" applyFont="1" applyBorder="1" applyAlignment="1">
      <alignment horizontal="left" vertical="top" wrapText="1"/>
    </xf>
    <xf numFmtId="0" fontId="0" fillId="0" borderId="0" xfId="4" applyFont="1" applyAlignment="1">
      <alignment horizontal="left" vertical="top" wrapText="1"/>
    </xf>
    <xf numFmtId="0" fontId="0" fillId="0" borderId="37" xfId="4" applyFont="1" applyBorder="1" applyAlignment="1">
      <alignment horizontal="left" vertical="top" wrapText="1"/>
    </xf>
    <xf numFmtId="0" fontId="0" fillId="0" borderId="14" xfId="4" applyFont="1" applyBorder="1" applyAlignment="1">
      <alignment horizontal="left" vertical="top" wrapText="1"/>
    </xf>
    <xf numFmtId="0" fontId="0" fillId="0" borderId="13" xfId="4" applyFont="1" applyBorder="1" applyAlignment="1">
      <alignment horizontal="left" vertical="top" wrapText="1"/>
    </xf>
    <xf numFmtId="0" fontId="0" fillId="0" borderId="36" xfId="4" applyFont="1" applyBorder="1" applyAlignment="1">
      <alignment horizontal="left" vertical="top" wrapText="1"/>
    </xf>
    <xf numFmtId="0" fontId="7" fillId="0" borderId="16" xfId="4" applyBorder="1" applyAlignment="1">
      <alignment horizontal="left" vertical="top"/>
    </xf>
    <xf numFmtId="0" fontId="7" fillId="0" borderId="29" xfId="4" applyBorder="1" applyAlignment="1">
      <alignment horizontal="left" vertical="top"/>
    </xf>
    <xf numFmtId="0" fontId="7" fillId="0" borderId="38" xfId="4" applyBorder="1" applyAlignment="1">
      <alignment horizontal="left" vertical="top"/>
    </xf>
    <xf numFmtId="0" fontId="7" fillId="0" borderId="0" xfId="4" applyAlignment="1">
      <alignment horizontal="left" vertical="top"/>
    </xf>
    <xf numFmtId="0" fontId="7" fillId="0" borderId="37" xfId="4" applyBorder="1" applyAlignment="1">
      <alignment horizontal="left" vertical="top"/>
    </xf>
    <xf numFmtId="0" fontId="7" fillId="0" borderId="14" xfId="4" applyBorder="1" applyAlignment="1">
      <alignment horizontal="left" vertical="top"/>
    </xf>
    <xf numFmtId="0" fontId="7" fillId="0" borderId="13" xfId="4" applyBorder="1" applyAlignment="1">
      <alignment horizontal="left" vertical="top"/>
    </xf>
    <xf numFmtId="0" fontId="7" fillId="0" borderId="36" xfId="4" applyBorder="1" applyAlignment="1">
      <alignment horizontal="left" vertical="top"/>
    </xf>
    <xf numFmtId="0" fontId="53" fillId="5" borderId="2" xfId="4" applyFont="1" applyFill="1" applyBorder="1" applyAlignment="1">
      <alignment horizontal="left" vertical="center" wrapText="1"/>
    </xf>
    <xf numFmtId="0" fontId="7" fillId="5" borderId="4" xfId="4" applyFill="1" applyBorder="1" applyAlignment="1">
      <alignment horizontal="left" vertical="center" wrapText="1"/>
    </xf>
    <xf numFmtId="0" fontId="53" fillId="5" borderId="1" xfId="4" applyFont="1" applyFill="1" applyBorder="1" applyAlignment="1">
      <alignment horizontal="left" vertical="center"/>
    </xf>
    <xf numFmtId="0" fontId="0" fillId="0" borderId="2" xfId="4" applyFont="1" applyBorder="1" applyAlignment="1">
      <alignment horizontal="left" vertical="top"/>
    </xf>
    <xf numFmtId="0" fontId="0" fillId="0" borderId="4" xfId="4" applyFont="1" applyBorder="1" applyAlignment="1">
      <alignment horizontal="left" vertical="top"/>
    </xf>
    <xf numFmtId="0" fontId="0" fillId="0" borderId="3" xfId="4" applyFont="1" applyBorder="1" applyAlignment="1">
      <alignment horizontal="left" vertical="top"/>
    </xf>
    <xf numFmtId="0" fontId="0" fillId="0" borderId="2" xfId="4" applyFont="1" applyBorder="1" applyAlignment="1">
      <alignment horizontal="center" vertical="top"/>
    </xf>
    <xf numFmtId="0" fontId="0" fillId="0" borderId="4" xfId="4" applyFont="1" applyBorder="1" applyAlignment="1">
      <alignment horizontal="center" vertical="top"/>
    </xf>
    <xf numFmtId="0" fontId="0" fillId="0" borderId="3" xfId="4" applyFont="1" applyBorder="1" applyAlignment="1">
      <alignment horizontal="center" vertical="top"/>
    </xf>
    <xf numFmtId="0" fontId="0" fillId="0" borderId="2" xfId="4" applyFont="1" applyBorder="1" applyAlignment="1">
      <alignment vertical="top"/>
    </xf>
    <xf numFmtId="0" fontId="33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18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7" fillId="3" borderId="177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15" xfId="0" applyFont="1" applyBorder="1" applyAlignment="1">
      <alignment horizontal="center" vertical="center"/>
    </xf>
    <xf numFmtId="0" fontId="27" fillId="3" borderId="178" xfId="0" applyFont="1" applyFill="1" applyBorder="1" applyAlignment="1">
      <alignment horizontal="center" vertical="center"/>
    </xf>
    <xf numFmtId="0" fontId="27" fillId="3" borderId="83" xfId="0" applyFont="1" applyFill="1" applyBorder="1" applyAlignment="1">
      <alignment horizontal="center" vertical="center"/>
    </xf>
    <xf numFmtId="0" fontId="29" fillId="0" borderId="98" xfId="0" applyFont="1" applyBorder="1" applyAlignment="1" applyProtection="1">
      <alignment horizontal="center" vertical="center"/>
      <protection locked="0"/>
    </xf>
    <xf numFmtId="0" fontId="29" fillId="0" borderId="108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 applyProtection="1">
      <alignment horizontal="center" vertical="center" wrapText="1"/>
      <protection locked="0"/>
    </xf>
    <xf numFmtId="0" fontId="29" fillId="0" borderId="99" xfId="0" applyFont="1" applyBorder="1" applyAlignment="1" applyProtection="1">
      <alignment horizontal="center" vertical="center" wrapText="1"/>
      <protection locked="0"/>
    </xf>
    <xf numFmtId="0" fontId="29" fillId="0" borderId="179" xfId="0" applyFont="1" applyBorder="1" applyAlignment="1" applyProtection="1">
      <alignment horizontal="center" vertical="center" wrapText="1"/>
      <protection locked="0"/>
    </xf>
    <xf numFmtId="0" fontId="14" fillId="3" borderId="180" xfId="0" applyFont="1" applyFill="1" applyBorder="1" applyAlignment="1">
      <alignment horizontal="center" vertical="center" textRotation="255"/>
    </xf>
    <xf numFmtId="0" fontId="14" fillId="3" borderId="182" xfId="0" applyFont="1" applyFill="1" applyBorder="1" applyAlignment="1">
      <alignment horizontal="center" vertical="center" textRotation="255"/>
    </xf>
    <xf numFmtId="0" fontId="14" fillId="3" borderId="184" xfId="0" applyFont="1" applyFill="1" applyBorder="1" applyAlignment="1">
      <alignment horizontal="center" vertical="center" textRotation="255"/>
    </xf>
    <xf numFmtId="0" fontId="17" fillId="0" borderId="84" xfId="0" applyFont="1" applyBorder="1" applyAlignment="1" applyProtection="1">
      <alignment vertical="center"/>
      <protection locked="0"/>
    </xf>
    <xf numFmtId="0" fontId="17" fillId="0" borderId="85" xfId="0" applyFont="1" applyBorder="1" applyAlignment="1" applyProtection="1">
      <alignment vertical="center"/>
      <protection locked="0"/>
    </xf>
    <xf numFmtId="0" fontId="17" fillId="0" borderId="181" xfId="0" applyFont="1" applyBorder="1" applyAlignment="1" applyProtection="1">
      <alignment vertical="center"/>
      <protection locked="0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27" fillId="0" borderId="40" xfId="0" applyFont="1" applyBorder="1" applyAlignment="1" applyProtection="1">
      <alignment horizontal="left" vertical="center" wrapText="1"/>
      <protection locked="0"/>
    </xf>
    <xf numFmtId="0" fontId="27" fillId="0" borderId="183" xfId="0" applyFont="1" applyBorder="1" applyAlignment="1" applyProtection="1">
      <alignment horizontal="left" vertical="center" wrapText="1"/>
      <protection locked="0"/>
    </xf>
    <xf numFmtId="0" fontId="45" fillId="0" borderId="0" xfId="0" applyFont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7" xfId="0" applyFont="1" applyFill="1" applyBorder="1" applyAlignment="1">
      <alignment horizontal="center" vertical="center"/>
    </xf>
    <xf numFmtId="179" fontId="9" fillId="3" borderId="14" xfId="0" applyNumberFormat="1" applyFont="1" applyFill="1" applyBorder="1" applyAlignment="1">
      <alignment horizontal="center" vertical="center"/>
    </xf>
    <xf numFmtId="179" fontId="9" fillId="3" borderId="36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7" xfId="0" applyFont="1" applyFill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11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49" fontId="27" fillId="0" borderId="4" xfId="0" applyNumberFormat="1" applyFont="1" applyBorder="1" applyAlignment="1" applyProtection="1">
      <alignment horizontal="left" vertical="center" wrapText="1"/>
      <protection locked="0"/>
    </xf>
    <xf numFmtId="49" fontId="27" fillId="0" borderId="117" xfId="0" applyNumberFormat="1" applyFont="1" applyBorder="1" applyAlignment="1" applyProtection="1">
      <alignment horizontal="left" vertical="center" wrapText="1"/>
      <protection locked="0"/>
    </xf>
    <xf numFmtId="0" fontId="14" fillId="0" borderId="98" xfId="0" applyFont="1" applyBorder="1" applyAlignment="1" applyProtection="1">
      <alignment horizontal="left" vertical="center" wrapText="1"/>
      <protection locked="0"/>
    </xf>
    <xf numFmtId="0" fontId="14" fillId="0" borderId="99" xfId="0" applyFont="1" applyBorder="1" applyAlignment="1" applyProtection="1">
      <alignment horizontal="left" vertical="center" wrapText="1"/>
      <protection locked="0"/>
    </xf>
    <xf numFmtId="0" fontId="14" fillId="0" borderId="108" xfId="0" applyFont="1" applyBorder="1" applyAlignment="1" applyProtection="1">
      <alignment horizontal="left" vertical="center" wrapText="1"/>
      <protection locked="0"/>
    </xf>
    <xf numFmtId="49" fontId="27" fillId="4" borderId="99" xfId="0" applyNumberFormat="1" applyFont="1" applyFill="1" applyBorder="1" applyAlignment="1" applyProtection="1">
      <alignment horizontal="left" vertical="center" wrapText="1"/>
      <protection locked="0"/>
    </xf>
    <xf numFmtId="49" fontId="27" fillId="4" borderId="179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0" xfId="0" applyFont="1" applyBorder="1" applyAlignment="1" applyProtection="1">
      <alignment horizontal="left" vertical="center" wrapText="1"/>
      <protection locked="0"/>
    </xf>
    <xf numFmtId="0" fontId="14" fillId="0" borderId="91" xfId="0" applyFont="1" applyBorder="1" applyAlignment="1" applyProtection="1">
      <alignment horizontal="left" vertical="center" wrapText="1"/>
      <protection locked="0"/>
    </xf>
    <xf numFmtId="0" fontId="14" fillId="0" borderId="92" xfId="0" applyFont="1" applyBorder="1" applyAlignment="1" applyProtection="1">
      <alignment horizontal="left" vertical="center" wrapText="1"/>
      <protection locked="0"/>
    </xf>
    <xf numFmtId="49" fontId="36" fillId="0" borderId="17" xfId="2" applyNumberFormat="1" applyBorder="1" applyAlignment="1" applyProtection="1">
      <alignment horizontal="left" vertical="center" wrapText="1"/>
      <protection locked="0"/>
    </xf>
    <xf numFmtId="49" fontId="35" fillId="0" borderId="16" xfId="0" applyNumberFormat="1" applyFont="1" applyBorder="1" applyAlignment="1" applyProtection="1">
      <alignment horizontal="left" vertical="center" wrapText="1"/>
      <protection locked="0"/>
    </xf>
    <xf numFmtId="49" fontId="35" fillId="0" borderId="119" xfId="0" applyNumberFormat="1" applyFont="1" applyBorder="1" applyAlignment="1" applyProtection="1">
      <alignment horizontal="left" vertical="center" wrapText="1"/>
      <protection locked="0"/>
    </xf>
    <xf numFmtId="0" fontId="35" fillId="0" borderId="182" xfId="0" applyFont="1" applyBorder="1" applyAlignment="1">
      <alignment horizontal="center" vertical="center" textRotation="255"/>
    </xf>
    <xf numFmtId="0" fontId="35" fillId="0" borderId="184" xfId="0" applyFont="1" applyBorder="1" applyAlignment="1">
      <alignment horizontal="center" vertical="center" textRotation="255"/>
    </xf>
    <xf numFmtId="0" fontId="14" fillId="0" borderId="87" xfId="0" applyFont="1" applyBorder="1" applyAlignment="1" applyProtection="1">
      <alignment horizontal="left" vertical="center" wrapText="1"/>
      <protection locked="0"/>
    </xf>
    <xf numFmtId="0" fontId="14" fillId="0" borderId="88" xfId="0" applyFont="1" applyBorder="1" applyAlignment="1" applyProtection="1">
      <alignment horizontal="left" vertical="center" wrapText="1"/>
      <protection locked="0"/>
    </xf>
    <xf numFmtId="0" fontId="14" fillId="0" borderId="89" xfId="0" applyFont="1" applyBorder="1" applyAlignment="1" applyProtection="1">
      <alignment horizontal="left" vertical="center" wrapText="1"/>
      <protection locked="0"/>
    </xf>
    <xf numFmtId="49" fontId="27" fillId="0" borderId="87" xfId="0" applyNumberFormat="1" applyFont="1" applyBorder="1" applyAlignment="1" applyProtection="1">
      <alignment horizontal="left" vertical="center" wrapText="1"/>
      <protection locked="0"/>
    </xf>
    <xf numFmtId="49" fontId="27" fillId="0" borderId="88" xfId="0" applyNumberFormat="1" applyFont="1" applyBorder="1" applyAlignment="1" applyProtection="1">
      <alignment horizontal="left" vertical="center" wrapText="1"/>
      <protection locked="0"/>
    </xf>
    <xf numFmtId="49" fontId="27" fillId="0" borderId="185" xfId="0" applyNumberFormat="1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82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95" xfId="0" applyFont="1" applyBorder="1" applyAlignment="1" applyProtection="1">
      <alignment horizontal="left" vertical="center" wrapText="1"/>
      <protection locked="0"/>
    </xf>
    <xf numFmtId="0" fontId="14" fillId="0" borderId="96" xfId="0" applyFont="1" applyBorder="1" applyAlignment="1" applyProtection="1">
      <alignment horizontal="left" vertical="center" wrapText="1"/>
      <protection locked="0"/>
    </xf>
    <xf numFmtId="0" fontId="14" fillId="0" borderId="97" xfId="0" applyFont="1" applyBorder="1" applyAlignment="1" applyProtection="1">
      <alignment horizontal="left" vertical="center" wrapText="1"/>
      <protection locked="0"/>
    </xf>
    <xf numFmtId="49" fontId="14" fillId="0" borderId="186" xfId="2" applyNumberFormat="1" applyFont="1" applyBorder="1" applyAlignment="1" applyProtection="1">
      <alignment horizontal="left" vertical="center" wrapText="1"/>
      <protection locked="0"/>
    </xf>
    <xf numFmtId="49" fontId="14" fillId="0" borderId="187" xfId="0" applyNumberFormat="1" applyFont="1" applyBorder="1" applyAlignment="1" applyProtection="1">
      <alignment horizontal="left" vertical="center" wrapText="1"/>
      <protection locked="0"/>
    </xf>
    <xf numFmtId="49" fontId="14" fillId="0" borderId="188" xfId="0" applyNumberFormat="1" applyFont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29" fillId="0" borderId="6" xfId="0" applyFont="1" applyBorder="1" applyAlignment="1" applyProtection="1">
      <alignment horizontal="left" vertical="center" wrapText="1"/>
      <protection locked="0"/>
    </xf>
    <xf numFmtId="0" fontId="29" fillId="0" borderId="40" xfId="0" applyFont="1" applyBorder="1" applyAlignment="1" applyProtection="1">
      <alignment horizontal="left" vertical="center" wrapText="1"/>
      <protection locked="0"/>
    </xf>
    <xf numFmtId="0" fontId="29" fillId="0" borderId="183" xfId="0" applyFont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77" fontId="14" fillId="4" borderId="17" xfId="0" applyNumberFormat="1" applyFont="1" applyFill="1" applyBorder="1" applyAlignment="1">
      <alignment horizontal="center" vertical="center"/>
    </xf>
    <xf numFmtId="177" fontId="14" fillId="4" borderId="16" xfId="0" applyNumberFormat="1" applyFont="1" applyFill="1" applyBorder="1" applyAlignment="1">
      <alignment horizontal="center" vertical="center"/>
    </xf>
    <xf numFmtId="177" fontId="14" fillId="4" borderId="119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38" fontId="13" fillId="2" borderId="2" xfId="3" applyFont="1" applyFill="1" applyBorder="1" applyAlignment="1">
      <alignment horizontal="right" vertical="center"/>
    </xf>
    <xf numFmtId="38" fontId="13" fillId="2" borderId="4" xfId="3" applyFont="1" applyFill="1" applyBorder="1" applyAlignment="1">
      <alignment horizontal="right" vertical="center"/>
    </xf>
    <xf numFmtId="38" fontId="13" fillId="2" borderId="117" xfId="3" applyFont="1" applyFill="1" applyBorder="1" applyAlignment="1">
      <alignment horizontal="right" vertical="center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38" fontId="13" fillId="2" borderId="17" xfId="3" applyFont="1" applyFill="1" applyBorder="1" applyAlignment="1">
      <alignment horizontal="right" vertical="center"/>
    </xf>
    <xf numFmtId="38" fontId="13" fillId="2" borderId="16" xfId="3" applyFont="1" applyFill="1" applyBorder="1" applyAlignment="1">
      <alignment horizontal="right" vertical="center"/>
    </xf>
    <xf numFmtId="38" fontId="13" fillId="2" borderId="119" xfId="3" applyFont="1" applyFill="1" applyBorder="1" applyAlignment="1">
      <alignment horizontal="right" vertical="center"/>
    </xf>
    <xf numFmtId="49" fontId="14" fillId="4" borderId="50" xfId="0" applyNumberFormat="1" applyFont="1" applyFill="1" applyBorder="1" applyAlignment="1">
      <alignment horizontal="center" vertical="center" wrapText="1"/>
    </xf>
    <xf numFmtId="49" fontId="14" fillId="4" borderId="46" xfId="0" applyNumberFormat="1" applyFont="1" applyFill="1" applyBorder="1" applyAlignment="1">
      <alignment horizontal="center" vertical="center" wrapText="1"/>
    </xf>
    <xf numFmtId="49" fontId="14" fillId="4" borderId="51" xfId="0" applyNumberFormat="1" applyFont="1" applyFill="1" applyBorder="1" applyAlignment="1">
      <alignment horizontal="center" vertical="center" wrapText="1"/>
    </xf>
    <xf numFmtId="38" fontId="13" fillId="2" borderId="14" xfId="3" applyFont="1" applyFill="1" applyBorder="1" applyAlignment="1">
      <alignment horizontal="right" vertical="center"/>
    </xf>
    <xf numFmtId="38" fontId="13" fillId="2" borderId="13" xfId="3" applyFont="1" applyFill="1" applyBorder="1" applyAlignment="1">
      <alignment horizontal="right" vertical="center"/>
    </xf>
    <xf numFmtId="38" fontId="13" fillId="2" borderId="126" xfId="3" applyFont="1" applyFill="1" applyBorder="1" applyAlignment="1">
      <alignment horizontal="right" vertical="center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38" fontId="42" fillId="2" borderId="49" xfId="3" applyFont="1" applyFill="1" applyBorder="1" applyAlignment="1">
      <alignment horizontal="right" vertical="center"/>
    </xf>
    <xf numFmtId="38" fontId="42" fillId="2" borderId="27" xfId="3" applyFont="1" applyFill="1" applyBorder="1" applyAlignment="1">
      <alignment horizontal="right" vertical="center"/>
    </xf>
    <xf numFmtId="38" fontId="42" fillId="2" borderId="25" xfId="3" applyFont="1" applyFill="1" applyBorder="1" applyAlignment="1">
      <alignment horizontal="right" vertical="center"/>
    </xf>
    <xf numFmtId="0" fontId="27" fillId="3" borderId="180" xfId="0" applyFont="1" applyFill="1" applyBorder="1" applyAlignment="1">
      <alignment horizontal="center" vertical="center" textRotation="255"/>
    </xf>
    <xf numFmtId="0" fontId="27" fillId="3" borderId="182" xfId="0" applyFont="1" applyFill="1" applyBorder="1" applyAlignment="1">
      <alignment horizontal="center" vertical="center" textRotation="255"/>
    </xf>
    <xf numFmtId="0" fontId="27" fillId="3" borderId="190" xfId="0" applyFont="1" applyFill="1" applyBorder="1" applyAlignment="1">
      <alignment horizontal="center" vertical="center" textRotation="255"/>
    </xf>
    <xf numFmtId="0" fontId="27" fillId="0" borderId="84" xfId="0" applyFont="1" applyBorder="1" applyAlignment="1" applyProtection="1">
      <alignment horizontal="left" vertical="center" wrapText="1"/>
      <protection locked="0"/>
    </xf>
    <xf numFmtId="0" fontId="27" fillId="0" borderId="85" xfId="0" applyFont="1" applyBorder="1" applyAlignment="1" applyProtection="1">
      <alignment horizontal="left" vertical="center" wrapText="1"/>
      <protection locked="0"/>
    </xf>
    <xf numFmtId="0" fontId="27" fillId="0" borderId="181" xfId="0" applyFont="1" applyBorder="1" applyAlignment="1" applyProtection="1">
      <alignment horizontal="left" vertical="center" wrapText="1"/>
      <protection locked="0"/>
    </xf>
    <xf numFmtId="49" fontId="13" fillId="4" borderId="28" xfId="0" applyNumberFormat="1" applyFont="1" applyFill="1" applyBorder="1" applyAlignment="1">
      <alignment horizontal="center" vertical="center" wrapText="1"/>
    </xf>
    <xf numFmtId="49" fontId="13" fillId="4" borderId="27" xfId="0" applyNumberFormat="1" applyFont="1" applyFill="1" applyBorder="1" applyAlignment="1">
      <alignment horizontal="center" vertical="center" wrapText="1"/>
    </xf>
    <xf numFmtId="49" fontId="13" fillId="4" borderId="191" xfId="0" applyNumberFormat="1" applyFont="1" applyFill="1" applyBorder="1" applyAlignment="1">
      <alignment horizontal="center" vertical="center" wrapText="1"/>
    </xf>
    <xf numFmtId="0" fontId="14" fillId="4" borderId="15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49" fontId="14" fillId="4" borderId="16" xfId="0" applyNumberFormat="1" applyFont="1" applyFill="1" applyBorder="1" applyAlignment="1">
      <alignment horizontal="center" vertical="center" wrapText="1"/>
    </xf>
    <xf numFmtId="49" fontId="14" fillId="4" borderId="29" xfId="0" applyNumberFormat="1" applyFont="1" applyFill="1" applyBorder="1" applyAlignment="1">
      <alignment horizontal="center" vertical="center" wrapText="1"/>
    </xf>
    <xf numFmtId="176" fontId="13" fillId="0" borderId="192" xfId="0" applyNumberFormat="1" applyFont="1" applyBorder="1" applyAlignment="1">
      <alignment horizontal="right" vertical="center"/>
    </xf>
    <xf numFmtId="176" fontId="13" fillId="0" borderId="163" xfId="0" applyNumberFormat="1" applyFont="1" applyBorder="1" applyAlignment="1">
      <alignment horizontal="right" vertical="center"/>
    </xf>
    <xf numFmtId="176" fontId="13" fillId="0" borderId="193" xfId="0" applyNumberFormat="1" applyFont="1" applyBorder="1" applyAlignment="1">
      <alignment horizontal="righ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58" fillId="0" borderId="194" xfId="0" applyFont="1" applyBorder="1" applyAlignment="1">
      <alignment horizontal="left" vertical="center" wrapText="1"/>
    </xf>
    <xf numFmtId="0" fontId="58" fillId="0" borderId="195" xfId="0" applyFont="1" applyBorder="1" applyAlignment="1">
      <alignment horizontal="left" vertical="center" wrapText="1"/>
    </xf>
    <xf numFmtId="0" fontId="58" fillId="0" borderId="196" xfId="0" applyFont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49" fontId="13" fillId="4" borderId="26" xfId="0" applyNumberFormat="1" applyFont="1" applyFill="1" applyBorder="1" applyAlignment="1">
      <alignment horizontal="center" vertical="center" wrapText="1"/>
    </xf>
    <xf numFmtId="38" fontId="13" fillId="2" borderId="49" xfId="3" applyFont="1" applyFill="1" applyBorder="1" applyAlignment="1">
      <alignment horizontal="right" vertical="center"/>
    </xf>
    <xf numFmtId="38" fontId="13" fillId="2" borderId="27" xfId="3" applyFont="1" applyFill="1" applyBorder="1" applyAlignment="1">
      <alignment horizontal="right" vertical="center"/>
    </xf>
    <xf numFmtId="38" fontId="13" fillId="2" borderId="25" xfId="3" applyFont="1" applyFill="1" applyBorder="1" applyAlignment="1">
      <alignment horizontal="right" vertical="center"/>
    </xf>
    <xf numFmtId="0" fontId="45" fillId="0" borderId="123" xfId="0" applyFont="1" applyBorder="1" applyAlignment="1">
      <alignment horizontal="left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4" fillId="4" borderId="155" xfId="0" applyFont="1" applyFill="1" applyBorder="1" applyAlignment="1">
      <alignment horizontal="center" vertical="center" wrapText="1"/>
    </xf>
    <xf numFmtId="38" fontId="14" fillId="2" borderId="14" xfId="3" applyFont="1" applyFill="1" applyBorder="1" applyAlignment="1">
      <alignment horizontal="center" vertical="center"/>
    </xf>
    <xf numFmtId="38" fontId="14" fillId="2" borderId="13" xfId="3" applyFont="1" applyFill="1" applyBorder="1" applyAlignment="1">
      <alignment horizontal="center" vertical="center"/>
    </xf>
    <xf numFmtId="38" fontId="14" fillId="2" borderId="126" xfId="3" applyFont="1" applyFill="1" applyBorder="1" applyAlignment="1">
      <alignment horizontal="center" vertical="center"/>
    </xf>
    <xf numFmtId="38" fontId="14" fillId="2" borderId="17" xfId="3" applyFont="1" applyFill="1" applyBorder="1" applyAlignment="1">
      <alignment horizontal="center" vertical="center"/>
    </xf>
    <xf numFmtId="38" fontId="14" fillId="2" borderId="16" xfId="3" applyFont="1" applyFill="1" applyBorder="1" applyAlignment="1">
      <alignment horizontal="center" vertical="center"/>
    </xf>
    <xf numFmtId="38" fontId="14" fillId="2" borderId="119" xfId="3" applyFont="1" applyFill="1" applyBorder="1" applyAlignment="1">
      <alignment horizontal="center" vertical="center"/>
    </xf>
    <xf numFmtId="49" fontId="13" fillId="4" borderId="49" xfId="0" applyNumberFormat="1" applyFont="1" applyFill="1" applyBorder="1" applyAlignment="1">
      <alignment horizontal="center" vertical="center" wrapText="1"/>
    </xf>
    <xf numFmtId="38" fontId="76" fillId="2" borderId="49" xfId="3" applyFont="1" applyFill="1" applyBorder="1" applyAlignment="1">
      <alignment horizontal="center" vertical="center"/>
    </xf>
    <xf numFmtId="38" fontId="76" fillId="2" borderId="27" xfId="3" applyFont="1" applyFill="1" applyBorder="1" applyAlignment="1">
      <alignment horizontal="center" vertical="center"/>
    </xf>
    <xf numFmtId="38" fontId="76" fillId="2" borderId="25" xfId="3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 wrapText="1"/>
    </xf>
    <xf numFmtId="49" fontId="13" fillId="3" borderId="49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 wrapText="1"/>
    </xf>
    <xf numFmtId="38" fontId="77" fillId="2" borderId="2" xfId="3" applyFont="1" applyFill="1" applyBorder="1" applyAlignment="1">
      <alignment horizontal="right" vertical="center"/>
    </xf>
    <xf numFmtId="38" fontId="77" fillId="2" borderId="4" xfId="3" applyFont="1" applyFill="1" applyBorder="1" applyAlignment="1">
      <alignment horizontal="right" vertical="center"/>
    </xf>
    <xf numFmtId="38" fontId="77" fillId="2" borderId="109" xfId="3" applyFont="1" applyFill="1" applyBorder="1" applyAlignment="1">
      <alignment horizontal="right" vertical="center"/>
    </xf>
    <xf numFmtId="0" fontId="13" fillId="4" borderId="49" xfId="0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49" fontId="14" fillId="3" borderId="16" xfId="0" applyNumberFormat="1" applyFont="1" applyFill="1" applyBorder="1" applyAlignment="1">
      <alignment horizontal="center" vertical="center" wrapText="1"/>
    </xf>
    <xf numFmtId="49" fontId="14" fillId="3" borderId="29" xfId="0" applyNumberFormat="1" applyFont="1" applyFill="1" applyBorder="1" applyAlignment="1">
      <alignment horizontal="center" vertical="center" wrapText="1"/>
    </xf>
    <xf numFmtId="38" fontId="77" fillId="2" borderId="17" xfId="3" applyFont="1" applyFill="1" applyBorder="1" applyAlignment="1">
      <alignment horizontal="right" vertical="center"/>
    </xf>
    <xf numFmtId="38" fontId="77" fillId="2" borderId="16" xfId="3" applyFont="1" applyFill="1" applyBorder="1" applyAlignment="1">
      <alignment horizontal="right" vertical="center"/>
    </xf>
    <xf numFmtId="38" fontId="77" fillId="2" borderId="140" xfId="3" applyFont="1" applyFill="1" applyBorder="1" applyAlignment="1">
      <alignment horizontal="right" vertical="center"/>
    </xf>
    <xf numFmtId="0" fontId="27" fillId="0" borderId="6" xfId="0" applyFont="1" applyBorder="1" applyAlignment="1" applyProtection="1">
      <alignment vertical="center" wrapText="1"/>
      <protection locked="0"/>
    </xf>
    <xf numFmtId="0" fontId="27" fillId="0" borderId="40" xfId="0" applyFont="1" applyBorder="1" applyAlignment="1" applyProtection="1">
      <alignment vertical="center" wrapText="1"/>
      <protection locked="0"/>
    </xf>
    <xf numFmtId="0" fontId="27" fillId="0" borderId="183" xfId="0" applyFont="1" applyBorder="1" applyAlignment="1" applyProtection="1">
      <alignment vertical="center" wrapText="1"/>
      <protection locked="0"/>
    </xf>
    <xf numFmtId="0" fontId="27" fillId="0" borderId="84" xfId="0" applyFont="1" applyBorder="1" applyAlignment="1" applyProtection="1">
      <alignment vertical="center" wrapText="1"/>
      <protection locked="0"/>
    </xf>
    <xf numFmtId="0" fontId="27" fillId="0" borderId="85" xfId="0" applyFont="1" applyBorder="1" applyAlignment="1" applyProtection="1">
      <alignment vertical="center" wrapText="1"/>
      <protection locked="0"/>
    </xf>
    <xf numFmtId="0" fontId="27" fillId="0" borderId="18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left" vertical="center"/>
    </xf>
    <xf numFmtId="10" fontId="27" fillId="0" borderId="1" xfId="0" applyNumberFormat="1" applyFont="1" applyBorder="1" applyAlignment="1">
      <alignment horizontal="center" vertical="center"/>
    </xf>
    <xf numFmtId="38" fontId="77" fillId="2" borderId="32" xfId="3" applyFont="1" applyFill="1" applyBorder="1" applyAlignment="1">
      <alignment horizontal="right" vertical="center"/>
    </xf>
    <xf numFmtId="38" fontId="77" fillId="2" borderId="31" xfId="3" applyFont="1" applyFill="1" applyBorder="1" applyAlignment="1">
      <alignment horizontal="right" vertical="center"/>
    </xf>
    <xf numFmtId="38" fontId="77" fillId="2" borderId="137" xfId="3" applyFont="1" applyFill="1" applyBorder="1" applyAlignment="1">
      <alignment horizontal="right" vertical="center"/>
    </xf>
    <xf numFmtId="38" fontId="76" fillId="2" borderId="49" xfId="3" applyFont="1" applyFill="1" applyBorder="1" applyAlignment="1">
      <alignment horizontal="right" vertical="center"/>
    </xf>
    <xf numFmtId="38" fontId="76" fillId="2" borderId="27" xfId="3" applyFont="1" applyFill="1" applyBorder="1" applyAlignment="1">
      <alignment horizontal="right" vertical="center"/>
    </xf>
    <xf numFmtId="38" fontId="76" fillId="2" borderId="138" xfId="3" applyFont="1" applyFill="1" applyBorder="1" applyAlignment="1">
      <alignment horizontal="right" vertical="center"/>
    </xf>
    <xf numFmtId="185" fontId="19" fillId="2" borderId="4" xfId="3" applyNumberFormat="1" applyFont="1" applyFill="1" applyBorder="1" applyAlignment="1">
      <alignment horizontal="right" vertical="center"/>
    </xf>
    <xf numFmtId="185" fontId="19" fillId="2" borderId="117" xfId="3" applyNumberFormat="1" applyFont="1" applyFill="1" applyBorder="1" applyAlignment="1">
      <alignment horizontal="right" vertical="center"/>
    </xf>
    <xf numFmtId="185" fontId="19" fillId="2" borderId="35" xfId="3" applyNumberFormat="1" applyFont="1" applyFill="1" applyBorder="1" applyAlignment="1">
      <alignment horizontal="right" vertical="center"/>
    </xf>
    <xf numFmtId="185" fontId="19" fillId="2" borderId="198" xfId="3" applyNumberFormat="1" applyFont="1" applyFill="1" applyBorder="1" applyAlignment="1">
      <alignment horizontal="right" vertical="center"/>
    </xf>
    <xf numFmtId="185" fontId="19" fillId="2" borderId="31" xfId="3" applyNumberFormat="1" applyFont="1" applyFill="1" applyBorder="1" applyAlignment="1">
      <alignment horizontal="right" vertical="center"/>
    </xf>
    <xf numFmtId="185" fontId="19" fillId="2" borderId="201" xfId="3" applyNumberFormat="1" applyFont="1" applyFill="1" applyBorder="1" applyAlignment="1">
      <alignment horizontal="right" vertical="center"/>
    </xf>
    <xf numFmtId="185" fontId="20" fillId="2" borderId="141" xfId="3" applyNumberFormat="1" applyFont="1" applyFill="1" applyBorder="1" applyAlignment="1">
      <alignment horizontal="right" vertical="center"/>
    </xf>
    <xf numFmtId="185" fontId="20" fillId="2" borderId="27" xfId="3" applyNumberFormat="1" applyFont="1" applyFill="1" applyBorder="1" applyAlignment="1">
      <alignment horizontal="right" vertical="center"/>
    </xf>
    <xf numFmtId="185" fontId="20" fillId="2" borderId="25" xfId="3" applyNumberFormat="1" applyFont="1" applyFill="1" applyBorder="1" applyAlignment="1">
      <alignment horizontal="right" vertical="center"/>
    </xf>
    <xf numFmtId="185" fontId="19" fillId="2" borderId="197" xfId="3" applyNumberFormat="1" applyFont="1" applyFill="1" applyBorder="1" applyAlignment="1">
      <alignment horizontal="right" vertical="center"/>
    </xf>
    <xf numFmtId="185" fontId="19" fillId="2" borderId="46" xfId="3" applyNumberFormat="1" applyFont="1" applyFill="1" applyBorder="1" applyAlignment="1">
      <alignment horizontal="right" vertical="center"/>
    </xf>
    <xf numFmtId="185" fontId="19" fillId="2" borderId="115" xfId="3" applyNumberFormat="1" applyFont="1" applyFill="1" applyBorder="1" applyAlignment="1">
      <alignment horizontal="right" vertical="center"/>
    </xf>
    <xf numFmtId="176" fontId="76" fillId="2" borderId="104" xfId="0" applyNumberFormat="1" applyFont="1" applyFill="1" applyBorder="1" applyAlignment="1">
      <alignment horizontal="right" vertical="center"/>
    </xf>
    <xf numFmtId="176" fontId="76" fillId="2" borderId="105" xfId="0" applyNumberFormat="1" applyFont="1" applyFill="1" applyBorder="1" applyAlignment="1">
      <alignment horizontal="right" vertical="center"/>
    </xf>
    <xf numFmtId="176" fontId="76" fillId="2" borderId="136" xfId="0" applyNumberFormat="1" applyFont="1" applyFill="1" applyBorder="1" applyAlignment="1">
      <alignment horizontal="right" vertical="center"/>
    </xf>
    <xf numFmtId="176" fontId="76" fillId="2" borderId="162" xfId="0" applyNumberFormat="1" applyFont="1" applyFill="1" applyBorder="1" applyAlignment="1">
      <alignment horizontal="center" vertical="center"/>
    </xf>
    <xf numFmtId="176" fontId="76" fillId="2" borderId="163" xfId="0" applyNumberFormat="1" applyFont="1" applyFill="1" applyBorder="1" applyAlignment="1">
      <alignment horizontal="center" vertical="center"/>
    </xf>
    <xf numFmtId="176" fontId="76" fillId="2" borderId="193" xfId="0" applyNumberFormat="1" applyFont="1" applyFill="1" applyBorder="1" applyAlignment="1">
      <alignment horizontal="center" vertical="center"/>
    </xf>
    <xf numFmtId="49" fontId="7" fillId="0" borderId="98" xfId="2" applyNumberFormat="1" applyFont="1" applyBorder="1" applyAlignment="1" applyProtection="1">
      <alignment horizontal="left" vertical="center" wrapText="1"/>
      <protection locked="0"/>
    </xf>
    <xf numFmtId="49" fontId="7" fillId="0" borderId="99" xfId="0" applyNumberFormat="1" applyFont="1" applyBorder="1" applyAlignment="1" applyProtection="1">
      <alignment horizontal="left" vertical="center" wrapText="1"/>
      <protection locked="0"/>
    </xf>
    <xf numFmtId="49" fontId="7" fillId="0" borderId="179" xfId="0" applyNumberFormat="1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top" wrapText="1"/>
    </xf>
    <xf numFmtId="49" fontId="27" fillId="3" borderId="99" xfId="0" applyNumberFormat="1" applyFont="1" applyFill="1" applyBorder="1" applyAlignment="1" applyProtection="1">
      <alignment horizontal="left" vertical="center" wrapText="1"/>
      <protection locked="0"/>
    </xf>
    <xf numFmtId="49" fontId="27" fillId="3" borderId="179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top"/>
    </xf>
    <xf numFmtId="49" fontId="42" fillId="3" borderId="49" xfId="0" applyNumberFormat="1" applyFont="1" applyFill="1" applyBorder="1" applyAlignment="1">
      <alignment horizontal="center" vertical="center" wrapText="1"/>
    </xf>
    <xf numFmtId="49" fontId="42" fillId="3" borderId="27" xfId="0" applyNumberFormat="1" applyFont="1" applyFill="1" applyBorder="1" applyAlignment="1">
      <alignment horizontal="center" vertical="center" wrapText="1"/>
    </xf>
    <xf numFmtId="177" fontId="14" fillId="4" borderId="2" xfId="0" applyNumberFormat="1" applyFont="1" applyFill="1" applyBorder="1" applyAlignment="1">
      <alignment horizontal="center" vertical="center"/>
    </xf>
    <xf numFmtId="177" fontId="14" fillId="4" borderId="4" xfId="0" applyNumberFormat="1" applyFont="1" applyFill="1" applyBorder="1" applyAlignment="1">
      <alignment horizontal="center" vertical="center"/>
    </xf>
    <xf numFmtId="177" fontId="14" fillId="4" borderId="117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9" fillId="0" borderId="6" xfId="0" applyFont="1" applyBorder="1" applyAlignment="1" applyProtection="1">
      <alignment vertical="center" wrapText="1"/>
      <protection locked="0"/>
    </xf>
    <xf numFmtId="0" fontId="29" fillId="0" borderId="40" xfId="0" applyFont="1" applyBorder="1" applyAlignment="1" applyProtection="1">
      <alignment vertical="center" wrapText="1"/>
      <protection locked="0"/>
    </xf>
    <xf numFmtId="0" fontId="29" fillId="0" borderId="183" xfId="0" applyFont="1" applyBorder="1" applyAlignment="1" applyProtection="1">
      <alignment vertical="center" wrapText="1"/>
      <protection locked="0"/>
    </xf>
    <xf numFmtId="185" fontId="19" fillId="2" borderId="200" xfId="3" applyNumberFormat="1" applyFont="1" applyFill="1" applyBorder="1" applyAlignment="1">
      <alignment horizontal="right" vertical="center"/>
    </xf>
    <xf numFmtId="185" fontId="19" fillId="2" borderId="99" xfId="3" applyNumberFormat="1" applyFont="1" applyFill="1" applyBorder="1" applyAlignment="1">
      <alignment horizontal="right" vertical="center"/>
    </xf>
    <xf numFmtId="185" fontId="19" fillId="2" borderId="179" xfId="3" applyNumberFormat="1" applyFont="1" applyFill="1" applyBorder="1" applyAlignment="1">
      <alignment horizontal="right" vertical="center"/>
    </xf>
    <xf numFmtId="185" fontId="20" fillId="2" borderId="199" xfId="3" applyNumberFormat="1" applyFont="1" applyFill="1" applyBorder="1" applyAlignment="1">
      <alignment horizontal="right" vertical="center"/>
    </xf>
    <xf numFmtId="185" fontId="20" fillId="2" borderId="105" xfId="3" applyNumberFormat="1" applyFont="1" applyFill="1" applyBorder="1" applyAlignment="1">
      <alignment horizontal="right" vertical="center"/>
    </xf>
    <xf numFmtId="185" fontId="20" fillId="2" borderId="202" xfId="3" applyNumberFormat="1" applyFont="1" applyFill="1" applyBorder="1" applyAlignment="1">
      <alignment horizontal="right" vertical="center"/>
    </xf>
    <xf numFmtId="38" fontId="77" fillId="2" borderId="50" xfId="3" applyFont="1" applyFill="1" applyBorder="1" applyAlignment="1">
      <alignment horizontal="right" vertical="center"/>
    </xf>
    <xf numFmtId="38" fontId="77" fillId="2" borderId="46" xfId="3" applyFont="1" applyFill="1" applyBorder="1" applyAlignment="1">
      <alignment horizontal="right" vertical="center"/>
    </xf>
    <xf numFmtId="38" fontId="77" fillId="2" borderId="139" xfId="3" applyFont="1" applyFill="1" applyBorder="1" applyAlignment="1">
      <alignment horizontal="right" vertical="center"/>
    </xf>
    <xf numFmtId="0" fontId="27" fillId="2" borderId="98" xfId="0" applyFont="1" applyFill="1" applyBorder="1" applyAlignment="1" applyProtection="1">
      <alignment horizontal="center" vertical="center" wrapText="1"/>
      <protection locked="0"/>
    </xf>
    <xf numFmtId="0" fontId="27" fillId="2" borderId="99" xfId="0" applyFont="1" applyFill="1" applyBorder="1" applyAlignment="1" applyProtection="1">
      <alignment horizontal="center" vertical="center" wrapText="1"/>
      <protection locked="0"/>
    </xf>
    <xf numFmtId="0" fontId="27" fillId="2" borderId="179" xfId="0" applyFont="1" applyFill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2" borderId="98" xfId="0" applyFont="1" applyFill="1" applyBorder="1" applyAlignment="1" applyProtection="1">
      <alignment horizontal="center" vertical="center"/>
      <protection locked="0"/>
    </xf>
    <xf numFmtId="0" fontId="27" fillId="2" borderId="108" xfId="0" applyFont="1" applyFill="1" applyBorder="1" applyAlignment="1" applyProtection="1">
      <alignment horizontal="center" vertical="center"/>
      <protection locked="0"/>
    </xf>
    <xf numFmtId="0" fontId="73" fillId="0" borderId="164" xfId="0" applyFont="1" applyBorder="1" applyAlignment="1">
      <alignment horizontal="center" vertical="center"/>
    </xf>
    <xf numFmtId="0" fontId="73" fillId="0" borderId="161" xfId="0" applyFont="1" applyBorder="1" applyAlignment="1">
      <alignment horizontal="center" vertical="center"/>
    </xf>
    <xf numFmtId="0" fontId="73" fillId="0" borderId="165" xfId="0" applyFont="1" applyBorder="1" applyAlignment="1">
      <alignment horizontal="center" vertical="center"/>
    </xf>
    <xf numFmtId="0" fontId="38" fillId="0" borderId="173" xfId="0" applyFont="1" applyBorder="1" applyAlignment="1">
      <alignment horizontal="center" vertical="center" wrapText="1"/>
    </xf>
    <xf numFmtId="0" fontId="38" fillId="0" borderId="174" xfId="0" applyFont="1" applyBorder="1" applyAlignment="1">
      <alignment horizontal="center" vertical="center" wrapText="1"/>
    </xf>
    <xf numFmtId="0" fontId="38" fillId="0" borderId="175" xfId="0" applyFont="1" applyBorder="1" applyAlignment="1">
      <alignment horizontal="center" vertical="center" wrapText="1"/>
    </xf>
    <xf numFmtId="0" fontId="38" fillId="0" borderId="176" xfId="0" applyFont="1" applyBorder="1" applyAlignment="1">
      <alignment horizontal="center" vertical="center" wrapText="1"/>
    </xf>
    <xf numFmtId="0" fontId="67" fillId="0" borderId="0" xfId="4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39" fillId="3" borderId="71" xfId="4" applyFont="1" applyFill="1" applyBorder="1" applyAlignment="1">
      <alignment horizontal="center" vertical="center" wrapText="1"/>
    </xf>
    <xf numFmtId="0" fontId="39" fillId="3" borderId="55" xfId="4" applyFont="1" applyFill="1" applyBorder="1" applyAlignment="1">
      <alignment horizontal="center" vertical="center" wrapText="1"/>
    </xf>
    <xf numFmtId="0" fontId="39" fillId="3" borderId="71" xfId="0" applyFont="1" applyFill="1" applyBorder="1" applyAlignment="1">
      <alignment horizontal="center" vertical="center"/>
    </xf>
    <xf numFmtId="0" fontId="39" fillId="3" borderId="55" xfId="0" applyFont="1" applyFill="1" applyBorder="1" applyAlignment="1">
      <alignment horizontal="center" vertical="center"/>
    </xf>
    <xf numFmtId="38" fontId="15" fillId="2" borderId="156" xfId="1" applyFont="1" applyFill="1" applyBorder="1" applyAlignment="1">
      <alignment horizontal="right" vertical="center"/>
    </xf>
    <xf numFmtId="38" fontId="15" fillId="2" borderId="157" xfId="1" applyFont="1" applyFill="1" applyBorder="1" applyAlignment="1">
      <alignment horizontal="right" vertical="center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38" fontId="15" fillId="2" borderId="11" xfId="1" applyFont="1" applyFill="1" applyBorder="1" applyAlignment="1">
      <alignment horizontal="right" vertical="center"/>
    </xf>
    <xf numFmtId="38" fontId="15" fillId="2" borderId="82" xfId="1" applyFont="1" applyFill="1" applyBorder="1" applyAlignment="1">
      <alignment horizontal="right" vertical="center"/>
    </xf>
    <xf numFmtId="38" fontId="15" fillId="2" borderId="12" xfId="1" applyFont="1" applyFill="1" applyBorder="1" applyAlignment="1">
      <alignment horizontal="right" vertical="center"/>
    </xf>
    <xf numFmtId="38" fontId="15" fillId="2" borderId="151" xfId="1" applyFont="1" applyFill="1" applyBorder="1" applyAlignment="1">
      <alignment horizontal="right" vertical="center"/>
    </xf>
    <xf numFmtId="38" fontId="15" fillId="2" borderId="134" xfId="1" applyFont="1" applyFill="1" applyBorder="1" applyAlignment="1">
      <alignment horizontal="right" vertical="center"/>
    </xf>
    <xf numFmtId="38" fontId="15" fillId="2" borderId="154" xfId="1" applyFont="1" applyFill="1" applyBorder="1" applyAlignment="1">
      <alignment horizontal="right" vertical="center"/>
    </xf>
    <xf numFmtId="38" fontId="15" fillId="2" borderId="110" xfId="1" applyFont="1" applyFill="1" applyBorder="1" applyAlignment="1">
      <alignment horizontal="right" vertical="center"/>
    </xf>
    <xf numFmtId="38" fontId="15" fillId="2" borderId="158" xfId="1" applyFont="1" applyFill="1" applyBorder="1" applyAlignment="1">
      <alignment horizontal="right" vertical="center"/>
    </xf>
    <xf numFmtId="0" fontId="10" fillId="3" borderId="149" xfId="0" applyFont="1" applyFill="1" applyBorder="1" applyAlignment="1">
      <alignment horizontal="center" vertical="center" wrapText="1"/>
    </xf>
    <xf numFmtId="0" fontId="10" fillId="3" borderId="150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78" fontId="8" fillId="2" borderId="49" xfId="0" applyNumberFormat="1" applyFont="1" applyFill="1" applyBorder="1" applyAlignment="1">
      <alignment horizontal="right" vertical="center"/>
    </xf>
    <xf numFmtId="178" fontId="8" fillId="2" borderId="25" xfId="0" applyNumberFormat="1" applyFont="1" applyFill="1" applyBorder="1" applyAlignment="1">
      <alignment horizontal="right" vertical="center"/>
    </xf>
    <xf numFmtId="38" fontId="9" fillId="0" borderId="2" xfId="3" applyFont="1" applyBorder="1" applyAlignment="1" applyProtection="1">
      <alignment horizontal="right" vertical="center" wrapText="1"/>
      <protection locked="0"/>
    </xf>
    <xf numFmtId="38" fontId="9" fillId="0" borderId="3" xfId="3" applyFont="1" applyBorder="1" applyAlignment="1" applyProtection="1">
      <alignment horizontal="right" vertical="center" wrapText="1"/>
      <protection locked="0"/>
    </xf>
    <xf numFmtId="178" fontId="8" fillId="2" borderId="2" xfId="0" applyNumberFormat="1" applyFont="1" applyFill="1" applyBorder="1" applyAlignment="1">
      <alignment horizontal="right" vertical="center"/>
    </xf>
    <xf numFmtId="178" fontId="8" fillId="2" borderId="3" xfId="0" applyNumberFormat="1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78" fontId="8" fillId="2" borderId="32" xfId="0" applyNumberFormat="1" applyFont="1" applyFill="1" applyBorder="1" applyAlignment="1">
      <alignment horizontal="right" vertical="center"/>
    </xf>
    <xf numFmtId="178" fontId="8" fillId="2" borderId="30" xfId="0" applyNumberFormat="1" applyFont="1" applyFill="1" applyBorder="1" applyAlignment="1">
      <alignment horizontal="right" vertical="center"/>
    </xf>
    <xf numFmtId="178" fontId="9" fillId="3" borderId="2" xfId="0" applyNumberFormat="1" applyFont="1" applyFill="1" applyBorder="1" applyAlignment="1">
      <alignment horizontal="center" vertical="center"/>
    </xf>
    <xf numFmtId="178" fontId="9" fillId="3" borderId="3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45" fillId="3" borderId="116" xfId="4" applyFont="1" applyFill="1" applyBorder="1" applyAlignment="1">
      <alignment horizontal="left" vertical="center"/>
    </xf>
    <xf numFmtId="0" fontId="45" fillId="3" borderId="4" xfId="4" applyFont="1" applyFill="1" applyBorder="1" applyAlignment="1">
      <alignment horizontal="left" vertical="center"/>
    </xf>
    <xf numFmtId="0" fontId="45" fillId="3" borderId="117" xfId="4" applyFont="1" applyFill="1" applyBorder="1" applyAlignment="1">
      <alignment horizontal="left" vertical="center"/>
    </xf>
    <xf numFmtId="0" fontId="14" fillId="0" borderId="0" xfId="4" applyFont="1" applyAlignment="1">
      <alignment horizontal="left" vertical="top" wrapText="1"/>
    </xf>
    <xf numFmtId="0" fontId="45" fillId="3" borderId="127" xfId="4" applyFont="1" applyFill="1" applyBorder="1" applyAlignment="1">
      <alignment horizontal="center" vertical="center" wrapText="1"/>
    </xf>
    <xf numFmtId="0" fontId="45" fillId="3" borderId="132" xfId="4" applyFont="1" applyFill="1" applyBorder="1" applyAlignment="1">
      <alignment horizontal="center" vertical="center" wrapText="1"/>
    </xf>
    <xf numFmtId="0" fontId="27" fillId="0" borderId="128" xfId="4" applyFont="1" applyBorder="1" applyAlignment="1">
      <alignment horizontal="left" vertical="center" wrapText="1"/>
    </xf>
    <xf numFmtId="0" fontId="27" fillId="0" borderId="94" xfId="4" applyFont="1" applyBorder="1" applyAlignment="1">
      <alignment horizontal="left" vertical="center" wrapText="1"/>
    </xf>
    <xf numFmtId="0" fontId="27" fillId="0" borderId="129" xfId="4" applyFont="1" applyBorder="1" applyAlignment="1">
      <alignment horizontal="left" vertical="center" wrapText="1"/>
    </xf>
    <xf numFmtId="0" fontId="27" fillId="0" borderId="121" xfId="4" applyFont="1" applyBorder="1" applyAlignment="1">
      <alignment vertical="top" wrapText="1"/>
    </xf>
    <xf numFmtId="0" fontId="27" fillId="0" borderId="91" xfId="4" applyFont="1" applyBorder="1" applyAlignment="1">
      <alignment vertical="top" wrapText="1"/>
    </xf>
    <xf numFmtId="0" fontId="27" fillId="0" borderId="122" xfId="4" applyFont="1" applyBorder="1" applyAlignment="1">
      <alignment vertical="top" wrapText="1"/>
    </xf>
    <xf numFmtId="0" fontId="27" fillId="0" borderId="48" xfId="4" applyFont="1" applyBorder="1" applyAlignment="1">
      <alignment vertical="top" wrapText="1"/>
    </xf>
    <xf numFmtId="0" fontId="27" fillId="0" borderId="0" xfId="4" applyFont="1" applyAlignment="1">
      <alignment vertical="top" wrapText="1"/>
    </xf>
    <xf numFmtId="0" fontId="27" fillId="0" borderId="112" xfId="4" applyFont="1" applyBorder="1" applyAlignment="1">
      <alignment vertical="top" wrapText="1"/>
    </xf>
    <xf numFmtId="0" fontId="27" fillId="0" borderId="125" xfId="4" applyFont="1" applyBorder="1" applyAlignment="1">
      <alignment vertical="top" wrapText="1"/>
    </xf>
    <xf numFmtId="0" fontId="27" fillId="0" borderId="13" xfId="4" applyFont="1" applyBorder="1" applyAlignment="1">
      <alignment vertical="top" wrapText="1"/>
    </xf>
    <xf numFmtId="0" fontId="27" fillId="0" borderId="126" xfId="4" applyFont="1" applyBorder="1" applyAlignment="1">
      <alignment vertical="top" wrapText="1"/>
    </xf>
    <xf numFmtId="0" fontId="27" fillId="0" borderId="130" xfId="4" applyFont="1" applyBorder="1" applyAlignment="1">
      <alignment horizontal="left" vertical="center" wrapText="1"/>
    </xf>
    <xf numFmtId="0" fontId="27" fillId="0" borderId="82" xfId="4" applyFont="1" applyBorder="1" applyAlignment="1">
      <alignment horizontal="left" vertical="center" wrapText="1"/>
    </xf>
    <xf numFmtId="0" fontId="27" fillId="0" borderId="131" xfId="4" applyFont="1" applyBorder="1" applyAlignment="1">
      <alignment horizontal="left" vertical="center" wrapText="1"/>
    </xf>
    <xf numFmtId="0" fontId="27" fillId="0" borderId="133" xfId="4" applyFont="1" applyBorder="1" applyAlignment="1">
      <alignment vertical="top" wrapText="1"/>
    </xf>
    <xf numFmtId="0" fontId="27" fillId="0" borderId="134" xfId="4" applyFont="1" applyBorder="1" applyAlignment="1">
      <alignment vertical="top" wrapText="1"/>
    </xf>
    <xf numFmtId="0" fontId="27" fillId="0" borderId="135" xfId="4" applyFont="1" applyBorder="1" applyAlignment="1">
      <alignment vertical="top" wrapText="1"/>
    </xf>
    <xf numFmtId="0" fontId="31" fillId="0" borderId="0" xfId="4" applyFont="1" applyAlignment="1">
      <alignment vertical="top" wrapText="1"/>
    </xf>
    <xf numFmtId="0" fontId="58" fillId="0" borderId="0" xfId="4" applyFont="1" applyAlignment="1">
      <alignment vertical="top" wrapText="1"/>
    </xf>
    <xf numFmtId="0" fontId="45" fillId="4" borderId="116" xfId="4" applyFont="1" applyFill="1" applyBorder="1" applyAlignment="1">
      <alignment horizontal="center" vertical="center"/>
    </xf>
    <xf numFmtId="0" fontId="45" fillId="4" borderId="4" xfId="4" applyFont="1" applyFill="1" applyBorder="1" applyAlignment="1">
      <alignment horizontal="center" vertical="center"/>
    </xf>
    <xf numFmtId="0" fontId="45" fillId="4" borderId="3" xfId="4" applyFont="1" applyFill="1" applyBorder="1" applyAlignment="1">
      <alignment horizontal="center" vertical="center"/>
    </xf>
    <xf numFmtId="0" fontId="27" fillId="6" borderId="2" xfId="4" applyFont="1" applyFill="1" applyBorder="1" applyAlignment="1">
      <alignment horizontal="center" vertical="center" wrapText="1"/>
    </xf>
    <xf numFmtId="0" fontId="27" fillId="6" borderId="4" xfId="4" applyFont="1" applyFill="1" applyBorder="1" applyAlignment="1">
      <alignment horizontal="center" vertical="center" wrapText="1"/>
    </xf>
    <xf numFmtId="0" fontId="27" fillId="6" borderId="3" xfId="4" applyFont="1" applyFill="1" applyBorder="1" applyAlignment="1">
      <alignment horizontal="center" vertical="center" wrapText="1"/>
    </xf>
    <xf numFmtId="0" fontId="27" fillId="2" borderId="2" xfId="4" applyFont="1" applyFill="1" applyBorder="1" applyAlignment="1">
      <alignment horizontal="center" vertical="center"/>
    </xf>
    <xf numFmtId="0" fontId="27" fillId="2" borderId="4" xfId="4" applyFont="1" applyFill="1" applyBorder="1" applyAlignment="1">
      <alignment horizontal="center" vertical="center"/>
    </xf>
    <xf numFmtId="0" fontId="27" fillId="2" borderId="117" xfId="4" applyFont="1" applyFill="1" applyBorder="1" applyAlignment="1">
      <alignment horizontal="center" vertical="center"/>
    </xf>
    <xf numFmtId="0" fontId="27" fillId="7" borderId="120" xfId="4" applyFont="1" applyFill="1" applyBorder="1" applyAlignment="1">
      <alignment horizontal="left" vertical="top" wrapText="1"/>
    </xf>
    <xf numFmtId="0" fontId="27" fillId="7" borderId="91" xfId="4" applyFont="1" applyFill="1" applyBorder="1" applyAlignment="1">
      <alignment horizontal="left" vertical="top" wrapText="1"/>
    </xf>
    <xf numFmtId="0" fontId="27" fillId="7" borderId="122" xfId="4" applyFont="1" applyFill="1" applyBorder="1" applyAlignment="1">
      <alignment horizontal="left" vertical="top" wrapText="1"/>
    </xf>
    <xf numFmtId="0" fontId="27" fillId="7" borderId="123" xfId="4" applyFont="1" applyFill="1" applyBorder="1" applyAlignment="1">
      <alignment horizontal="left" vertical="top" wrapText="1"/>
    </xf>
    <xf numFmtId="0" fontId="27" fillId="7" borderId="0" xfId="4" applyFont="1" applyFill="1" applyAlignment="1">
      <alignment horizontal="left" vertical="top" wrapText="1"/>
    </xf>
    <xf numFmtId="0" fontId="27" fillId="7" borderId="112" xfId="4" applyFont="1" applyFill="1" applyBorder="1" applyAlignment="1">
      <alignment horizontal="left" vertical="top" wrapText="1"/>
    </xf>
    <xf numFmtId="0" fontId="27" fillId="7" borderId="124" xfId="4" applyFont="1" applyFill="1" applyBorder="1" applyAlignment="1">
      <alignment horizontal="left" vertical="top" wrapText="1"/>
    </xf>
    <xf numFmtId="0" fontId="27" fillId="7" borderId="13" xfId="4" applyFont="1" applyFill="1" applyBorder="1" applyAlignment="1">
      <alignment horizontal="left" vertical="top" wrapText="1"/>
    </xf>
    <xf numFmtId="0" fontId="27" fillId="7" borderId="126" xfId="4" applyFont="1" applyFill="1" applyBorder="1" applyAlignment="1">
      <alignment horizontal="left" vertical="top" wrapText="1"/>
    </xf>
    <xf numFmtId="0" fontId="14" fillId="0" borderId="0" xfId="4" applyFont="1" applyAlignment="1">
      <alignment horizontal="center" vertical="center"/>
    </xf>
    <xf numFmtId="0" fontId="7" fillId="0" borderId="0" xfId="4">
      <alignment vertical="center"/>
    </xf>
    <xf numFmtId="0" fontId="45" fillId="4" borderId="113" xfId="4" applyFont="1" applyFill="1" applyBorder="1" applyAlignment="1">
      <alignment horizontal="center" vertical="center"/>
    </xf>
    <xf numFmtId="0" fontId="45" fillId="4" borderId="114" xfId="4" applyFont="1" applyFill="1" applyBorder="1" applyAlignment="1">
      <alignment horizontal="center" vertical="center"/>
    </xf>
    <xf numFmtId="0" fontId="27" fillId="2" borderId="50" xfId="4" applyFont="1" applyFill="1" applyBorder="1" applyAlignment="1">
      <alignment horizontal="left" vertical="center" wrapText="1"/>
    </xf>
    <xf numFmtId="0" fontId="27" fillId="2" borderId="46" xfId="4" applyFont="1" applyFill="1" applyBorder="1" applyAlignment="1">
      <alignment horizontal="left" vertical="center" wrapText="1"/>
    </xf>
    <xf numFmtId="0" fontId="27" fillId="2" borderId="51" xfId="4" applyFont="1" applyFill="1" applyBorder="1" applyAlignment="1">
      <alignment horizontal="left" vertical="center" wrapText="1"/>
    </xf>
    <xf numFmtId="0" fontId="27" fillId="2" borderId="50" xfId="4" applyFont="1" applyFill="1" applyBorder="1" applyAlignment="1">
      <alignment vertical="center" wrapText="1"/>
    </xf>
    <xf numFmtId="0" fontId="27" fillId="2" borderId="46" xfId="4" applyFont="1" applyFill="1" applyBorder="1" applyAlignment="1">
      <alignment vertical="center" wrapText="1"/>
    </xf>
    <xf numFmtId="0" fontId="27" fillId="2" borderId="115" xfId="4" applyFont="1" applyFill="1" applyBorder="1" applyAlignment="1">
      <alignment vertical="center" wrapText="1"/>
    </xf>
    <xf numFmtId="0" fontId="45" fillId="3" borderId="118" xfId="4" applyFont="1" applyFill="1" applyBorder="1" applyAlignment="1">
      <alignment horizontal="left" vertical="center"/>
    </xf>
    <xf numFmtId="0" fontId="45" fillId="3" borderId="16" xfId="4" applyFont="1" applyFill="1" applyBorder="1" applyAlignment="1">
      <alignment horizontal="left" vertical="center"/>
    </xf>
    <xf numFmtId="0" fontId="45" fillId="3" borderId="119" xfId="4" applyFont="1" applyFill="1" applyBorder="1" applyAlignment="1">
      <alignment horizontal="left" vertical="center"/>
    </xf>
    <xf numFmtId="0" fontId="25" fillId="0" borderId="47" xfId="5" applyFont="1" applyBorder="1" applyAlignment="1">
      <alignment horizontal="left" vertical="top" wrapText="1"/>
    </xf>
    <xf numFmtId="0" fontId="25" fillId="0" borderId="100" xfId="5" applyFont="1" applyBorder="1" applyAlignment="1">
      <alignment horizontal="left" vertical="top" wrapText="1"/>
    </xf>
    <xf numFmtId="0" fontId="25" fillId="0" borderId="41" xfId="5" applyFont="1" applyBorder="1" applyAlignment="1">
      <alignment horizontal="left" vertical="top" wrapText="1"/>
    </xf>
    <xf numFmtId="0" fontId="25" fillId="2" borderId="47" xfId="5" applyFont="1" applyFill="1" applyBorder="1" applyAlignment="1">
      <alignment horizontal="left" vertical="center" wrapText="1"/>
    </xf>
    <xf numFmtId="0" fontId="25" fillId="2" borderId="100" xfId="5" applyFont="1" applyFill="1" applyBorder="1" applyAlignment="1">
      <alignment horizontal="left" vertical="center" wrapText="1"/>
    </xf>
    <xf numFmtId="0" fontId="25" fillId="2" borderId="41" xfId="5" applyFont="1" applyFill="1" applyBorder="1" applyAlignment="1">
      <alignment horizontal="left" vertical="center" wrapText="1"/>
    </xf>
    <xf numFmtId="0" fontId="25" fillId="2" borderId="47" xfId="5" applyFont="1" applyFill="1" applyBorder="1" applyAlignment="1">
      <alignment horizontal="left" vertical="center"/>
    </xf>
    <xf numFmtId="0" fontId="25" fillId="2" borderId="100" xfId="5" applyFont="1" applyFill="1" applyBorder="1" applyAlignment="1">
      <alignment horizontal="left" vertical="center"/>
    </xf>
    <xf numFmtId="0" fontId="25" fillId="2" borderId="41" xfId="5" applyFont="1" applyFill="1" applyBorder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25" fillId="0" borderId="47" xfId="5" applyFont="1" applyBorder="1" applyAlignment="1">
      <alignment horizontal="left" vertical="center"/>
    </xf>
    <xf numFmtId="0" fontId="25" fillId="0" borderId="100" xfId="5" applyFont="1" applyBorder="1" applyAlignment="1">
      <alignment horizontal="left" vertical="center"/>
    </xf>
    <xf numFmtId="0" fontId="25" fillId="0" borderId="41" xfId="5" applyFont="1" applyBorder="1" applyAlignment="1">
      <alignment horizontal="left" vertical="center"/>
    </xf>
    <xf numFmtId="0" fontId="25" fillId="0" borderId="0" xfId="6" applyFont="1" applyAlignment="1">
      <alignment horizontal="center" vertical="center"/>
    </xf>
    <xf numFmtId="0" fontId="25" fillId="2" borderId="47" xfId="6" applyFont="1" applyFill="1" applyBorder="1" applyAlignment="1">
      <alignment horizontal="left" vertical="center"/>
    </xf>
    <xf numFmtId="0" fontId="25" fillId="2" borderId="100" xfId="6" applyFont="1" applyFill="1" applyBorder="1" applyAlignment="1">
      <alignment horizontal="left" vertical="center"/>
    </xf>
    <xf numFmtId="0" fontId="25" fillId="2" borderId="41" xfId="6" applyFont="1" applyFill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5" fillId="0" borderId="47" xfId="5" applyFont="1" applyBorder="1" applyAlignment="1">
      <alignment horizontal="left" vertical="center" wrapText="1"/>
    </xf>
    <xf numFmtId="0" fontId="25" fillId="0" borderId="100" xfId="5" applyFont="1" applyBorder="1" applyAlignment="1">
      <alignment horizontal="left" vertical="center" wrapText="1"/>
    </xf>
    <xf numFmtId="0" fontId="25" fillId="0" borderId="41" xfId="5" applyFont="1" applyBorder="1" applyAlignment="1">
      <alignment horizontal="left" vertical="center" wrapText="1"/>
    </xf>
    <xf numFmtId="0" fontId="33" fillId="8" borderId="2" xfId="4" applyFont="1" applyFill="1" applyBorder="1">
      <alignment vertical="center"/>
    </xf>
    <xf numFmtId="0" fontId="33" fillId="8" borderId="3" xfId="4" applyFont="1" applyFill="1" applyBorder="1">
      <alignment vertical="center"/>
    </xf>
    <xf numFmtId="0" fontId="33" fillId="0" borderId="2" xfId="4" applyFont="1" applyBorder="1" applyAlignment="1">
      <alignment horizontal="left" vertical="center" wrapText="1"/>
    </xf>
    <xf numFmtId="0" fontId="33" fillId="0" borderId="4" xfId="4" applyFont="1" applyBorder="1" applyAlignment="1">
      <alignment horizontal="left" vertical="center" wrapText="1"/>
    </xf>
    <xf numFmtId="0" fontId="33" fillId="0" borderId="3" xfId="4" applyFont="1" applyBorder="1" applyAlignment="1">
      <alignment horizontal="left" vertical="center" wrapText="1"/>
    </xf>
    <xf numFmtId="0" fontId="33" fillId="8" borderId="4" xfId="4" applyFont="1" applyFill="1" applyBorder="1">
      <alignment vertical="center"/>
    </xf>
    <xf numFmtId="0" fontId="33" fillId="0" borderId="2" xfId="4" applyFont="1" applyBorder="1" applyAlignment="1">
      <alignment horizontal="left" vertical="center"/>
    </xf>
    <xf numFmtId="0" fontId="33" fillId="0" borderId="4" xfId="4" applyFont="1" applyBorder="1" applyAlignment="1">
      <alignment horizontal="left" vertical="center"/>
    </xf>
    <xf numFmtId="0" fontId="33" fillId="0" borderId="109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3" xfId="4" applyFont="1" applyBorder="1" applyAlignment="1">
      <alignment horizontal="left" vertical="center"/>
    </xf>
    <xf numFmtId="184" fontId="62" fillId="0" borderId="2" xfId="4" applyNumberFormat="1" applyFont="1" applyBorder="1" applyAlignment="1">
      <alignment horizontal="left" vertical="center"/>
    </xf>
    <xf numFmtId="184" fontId="62" fillId="0" borderId="4" xfId="4" applyNumberFormat="1" applyFont="1" applyBorder="1" applyAlignment="1">
      <alignment horizontal="left" vertical="center"/>
    </xf>
    <xf numFmtId="184" fontId="62" fillId="0" borderId="3" xfId="4" applyNumberFormat="1" applyFont="1" applyBorder="1" applyAlignment="1">
      <alignment horizontal="left" vertical="center"/>
    </xf>
    <xf numFmtId="0" fontId="27" fillId="8" borderId="2" xfId="4" applyFont="1" applyFill="1" applyBorder="1" applyAlignment="1">
      <alignment horizontal="left" vertical="center" wrapText="1"/>
    </xf>
    <xf numFmtId="0" fontId="27" fillId="8" borderId="3" xfId="4" applyFont="1" applyFill="1" applyBorder="1" applyAlignment="1">
      <alignment horizontal="left" vertical="center"/>
    </xf>
    <xf numFmtId="0" fontId="33" fillId="8" borderId="2" xfId="4" applyFont="1" applyFill="1" applyBorder="1" applyAlignment="1">
      <alignment horizontal="left" vertical="center"/>
    </xf>
    <xf numFmtId="0" fontId="33" fillId="8" borderId="3" xfId="4" applyFont="1" applyFill="1" applyBorder="1" applyAlignment="1">
      <alignment horizontal="left" vertical="center"/>
    </xf>
    <xf numFmtId="179" fontId="62" fillId="0" borderId="2" xfId="4" applyNumberFormat="1" applyFont="1" applyBorder="1" applyAlignment="1">
      <alignment horizontal="left" vertical="center"/>
    </xf>
    <xf numFmtId="179" fontId="62" fillId="0" borderId="3" xfId="4" applyNumberFormat="1" applyFont="1" applyBorder="1" applyAlignment="1">
      <alignment horizontal="left" vertical="center"/>
    </xf>
    <xf numFmtId="0" fontId="33" fillId="0" borderId="0" xfId="4" applyFont="1" applyAlignment="1">
      <alignment horizontal="center" vertical="center" wrapText="1"/>
    </xf>
    <xf numFmtId="0" fontId="29" fillId="0" borderId="0" xfId="4" applyFont="1" applyAlignment="1">
      <alignment horizontal="left" vertical="center"/>
    </xf>
    <xf numFmtId="183" fontId="61" fillId="2" borderId="0" xfId="4" applyNumberFormat="1" applyFont="1" applyFill="1" applyAlignment="1">
      <alignment horizontal="left" vertical="center"/>
    </xf>
    <xf numFmtId="183" fontId="34" fillId="0" borderId="0" xfId="4" applyNumberFormat="1" applyFont="1" applyAlignment="1">
      <alignment horizontal="center" vertical="center"/>
    </xf>
    <xf numFmtId="183" fontId="33" fillId="0" borderId="0" xfId="4" applyNumberFormat="1" applyFont="1" applyAlignment="1">
      <alignment horizontal="center" vertical="center"/>
    </xf>
    <xf numFmtId="0" fontId="29" fillId="2" borderId="0" xfId="4" applyFont="1" applyFill="1" applyAlignment="1">
      <alignment vertical="center" wrapText="1"/>
    </xf>
    <xf numFmtId="0" fontId="29" fillId="0" borderId="0" xfId="4" applyFont="1" applyAlignment="1">
      <alignment horizontal="left" vertical="center" wrapText="1"/>
    </xf>
    <xf numFmtId="0" fontId="27" fillId="0" borderId="0" xfId="4" applyFont="1" applyAlignment="1">
      <alignment horizontal="left" vertical="top" wrapText="1"/>
    </xf>
    <xf numFmtId="0" fontId="61" fillId="0" borderId="0" xfId="4" applyFont="1" applyAlignment="1">
      <alignment horizontal="distributed" vertical="center"/>
    </xf>
    <xf numFmtId="0" fontId="61" fillId="0" borderId="0" xfId="4" applyFont="1" applyAlignment="1">
      <alignment horizontal="distributed" vertical="center" wrapText="1"/>
    </xf>
    <xf numFmtId="0" fontId="29" fillId="0" borderId="0" xfId="4" applyFont="1" applyAlignment="1">
      <alignment horizontal="right" vertical="center"/>
    </xf>
    <xf numFmtId="180" fontId="29" fillId="2" borderId="0" xfId="4" applyNumberFormat="1" applyFont="1" applyFill="1" applyAlignment="1">
      <alignment horizontal="right" vertical="center"/>
    </xf>
    <xf numFmtId="0" fontId="29" fillId="2" borderId="0" xfId="4" applyFont="1" applyFill="1" applyAlignment="1">
      <alignment horizontal="left" vertical="center" wrapText="1"/>
    </xf>
  </cellXfs>
  <cellStyles count="7">
    <cellStyle name="ハイパーリンク" xfId="2" builtinId="8"/>
    <cellStyle name="桁区切り" xfId="3" builtinId="6"/>
    <cellStyle name="桁区切り 2" xfId="1" xr:uid="{59F733F1-F3A8-4950-A9E0-0E7F49EDD528}"/>
    <cellStyle name="標準" xfId="0" builtinId="0"/>
    <cellStyle name="標準 2" xfId="4" xr:uid="{CAFE89A1-2C10-45C3-83E9-1961D2B9270D}"/>
    <cellStyle name="標準 5 2" xfId="6" xr:uid="{E070EAB6-3969-4254-86FD-DE96534B5EE1}"/>
    <cellStyle name="標準 7" xfId="5" xr:uid="{0CFA8340-B5FC-4FD0-A9D4-19F639478FBC}"/>
  </cellStyles>
  <dxfs count="16"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ont>
        <color theme="2"/>
      </font>
      <fill>
        <patternFill>
          <bgColor theme="2"/>
        </patternFill>
      </fill>
      <border>
        <bottom/>
      </border>
    </dxf>
    <dxf>
      <font>
        <color theme="2"/>
      </font>
      <fill>
        <patternFill>
          <bgColor theme="2"/>
        </patternFill>
      </fill>
      <border>
        <left/>
        <right/>
        <bottom/>
      </border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  <border>
        <bottom/>
      </border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FFFF"/>
      <color rgb="FFEAEAEA"/>
      <color rgb="FFFFF4DF"/>
      <color rgb="FFFFF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53340</xdr:rowOff>
        </xdr:from>
        <xdr:to>
          <xdr:col>4</xdr:col>
          <xdr:colOff>518160</xdr:colOff>
          <xdr:row>15</xdr:row>
          <xdr:rowOff>220980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53340</xdr:rowOff>
        </xdr:from>
        <xdr:to>
          <xdr:col>4</xdr:col>
          <xdr:colOff>518160</xdr:colOff>
          <xdr:row>16</xdr:row>
          <xdr:rowOff>220980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53340</xdr:rowOff>
        </xdr:from>
        <xdr:to>
          <xdr:col>4</xdr:col>
          <xdr:colOff>518160</xdr:colOff>
          <xdr:row>17</xdr:row>
          <xdr:rowOff>220980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53340</xdr:rowOff>
        </xdr:from>
        <xdr:to>
          <xdr:col>4</xdr:col>
          <xdr:colOff>518160</xdr:colOff>
          <xdr:row>19</xdr:row>
          <xdr:rowOff>220980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53340</xdr:rowOff>
        </xdr:from>
        <xdr:to>
          <xdr:col>4</xdr:col>
          <xdr:colOff>518160</xdr:colOff>
          <xdr:row>18</xdr:row>
          <xdr:rowOff>220980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53340</xdr:rowOff>
        </xdr:from>
        <xdr:to>
          <xdr:col>4</xdr:col>
          <xdr:colOff>518160</xdr:colOff>
          <xdr:row>20</xdr:row>
          <xdr:rowOff>220980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</xdr:row>
          <xdr:rowOff>15240</xdr:rowOff>
        </xdr:from>
        <xdr:to>
          <xdr:col>2</xdr:col>
          <xdr:colOff>396240</xdr:colOff>
          <xdr:row>6</xdr:row>
          <xdr:rowOff>243840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6</xdr:row>
          <xdr:rowOff>15240</xdr:rowOff>
        </xdr:from>
        <xdr:to>
          <xdr:col>4</xdr:col>
          <xdr:colOff>396240</xdr:colOff>
          <xdr:row>6</xdr:row>
          <xdr:rowOff>243840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-NAKA~1\AppData\Local\Temp\MicrosoftEdgeDownloads\01023871-c34b-4922-8b7c-f302ee34663d\&#12304;&#12525;&#12483;&#12463;&#29256;&#12305;01_R5_yobo_kasseika_fukusu_a_sohyo-etc_v0930.xlsx" TargetMode="External"/><Relationship Id="rId1" Type="http://schemas.openxmlformats.org/officeDocument/2006/relationships/externalLinkPath" Target="file:///C:\Users\N-NAKA~1\AppData\Local\Temp\MicrosoftEdgeDownloads\01023871-c34b-4922-8b7c-f302ee34663d\&#12304;&#12525;&#12483;&#12463;&#29256;&#12305;01_R5_yobo_kasseika_fukusu_a_sohyo-etc_v093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011HDPNS001\UserData\iwabuchi\Downloads\R5_03-2_engeki_yobo_kasseika_ippan\R5_03-2_engeki_yobo_kasseika_ippan\1_yobosho-yoshiki-isshiki\03_R5_yobo_kasseika_b_03engeki_kohyo-etc.xlsx" TargetMode="External"/><Relationship Id="rId1" Type="http://schemas.openxmlformats.org/officeDocument/2006/relationships/externalLinkPath" Target="file:///\\N011HDPNS001\UserData\iwabuchi\Downloads\R5_03-2_engeki_yobo_kasseika_ippan\R5_03-2_engeki_yobo_kasseika_ippan\1_yobosho-yoshiki-isshiki\03_R5_yobo_kasseika_b_03engeki_kohyo-et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amikawa\Desktop\R4_yobo_kasseika_b1+b3-b5_01ongaku,buyo_sohyo-etc_v101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225;&#30011;&#37096;\&#22522;&#37329;&#12539;&#21161;&#25104;&#20107;&#21209;&#23616;\&#20107;&#21209;&#23616;&#20849;&#36890;\&#12480;&#12454;&#12531;&#12525;&#12540;&#12489;&#29992;&#27096;&#24335;&#26684;&#32013;&#24235;\&#12480;&#12454;&#12531;&#12525;&#12540;&#12489;&#29992;&#27096;&#24335;&#65288;&#33464;&#27963;&#35506;&#65289;\R7\02_&#30003;&#35531;&#26360;\02_&#33310;&#21488;&#33464;&#34899;&#31561;&#32207;&#21512;&#25903;&#25588;&#20107;&#26989;&#65288;&#20844;&#28436;&#21109;&#36896;&#27963;&#21205;&#65289;\R7_shinsei_koen_c.xlsx" TargetMode="External"/><Relationship Id="rId1" Type="http://schemas.openxmlformats.org/officeDocument/2006/relationships/externalLinkPath" Target="/&#20225;&#30011;&#37096;/&#22522;&#37329;&#12539;&#21161;&#25104;&#20107;&#21209;&#23616;/&#20107;&#21209;&#23616;&#20849;&#36890;/&#12480;&#12454;&#12531;&#12525;&#12540;&#12489;&#29992;&#27096;&#24335;&#26684;&#32013;&#24235;/&#12480;&#12454;&#12531;&#12525;&#12540;&#12489;&#29992;&#27096;&#24335;&#65288;&#33464;&#27963;&#35506;&#65289;/R7/02_&#30003;&#35531;&#26360;/02_&#33310;&#21488;&#33464;&#34899;&#31561;&#32207;&#21512;&#25903;&#25588;&#20107;&#26989;&#65288;&#20844;&#28436;&#21109;&#36896;&#27963;&#21205;&#65289;/R7_shinsei_koen_c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225;&#30011;&#37096;\&#22522;&#37329;&#12539;&#21161;&#25104;&#20107;&#21209;&#23616;\&#20107;&#21209;&#23616;&#20849;&#36890;\&#12480;&#12454;&#12531;&#12525;&#12540;&#12489;&#29992;&#27096;&#24335;&#26684;&#32013;&#24235;\&#12480;&#12454;&#12531;&#12525;&#12540;&#12489;&#29992;&#27096;&#24335;&#65288;&#33464;&#27963;&#35506;&#65289;\R7\04_&#23455;&#32318;&#22577;&#21578;&#26360;(&#20013;&#27490;&#24259;&#27490;&#12289;&#30003;&#35531;&#21462;&#19979;&#12370;)\02_&#33310;&#21488;&#33464;&#34899;&#31561;&#32207;&#21512;&#25903;&#25588;&#20107;&#26989;&#65288;&#20844;&#28436;&#21109;&#36896;&#27963;&#21205;&#65289;\fukusu\R7_jisseki_koen_fukusu_c_0527.xlsx" TargetMode="External"/><Relationship Id="rId1" Type="http://schemas.openxmlformats.org/officeDocument/2006/relationships/externalLinkPath" Target="/&#20225;&#30011;&#37096;/&#22522;&#37329;&#12539;&#21161;&#25104;&#20107;&#21209;&#23616;/&#20107;&#21209;&#23616;&#20849;&#36890;/&#12480;&#12454;&#12531;&#12525;&#12540;&#12489;&#29992;&#27096;&#24335;&#26684;&#32013;&#24235;/&#12480;&#12454;&#12531;&#12525;&#12540;&#12489;&#29992;&#27096;&#24335;&#65288;&#33464;&#27963;&#35506;&#65289;/R7/04_&#23455;&#32318;&#22577;&#21578;&#26360;(&#20013;&#27490;&#24259;&#27490;&#12289;&#30003;&#35531;&#21462;&#19979;&#12370;)/02_&#33310;&#21488;&#33464;&#34899;&#31561;&#32207;&#21512;&#25903;&#25588;&#20107;&#26989;&#65288;&#20844;&#28436;&#21109;&#36896;&#27963;&#21205;&#65289;/fukusu/R7_jisseki_koen_fukusu_c_05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.kokubu\Desktop\&#27096;&#24335;&#9733;&#12414;&#12384;&#26368;&#32066;&#12376;&#12419;&#12394;&#12356;\&#27096;&#24335;_work\1002&#20462;&#27491;_R3_11_ongaku_yobo_kik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非表示】チェック表（a）"/>
      <sheetName val="総表"/>
      <sheetName val="団体概要"/>
      <sheetName val="活動実績"/>
      <sheetName val="個人略歴1"/>
      <sheetName val="個人略歴2"/>
      <sheetName val="確認書"/>
      <sheetName val="会計状況調書"/>
      <sheetName val="支出予算書総表"/>
      <sheetName val="活動計画推進業務費計算書"/>
      <sheetName val="【非表示】分野・ジャン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音楽</v>
          </cell>
          <cell r="B1" t="str">
            <v>舞踊</v>
          </cell>
          <cell r="C1" t="str">
            <v>演劇</v>
          </cell>
          <cell r="D1" t="str">
            <v>伝統芸能</v>
          </cell>
          <cell r="E1" t="str">
            <v>大衆芸能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非表示】チェック表(ｂ)"/>
      <sheetName val="総表"/>
      <sheetName val="datas"/>
      <sheetName val="団体概要"/>
      <sheetName val="活動実績"/>
      <sheetName val="個人略歴1"/>
      <sheetName val="個人略歴2"/>
      <sheetName val="確認書"/>
      <sheetName val="個表"/>
      <sheetName val="支出予算書"/>
      <sheetName val="収支計画書"/>
      <sheetName val="別紙入場料詳細"/>
      <sheetName val="稽古料・出演料内訳書"/>
      <sheetName val="【非表示】経費一覧"/>
      <sheetName val="【非表示】分野・ジャン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C2" t="str">
            <v>稽古料</v>
          </cell>
        </row>
        <row r="211">
          <cell r="C211" t="str">
            <v>感染症予防用品購入費</v>
          </cell>
        </row>
        <row r="212">
          <cell r="C212" t="str">
            <v>消毒関係消耗品購入費</v>
          </cell>
        </row>
        <row r="213">
          <cell r="C213" t="str">
            <v>消毒作業費</v>
          </cell>
        </row>
        <row r="214">
          <cell r="C214" t="str">
            <v>感染症対策機材購入・借用費</v>
          </cell>
        </row>
        <row r="215">
          <cell r="C215" t="str">
            <v>検査費</v>
          </cell>
        </row>
      </sheetData>
      <sheetData sheetId="14" refreshError="1">
        <row r="1">
          <cell r="A1" t="str">
            <v>音楽</v>
          </cell>
          <cell r="B1" t="str">
            <v>舞踊</v>
          </cell>
          <cell r="C1" t="str">
            <v>演劇</v>
          </cell>
          <cell r="D1" t="str">
            <v>伝統芸能</v>
          </cell>
          <cell r="E1" t="str">
            <v>大衆芸能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非表示】チェック表(ｂ)"/>
      <sheetName val="総表1"/>
      <sheetName val="総表2"/>
      <sheetName val="datas"/>
      <sheetName val="個表"/>
      <sheetName val="支出予算書"/>
      <sheetName val="【非表示】経費一覧"/>
      <sheetName val="収支計画書"/>
      <sheetName val="別紙入場料詳細"/>
      <sheetName val="団体概要"/>
      <sheetName val="団体概要別紙"/>
      <sheetName val="個人略歴1"/>
      <sheetName val="個人略歴2"/>
      <sheetName val="【非表示】分野・ジャン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稽古料</v>
          </cell>
        </row>
        <row r="3">
          <cell r="C3" t="str">
            <v>稽古場借料</v>
          </cell>
        </row>
        <row r="4">
          <cell r="C4" t="str">
            <v>コレペティ料</v>
          </cell>
        </row>
        <row r="5">
          <cell r="C5" t="str">
            <v>合唱指揮料</v>
          </cell>
        </row>
        <row r="6">
          <cell r="C6" t="str">
            <v>稽古ピアニスト料</v>
          </cell>
        </row>
        <row r="7">
          <cell r="C7" t="str">
            <v>楽譜借料</v>
          </cell>
        </row>
        <row r="8">
          <cell r="C8" t="str">
            <v>写譜料</v>
          </cell>
        </row>
        <row r="9">
          <cell r="C9" t="str">
            <v>楽譜製作料</v>
          </cell>
        </row>
        <row r="10">
          <cell r="C10" t="str">
            <v>作詞料</v>
          </cell>
        </row>
        <row r="11">
          <cell r="C11" t="str">
            <v>作曲料</v>
          </cell>
        </row>
        <row r="12">
          <cell r="C12" t="str">
            <v>編曲料</v>
          </cell>
        </row>
        <row r="13">
          <cell r="C13" t="str">
            <v>作調料</v>
          </cell>
        </row>
        <row r="14">
          <cell r="C14" t="str">
            <v>音楽制作料</v>
          </cell>
        </row>
        <row r="15">
          <cell r="C15" t="str">
            <v>調律料</v>
          </cell>
        </row>
        <row r="16">
          <cell r="C16" t="str">
            <v>演出料</v>
          </cell>
        </row>
        <row r="17">
          <cell r="C17" t="str">
            <v>演出助手料</v>
          </cell>
        </row>
        <row r="18">
          <cell r="C18" t="str">
            <v>構成料</v>
          </cell>
        </row>
        <row r="19">
          <cell r="C19" t="str">
            <v>ドラマトゥルク料</v>
          </cell>
        </row>
        <row r="20">
          <cell r="C20" t="str">
            <v>振付料</v>
          </cell>
        </row>
        <row r="21">
          <cell r="C21" t="str">
            <v>振付助手料</v>
          </cell>
        </row>
        <row r="22">
          <cell r="C22" t="str">
            <v>脚本料</v>
          </cell>
        </row>
        <row r="23">
          <cell r="C23" t="str">
            <v>台本料</v>
          </cell>
        </row>
        <row r="24">
          <cell r="C24" t="str">
            <v>台本印刷料</v>
          </cell>
        </row>
        <row r="25">
          <cell r="C25" t="str">
            <v>脚色料</v>
          </cell>
        </row>
        <row r="26">
          <cell r="C26" t="str">
            <v>補綴料</v>
          </cell>
        </row>
        <row r="27">
          <cell r="C27" t="str">
            <v>翻訳料</v>
          </cell>
        </row>
        <row r="28">
          <cell r="C28" t="str">
            <v>通訳料</v>
          </cell>
        </row>
        <row r="29">
          <cell r="C29" t="str">
            <v>舞台監督料</v>
          </cell>
        </row>
        <row r="30">
          <cell r="C30" t="str">
            <v>舞台監督助手料</v>
          </cell>
        </row>
        <row r="31">
          <cell r="C31" t="str">
            <v>舞台美術デザイン料</v>
          </cell>
        </row>
        <row r="32">
          <cell r="C32" t="str">
            <v>人形美術デザイン料</v>
          </cell>
        </row>
        <row r="33">
          <cell r="C33" t="str">
            <v>照明プラン料</v>
          </cell>
        </row>
        <row r="34">
          <cell r="C34" t="str">
            <v>衣装デザイン料</v>
          </cell>
        </row>
        <row r="35">
          <cell r="C35" t="str">
            <v>音響プラン料</v>
          </cell>
        </row>
        <row r="36">
          <cell r="C36" t="str">
            <v>音楽プラン料</v>
          </cell>
        </row>
        <row r="37">
          <cell r="C37" t="str">
            <v>映像プラン料</v>
          </cell>
        </row>
        <row r="38">
          <cell r="C38" t="str">
            <v>特殊効果プラン料</v>
          </cell>
        </row>
        <row r="39">
          <cell r="C39" t="str">
            <v>バレエマスター料</v>
          </cell>
        </row>
        <row r="40">
          <cell r="C40" t="str">
            <v>バレエミストレス料</v>
          </cell>
        </row>
        <row r="41">
          <cell r="C41" t="str">
            <v>原語指導料</v>
          </cell>
        </row>
        <row r="42">
          <cell r="C42" t="str">
            <v>言語指導料</v>
          </cell>
        </row>
        <row r="43">
          <cell r="C43" t="str">
            <v>方言指導料</v>
          </cell>
        </row>
        <row r="44">
          <cell r="C44" t="str">
            <v>剣術指導料</v>
          </cell>
        </row>
        <row r="45">
          <cell r="C45" t="str">
            <v>所作指導料</v>
          </cell>
        </row>
        <row r="46">
          <cell r="C46" t="str">
            <v>合唱指導料</v>
          </cell>
        </row>
        <row r="47">
          <cell r="C47" t="str">
            <v>歌唱指導料</v>
          </cell>
        </row>
        <row r="48">
          <cell r="C48" t="str">
            <v>振付指導料</v>
          </cell>
        </row>
        <row r="49">
          <cell r="C49" t="str">
            <v>字幕原稿翻訳料</v>
          </cell>
        </row>
        <row r="50">
          <cell r="C50" t="str">
            <v>字幕原稿作成料</v>
          </cell>
        </row>
        <row r="51">
          <cell r="C51" t="str">
            <v>著作権使用料</v>
          </cell>
        </row>
        <row r="52">
          <cell r="C52" t="str">
            <v>ライセンス料</v>
          </cell>
        </row>
        <row r="53">
          <cell r="C53" t="str">
            <v>ロイヤリティ</v>
          </cell>
        </row>
        <row r="54">
          <cell r="C54" t="str">
            <v>配信サイト作成・利用料</v>
          </cell>
        </row>
        <row r="55">
          <cell r="C55" t="str">
            <v>会場使用料</v>
          </cell>
        </row>
        <row r="56">
          <cell r="C56" t="str">
            <v>付帯設備使用料</v>
          </cell>
        </row>
        <row r="57">
          <cell r="C57" t="str">
            <v>大道具費</v>
          </cell>
        </row>
        <row r="58">
          <cell r="C58" t="str">
            <v>小道具費</v>
          </cell>
        </row>
        <row r="59">
          <cell r="C59" t="str">
            <v>舞台スタッフ費</v>
          </cell>
        </row>
        <row r="60">
          <cell r="C60" t="str">
            <v>道具スタッフ費</v>
          </cell>
        </row>
        <row r="61">
          <cell r="C61" t="str">
            <v>人形製作費</v>
          </cell>
        </row>
        <row r="62">
          <cell r="C62" t="str">
            <v>衣装費</v>
          </cell>
        </row>
        <row r="63">
          <cell r="C63" t="str">
            <v>装束料</v>
          </cell>
        </row>
        <row r="64">
          <cell r="C64" t="str">
            <v>衣装スタッフ費</v>
          </cell>
        </row>
        <row r="65">
          <cell r="C65" t="str">
            <v>履物費</v>
          </cell>
        </row>
        <row r="66">
          <cell r="C66" t="str">
            <v>かつら（床山）費</v>
          </cell>
        </row>
        <row r="67">
          <cell r="C67" t="str">
            <v>メイク費</v>
          </cell>
        </row>
        <row r="68">
          <cell r="C68" t="str">
            <v>照明費</v>
          </cell>
        </row>
        <row r="69">
          <cell r="C69" t="str">
            <v>照明スタッフ費</v>
          </cell>
        </row>
        <row r="70">
          <cell r="C70" t="str">
            <v>音響費</v>
          </cell>
        </row>
        <row r="71">
          <cell r="C71" t="str">
            <v>音響スタッフ費</v>
          </cell>
        </row>
        <row r="72">
          <cell r="C72" t="str">
            <v>映像費</v>
          </cell>
        </row>
        <row r="73">
          <cell r="C73" t="str">
            <v>映像スタッフ費</v>
          </cell>
        </row>
        <row r="74">
          <cell r="C74" t="str">
            <v>配信用録音録画・編集費</v>
          </cell>
        </row>
        <row r="75">
          <cell r="C75" t="str">
            <v>特殊効果費</v>
          </cell>
        </row>
        <row r="76">
          <cell r="C76" t="str">
            <v>機材借料</v>
          </cell>
        </row>
        <row r="77">
          <cell r="C77" t="str">
            <v>字幕費</v>
          </cell>
        </row>
        <row r="78">
          <cell r="C78" t="str">
            <v>感染症予防用品購入費</v>
          </cell>
        </row>
        <row r="79">
          <cell r="C79" t="str">
            <v>消毒関係消耗品購入費</v>
          </cell>
        </row>
        <row r="80">
          <cell r="C80" t="str">
            <v>消毒作業費</v>
          </cell>
        </row>
        <row r="81">
          <cell r="C81" t="str">
            <v>感染症対策機材購入・借用費</v>
          </cell>
        </row>
        <row r="82">
          <cell r="C82" t="str">
            <v>検査費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音楽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総表"/>
      <sheetName val="個表"/>
      <sheetName val="(別紙)個表"/>
      <sheetName val="支出予算書"/>
      <sheetName val="(別紙)稽古料・出演料内訳表"/>
      <sheetName val="(別紙)舞台費内訳書"/>
      <sheetName val="収支計画書"/>
      <sheetName val="(別紙)入場料詳細"/>
      <sheetName val="変更理由書"/>
      <sheetName val="記入例"/>
      <sheetName val="【非表示】経費一覧"/>
      <sheetName val="【非表示】分野・ジャンル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C2" t="str">
            <v>稽古料</v>
          </cell>
        </row>
        <row r="3">
          <cell r="C3" t="str">
            <v>稽古場借料</v>
          </cell>
        </row>
        <row r="5">
          <cell r="C5" t="str">
            <v>コレペティ料</v>
          </cell>
        </row>
        <row r="6">
          <cell r="C6" t="str">
            <v>合唱指揮料</v>
          </cell>
        </row>
        <row r="7">
          <cell r="C7" t="str">
            <v>稽古ピアニスト料</v>
          </cell>
        </row>
        <row r="8">
          <cell r="C8" t="str">
            <v>楽譜・楽器借料</v>
          </cell>
        </row>
        <row r="9">
          <cell r="C9" t="str">
            <v>楽譜製作料</v>
          </cell>
        </row>
        <row r="10">
          <cell r="C10" t="str">
            <v>作詞料</v>
          </cell>
        </row>
        <row r="11">
          <cell r="C11" t="str">
            <v>作曲料</v>
          </cell>
        </row>
        <row r="12">
          <cell r="C12" t="str">
            <v>編曲料</v>
          </cell>
        </row>
        <row r="13">
          <cell r="C13" t="str">
            <v>作調料</v>
          </cell>
        </row>
        <row r="14">
          <cell r="C14" t="str">
            <v>音楽制作料</v>
          </cell>
        </row>
        <row r="15">
          <cell r="C15" t="str">
            <v>調律料</v>
          </cell>
        </row>
        <row r="16">
          <cell r="C16" t="str">
            <v>脚本料・台本料</v>
          </cell>
        </row>
        <row r="17">
          <cell r="C17" t="str">
            <v>脚色料・補綴料</v>
          </cell>
        </row>
        <row r="18">
          <cell r="C18" t="str">
            <v>ドラマトゥルク料</v>
          </cell>
        </row>
        <row r="19">
          <cell r="C19" t="str">
            <v>演出料</v>
          </cell>
        </row>
        <row r="20">
          <cell r="C20" t="str">
            <v>演出助手料</v>
          </cell>
        </row>
        <row r="21">
          <cell r="C21" t="str">
            <v>構成料</v>
          </cell>
        </row>
        <row r="22">
          <cell r="C22" t="str">
            <v>振付料</v>
          </cell>
        </row>
        <row r="23">
          <cell r="C23" t="str">
            <v>振付助手料</v>
          </cell>
        </row>
        <row r="24">
          <cell r="C24" t="str">
            <v>台本印刷料</v>
          </cell>
        </row>
        <row r="25">
          <cell r="C25" t="str">
            <v>翻訳料</v>
          </cell>
        </row>
        <row r="26">
          <cell r="C26" t="str">
            <v>通訳料</v>
          </cell>
        </row>
        <row r="27">
          <cell r="C27" t="str">
            <v>手話通訳料</v>
          </cell>
        </row>
        <row r="28">
          <cell r="C28" t="str">
            <v>舞台監督料</v>
          </cell>
        </row>
        <row r="29">
          <cell r="C29" t="str">
            <v>舞台監督助手料</v>
          </cell>
        </row>
        <row r="30">
          <cell r="C30" t="str">
            <v>舞台美術デザイン料</v>
          </cell>
        </row>
        <row r="31">
          <cell r="C31" t="str">
            <v>人形美術デザイン料</v>
          </cell>
        </row>
        <row r="32">
          <cell r="C32" t="str">
            <v>衣装デザイン料</v>
          </cell>
        </row>
        <row r="33">
          <cell r="C33" t="str">
            <v>照明プラン料</v>
          </cell>
        </row>
        <row r="34">
          <cell r="C34" t="str">
            <v>音楽プラン料</v>
          </cell>
        </row>
        <row r="35">
          <cell r="C35" t="str">
            <v>音響プラン料</v>
          </cell>
        </row>
        <row r="36">
          <cell r="C36" t="str">
            <v>映像プラン料</v>
          </cell>
        </row>
        <row r="37">
          <cell r="C37" t="str">
            <v>特殊効果プラン料</v>
          </cell>
        </row>
        <row r="38">
          <cell r="C38" t="str">
            <v>バレエマスター・バレエミストレス料</v>
          </cell>
        </row>
        <row r="39">
          <cell r="C39" t="str">
            <v>各種指導料</v>
          </cell>
        </row>
        <row r="40">
          <cell r="C40" t="str">
            <v>バリアフリー字幕・音声ガイド作製費</v>
          </cell>
        </row>
        <row r="41">
          <cell r="C41" t="str">
            <v>権利等使用料</v>
          </cell>
        </row>
        <row r="42">
          <cell r="C42" t="str">
            <v>会場使用料</v>
          </cell>
        </row>
        <row r="43">
          <cell r="C43" t="str">
            <v>付帯設備使用料</v>
          </cell>
        </row>
        <row r="44">
          <cell r="C44" t="str">
            <v>大道具費</v>
          </cell>
        </row>
        <row r="45">
          <cell r="C45" t="str">
            <v>小道具費</v>
          </cell>
        </row>
        <row r="46">
          <cell r="C46" t="str">
            <v>人形費</v>
          </cell>
        </row>
        <row r="47">
          <cell r="C47" t="str">
            <v>舞台スタッフ費</v>
          </cell>
        </row>
        <row r="48">
          <cell r="C48" t="str">
            <v>衣装費・装束料</v>
          </cell>
        </row>
        <row r="49">
          <cell r="C49" t="str">
            <v>衣装スタッフ費</v>
          </cell>
        </row>
        <row r="50">
          <cell r="C50" t="str">
            <v>履物費</v>
          </cell>
        </row>
        <row r="51">
          <cell r="C51" t="str">
            <v>かつら（床山）費</v>
          </cell>
        </row>
        <row r="52">
          <cell r="C52" t="str">
            <v>メイク・ヘアメイク費</v>
          </cell>
        </row>
        <row r="53">
          <cell r="C53" t="str">
            <v>照明費</v>
          </cell>
        </row>
        <row r="54">
          <cell r="C54" t="str">
            <v>照明スタッフ費</v>
          </cell>
        </row>
        <row r="55">
          <cell r="C55" t="str">
            <v>音響費</v>
          </cell>
        </row>
        <row r="56">
          <cell r="C56" t="str">
            <v>音響スタッフ費</v>
          </cell>
        </row>
        <row r="57">
          <cell r="C57" t="str">
            <v>映像費</v>
          </cell>
        </row>
        <row r="58">
          <cell r="C58" t="str">
            <v>映像スタッフ費</v>
          </cell>
        </row>
        <row r="59">
          <cell r="C59" t="str">
            <v>特殊効果費</v>
          </cell>
        </row>
        <row r="60">
          <cell r="C60" t="str">
            <v>特殊効果スタッフ費</v>
          </cell>
        </row>
        <row r="61">
          <cell r="C61" t="str">
            <v>字幕・音声ガイド費</v>
          </cell>
        </row>
        <row r="62">
          <cell r="C62" t="str">
            <v>機材借料</v>
          </cell>
        </row>
        <row r="68">
          <cell r="C68" t="str">
            <v>配信用録音録画・編集費</v>
          </cell>
        </row>
        <row r="69">
          <cell r="C69" t="str">
            <v>配信用機材借料</v>
          </cell>
        </row>
        <row r="70">
          <cell r="C70" t="str">
            <v>配信サイト作成・利用料</v>
          </cell>
        </row>
      </sheetData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はじめにお読みください"/>
      <sheetName val="交付申請書総表貼り付け欄"/>
      <sheetName val="総表"/>
      <sheetName val="個表(1)"/>
      <sheetName val="(別紙)個表"/>
      <sheetName val="個表 (2)"/>
      <sheetName val="支出決算書"/>
      <sheetName val="(別紙)稽古料・出演料内訳表"/>
      <sheetName val="収支報告書"/>
      <sheetName val="(別紙)入場料詳細"/>
      <sheetName val="当日来場者数内訳"/>
      <sheetName val="【非表示】経費一覧"/>
      <sheetName val="変更理由書"/>
      <sheetName val="記入例"/>
      <sheetName val="【非表示】分野・ジャン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稽古料</v>
          </cell>
        </row>
        <row r="3">
          <cell r="C3" t="str">
            <v>稽古場借料</v>
          </cell>
        </row>
        <row r="5">
          <cell r="C5" t="str">
            <v>コレペティ料</v>
          </cell>
        </row>
        <row r="6">
          <cell r="C6" t="str">
            <v>合唱指揮料</v>
          </cell>
        </row>
        <row r="7">
          <cell r="C7" t="str">
            <v>稽古ピアニスト料</v>
          </cell>
        </row>
        <row r="8">
          <cell r="C8" t="str">
            <v>楽譜・楽器借料</v>
          </cell>
        </row>
        <row r="9">
          <cell r="C9" t="str">
            <v>楽譜製作料</v>
          </cell>
        </row>
        <row r="10">
          <cell r="C10" t="str">
            <v>作詞料</v>
          </cell>
        </row>
        <row r="11">
          <cell r="C11" t="str">
            <v>作曲料</v>
          </cell>
        </row>
        <row r="12">
          <cell r="C12" t="str">
            <v>編曲料</v>
          </cell>
        </row>
        <row r="13">
          <cell r="C13" t="str">
            <v>作調料</v>
          </cell>
        </row>
        <row r="14">
          <cell r="C14" t="str">
            <v>音楽制作料</v>
          </cell>
        </row>
        <row r="15">
          <cell r="C15" t="str">
            <v>調律料</v>
          </cell>
        </row>
        <row r="16">
          <cell r="C16" t="str">
            <v>脚本料・台本料</v>
          </cell>
        </row>
        <row r="17">
          <cell r="C17" t="str">
            <v>脚色料・補綴料</v>
          </cell>
        </row>
        <row r="18">
          <cell r="C18" t="str">
            <v>ドラマトゥルク料</v>
          </cell>
        </row>
        <row r="19">
          <cell r="C19" t="str">
            <v>演出料</v>
          </cell>
        </row>
        <row r="20">
          <cell r="C20" t="str">
            <v>演出助手料</v>
          </cell>
        </row>
        <row r="21">
          <cell r="C21" t="str">
            <v>構成料</v>
          </cell>
        </row>
        <row r="22">
          <cell r="C22" t="str">
            <v>振付料</v>
          </cell>
        </row>
        <row r="23">
          <cell r="C23" t="str">
            <v>振付助手料</v>
          </cell>
        </row>
        <row r="24">
          <cell r="C24" t="str">
            <v>台本印刷料</v>
          </cell>
        </row>
        <row r="25">
          <cell r="C25" t="str">
            <v>翻訳料</v>
          </cell>
        </row>
        <row r="26">
          <cell r="C26" t="str">
            <v>通訳料</v>
          </cell>
        </row>
        <row r="27">
          <cell r="C27" t="str">
            <v>手話通訳料</v>
          </cell>
        </row>
        <row r="28">
          <cell r="C28" t="str">
            <v>舞台監督料</v>
          </cell>
        </row>
        <row r="29">
          <cell r="C29" t="str">
            <v>舞台監督助手料</v>
          </cell>
        </row>
        <row r="30">
          <cell r="C30" t="str">
            <v>舞台美術デザイン料</v>
          </cell>
        </row>
        <row r="31">
          <cell r="C31" t="str">
            <v>人形美術デザイン料</v>
          </cell>
        </row>
        <row r="32">
          <cell r="C32" t="str">
            <v>衣装デザイン料</v>
          </cell>
        </row>
        <row r="33">
          <cell r="C33" t="str">
            <v>照明プラン料</v>
          </cell>
        </row>
        <row r="34">
          <cell r="C34" t="str">
            <v>音楽プラン料</v>
          </cell>
        </row>
        <row r="35">
          <cell r="C35" t="str">
            <v>音響プラン料</v>
          </cell>
        </row>
        <row r="36">
          <cell r="C36" t="str">
            <v>映像プラン料</v>
          </cell>
        </row>
        <row r="37">
          <cell r="C37" t="str">
            <v>特殊効果プラン料</v>
          </cell>
        </row>
        <row r="38">
          <cell r="C38" t="str">
            <v>バレエマスター・バレエミストレス料</v>
          </cell>
        </row>
        <row r="39">
          <cell r="C39" t="str">
            <v>各種指導料</v>
          </cell>
        </row>
        <row r="40">
          <cell r="C40" t="str">
            <v>バリアフリー字幕・音声ガイド作成費</v>
          </cell>
        </row>
        <row r="41">
          <cell r="C41" t="str">
            <v>権利等使用料</v>
          </cell>
        </row>
        <row r="42">
          <cell r="C42" t="str">
            <v>会場使用料</v>
          </cell>
        </row>
        <row r="43">
          <cell r="C43" t="str">
            <v>付帯設備使用料</v>
          </cell>
        </row>
        <row r="44">
          <cell r="C44" t="str">
            <v>大道具費</v>
          </cell>
        </row>
        <row r="45">
          <cell r="C45" t="str">
            <v>小道具費</v>
          </cell>
        </row>
        <row r="46">
          <cell r="C46" t="str">
            <v>人形費</v>
          </cell>
        </row>
        <row r="47">
          <cell r="C47" t="str">
            <v>舞台スタッフ費</v>
          </cell>
        </row>
        <row r="48">
          <cell r="C48" t="str">
            <v>衣装費・装束料</v>
          </cell>
        </row>
        <row r="49">
          <cell r="C49" t="str">
            <v>衣装スタッフ費</v>
          </cell>
        </row>
        <row r="50">
          <cell r="C50" t="str">
            <v>履物費</v>
          </cell>
        </row>
        <row r="51">
          <cell r="C51" t="str">
            <v>かつら（床山）費</v>
          </cell>
        </row>
        <row r="52">
          <cell r="C52" t="str">
            <v>メイク・ヘアメイク費</v>
          </cell>
        </row>
        <row r="53">
          <cell r="C53" t="str">
            <v>照明費</v>
          </cell>
        </row>
        <row r="54">
          <cell r="C54" t="str">
            <v>照明スタッフ費</v>
          </cell>
        </row>
        <row r="55">
          <cell r="C55" t="str">
            <v>音響費</v>
          </cell>
        </row>
        <row r="56">
          <cell r="C56" t="str">
            <v>音響スタッフ費</v>
          </cell>
        </row>
        <row r="57">
          <cell r="C57" t="str">
            <v>映像費</v>
          </cell>
        </row>
        <row r="58">
          <cell r="C58" t="str">
            <v>映像スタッフ費</v>
          </cell>
        </row>
        <row r="59">
          <cell r="C59" t="str">
            <v>特殊効果費</v>
          </cell>
        </row>
        <row r="60">
          <cell r="C60" t="str">
            <v>特殊効果スタッフ費</v>
          </cell>
        </row>
        <row r="61">
          <cell r="C61" t="str">
            <v>字幕・音声ガイド費</v>
          </cell>
        </row>
        <row r="62">
          <cell r="C62" t="str">
            <v>機材借料</v>
          </cell>
        </row>
        <row r="66">
          <cell r="C66" t="str">
            <v>配信用録音録画・編集費</v>
          </cell>
        </row>
        <row r="67">
          <cell r="C67" t="str">
            <v>配信用機材借料</v>
          </cell>
        </row>
        <row r="68">
          <cell r="C68" t="str">
            <v>配信サイト作成・利用料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表"/>
      <sheetName val="datas"/>
      <sheetName val="総表(押印用)"/>
      <sheetName val="個表"/>
      <sheetName val="収入"/>
      <sheetName val="別紙　入場料詳細"/>
      <sheetName val="支出"/>
      <sheetName val="記載可能経費一覧"/>
      <sheetName val="団体概要"/>
      <sheetName val="団体概要 (別紙)"/>
      <sheetName val="個人略歴1"/>
      <sheetName val="個人略歴2"/>
    </sheetNames>
    <sheetDataSet>
      <sheetData sheetId="0">
        <row r="1">
          <cell r="N1" t="str">
            <v>現代舞台芸術創造普及活動・音楽</v>
          </cell>
          <cell r="O1" t="str">
            <v>現代舞台芸術創造普及活動・舞踊</v>
          </cell>
          <cell r="P1" t="str">
            <v>現代舞台芸術創造普及活動・演劇</v>
          </cell>
          <cell r="Q1" t="str">
            <v>伝統芸能の公開活動</v>
          </cell>
          <cell r="R1" t="str">
            <v>多分野共同等芸術創造活動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23BB-79F4-4465-AA04-2CCBB27A24A6}">
  <sheetPr>
    <tabColor theme="7" tint="0.79998168889431442"/>
  </sheetPr>
  <dimension ref="A1:N21"/>
  <sheetViews>
    <sheetView tabSelected="1" workbookViewId="0">
      <selection sqref="A1:N5"/>
    </sheetView>
  </sheetViews>
  <sheetFormatPr defaultColWidth="8.69921875" defaultRowHeight="18"/>
  <cols>
    <col min="1" max="3" width="8.69921875" style="70"/>
    <col min="4" max="4" width="13" style="70" customWidth="1"/>
    <col min="5" max="16384" width="8.69921875" style="70"/>
  </cols>
  <sheetData>
    <row r="1" spans="1:14" ht="18.75" customHeight="1">
      <c r="A1" s="278" t="s">
        <v>122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</row>
    <row r="2" spans="1:14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</row>
    <row r="3" spans="1:14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</row>
    <row r="4" spans="1:14">
      <c r="A4" s="281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3"/>
    </row>
    <row r="5" spans="1:14">
      <c r="A5" s="284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6"/>
    </row>
    <row r="6" spans="1:14">
      <c r="A6" s="278" t="s">
        <v>123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8"/>
    </row>
    <row r="7" spans="1:14">
      <c r="A7" s="289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1"/>
    </row>
    <row r="8" spans="1:14">
      <c r="A8" s="289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1"/>
    </row>
    <row r="9" spans="1:14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1"/>
    </row>
    <row r="10" spans="1:14">
      <c r="A10" s="289"/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1"/>
    </row>
    <row r="11" spans="1:14">
      <c r="A11" s="289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1"/>
    </row>
    <row r="12" spans="1:14">
      <c r="A12" s="289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1"/>
    </row>
    <row r="13" spans="1:14">
      <c r="A13" s="292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4"/>
    </row>
    <row r="14" spans="1:14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ht="18.75" customHeight="1">
      <c r="A15" s="295" t="s">
        <v>124</v>
      </c>
      <c r="B15" s="296"/>
      <c r="C15" s="296"/>
      <c r="D15" s="296"/>
      <c r="E15" s="102" t="s">
        <v>125</v>
      </c>
      <c r="F15" s="297" t="s">
        <v>213</v>
      </c>
      <c r="G15" s="297"/>
      <c r="H15" s="297"/>
      <c r="I15" s="297"/>
      <c r="J15" s="297"/>
      <c r="K15" s="297"/>
      <c r="L15" s="297"/>
      <c r="M15" s="297"/>
      <c r="N15" s="297"/>
    </row>
    <row r="16" spans="1:14" ht="18.75" customHeight="1">
      <c r="A16" s="103">
        <v>1</v>
      </c>
      <c r="B16" s="274" t="s">
        <v>126</v>
      </c>
      <c r="C16" s="275"/>
      <c r="D16" s="275"/>
      <c r="E16" s="103"/>
      <c r="F16" s="277"/>
      <c r="G16" s="277"/>
      <c r="H16" s="277"/>
      <c r="I16" s="277"/>
      <c r="J16" s="277"/>
      <c r="K16" s="277"/>
      <c r="L16" s="277"/>
      <c r="M16" s="277"/>
      <c r="N16" s="277"/>
    </row>
    <row r="17" spans="1:14">
      <c r="A17" s="103">
        <v>2</v>
      </c>
      <c r="B17" s="304" t="s">
        <v>181</v>
      </c>
      <c r="C17" s="275"/>
      <c r="D17" s="275"/>
      <c r="E17" s="103"/>
      <c r="F17" s="277"/>
      <c r="G17" s="277"/>
      <c r="H17" s="277"/>
      <c r="I17" s="277"/>
      <c r="J17" s="277"/>
      <c r="K17" s="277"/>
      <c r="L17" s="277"/>
      <c r="M17" s="277"/>
      <c r="N17" s="277"/>
    </row>
    <row r="18" spans="1:14">
      <c r="A18" s="103">
        <v>3</v>
      </c>
      <c r="B18" s="304" t="s">
        <v>127</v>
      </c>
      <c r="C18" s="275"/>
      <c r="D18" s="275"/>
      <c r="E18" s="103"/>
      <c r="F18" s="276" t="s">
        <v>128</v>
      </c>
      <c r="G18" s="277"/>
      <c r="H18" s="277"/>
      <c r="I18" s="277"/>
      <c r="J18" s="277"/>
      <c r="K18" s="277"/>
      <c r="L18" s="277"/>
      <c r="M18" s="277"/>
      <c r="N18" s="277"/>
    </row>
    <row r="19" spans="1:14">
      <c r="A19" s="103">
        <v>4</v>
      </c>
      <c r="B19" s="298" t="s">
        <v>129</v>
      </c>
      <c r="C19" s="299"/>
      <c r="D19" s="300"/>
      <c r="E19" s="103"/>
      <c r="F19" s="301"/>
      <c r="G19" s="302"/>
      <c r="H19" s="302"/>
      <c r="I19" s="302"/>
      <c r="J19" s="302"/>
      <c r="K19" s="302"/>
      <c r="L19" s="302"/>
      <c r="M19" s="302"/>
      <c r="N19" s="303"/>
    </row>
    <row r="20" spans="1:14">
      <c r="A20" s="103">
        <v>5</v>
      </c>
      <c r="B20" s="274" t="s">
        <v>214</v>
      </c>
      <c r="C20" s="275"/>
      <c r="D20" s="275"/>
      <c r="E20" s="103"/>
      <c r="F20" s="276"/>
      <c r="G20" s="277"/>
      <c r="H20" s="277"/>
      <c r="I20" s="277"/>
      <c r="J20" s="277"/>
      <c r="K20" s="277"/>
      <c r="L20" s="277"/>
      <c r="M20" s="277"/>
      <c r="N20" s="277"/>
    </row>
    <row r="21" spans="1:14">
      <c r="A21" s="103">
        <v>6</v>
      </c>
      <c r="B21" s="274" t="s">
        <v>130</v>
      </c>
      <c r="C21" s="275"/>
      <c r="D21" s="275"/>
      <c r="E21" s="103"/>
      <c r="F21" s="276" t="s">
        <v>131</v>
      </c>
      <c r="G21" s="277"/>
      <c r="H21" s="277"/>
      <c r="I21" s="277"/>
      <c r="J21" s="277"/>
      <c r="K21" s="277"/>
      <c r="L21" s="277"/>
      <c r="M21" s="277"/>
      <c r="N21" s="277"/>
    </row>
  </sheetData>
  <mergeCells count="16">
    <mergeCell ref="B21:D21"/>
    <mergeCell ref="F21:N21"/>
    <mergeCell ref="A1:N5"/>
    <mergeCell ref="A6:N13"/>
    <mergeCell ref="A15:D15"/>
    <mergeCell ref="F15:N15"/>
    <mergeCell ref="B16:D16"/>
    <mergeCell ref="F16:N16"/>
    <mergeCell ref="B19:D19"/>
    <mergeCell ref="F19:N19"/>
    <mergeCell ref="B20:D20"/>
    <mergeCell ref="F20:N20"/>
    <mergeCell ref="B17:D17"/>
    <mergeCell ref="F17:N17"/>
    <mergeCell ref="B18:D18"/>
    <mergeCell ref="F18:N18"/>
  </mergeCells>
  <phoneticPr fontId="3"/>
  <pageMargins left="0.78740157480314965" right="0.78740157480314965" top="0.78740157480314965" bottom="0.78740157480314965" header="0.31496062992125984" footer="0.59055118110236227"/>
  <pageSetup paperSize="9" scale="55" orientation="portrait" horizontalDpi="4294967293" verticalDpi="0" r:id="rId1"/>
  <headerFooter scaleWithDoc="0">
    <oddFooter>&amp;R&amp;"ＭＳ ゴシック,標準"&amp;12整理番号：（事務局記入欄）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53340</xdr:rowOff>
                  </from>
                  <to>
                    <xdr:col>4</xdr:col>
                    <xdr:colOff>518160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53340</xdr:rowOff>
                  </from>
                  <to>
                    <xdr:col>4</xdr:col>
                    <xdr:colOff>518160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53340</xdr:rowOff>
                  </from>
                  <to>
                    <xdr:col>4</xdr:col>
                    <xdr:colOff>518160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53340</xdr:rowOff>
                  </from>
                  <to>
                    <xdr:col>4</xdr:col>
                    <xdr:colOff>518160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53340</xdr:rowOff>
                  </from>
                  <to>
                    <xdr:col>4</xdr:col>
                    <xdr:colOff>518160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53340</xdr:rowOff>
                  </from>
                  <to>
                    <xdr:col>4</xdr:col>
                    <xdr:colOff>518160</xdr:colOff>
                    <xdr:row>20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20BE-0097-494F-A0CB-0ECB51CBD5D6}">
  <sheetPr>
    <tabColor theme="9" tint="0.79998168889431442"/>
    <pageSetUpPr fitToPage="1"/>
  </sheetPr>
  <dimension ref="A1:U57"/>
  <sheetViews>
    <sheetView view="pageBreakPreview" zoomScale="62" zoomScaleNormal="52" zoomScaleSheetLayoutView="62" workbookViewId="0">
      <selection sqref="A1:D1"/>
    </sheetView>
  </sheetViews>
  <sheetFormatPr defaultColWidth="9" defaultRowHeight="13.2"/>
  <cols>
    <col min="1" max="1" width="5.8984375" style="26" customWidth="1"/>
    <col min="2" max="2" width="18.5" style="26" customWidth="1"/>
    <col min="3" max="3" width="4.69921875" style="26" customWidth="1"/>
    <col min="4" max="4" width="25.5" style="26" customWidth="1"/>
    <col min="5" max="5" width="14.59765625" style="26" customWidth="1"/>
    <col min="6" max="7" width="19.8984375" style="26" customWidth="1"/>
    <col min="8" max="8" width="5.59765625" style="26" customWidth="1"/>
    <col min="9" max="9" width="12.3984375" style="26" customWidth="1"/>
    <col min="10" max="11" width="6.3984375" style="26" customWidth="1"/>
    <col min="12" max="12" width="12.59765625" style="26" customWidth="1"/>
    <col min="13" max="13" width="72.5" style="27" customWidth="1"/>
    <col min="14" max="16384" width="9" style="26"/>
  </cols>
  <sheetData>
    <row r="1" spans="1:20" ht="34.5" customHeight="1">
      <c r="A1" s="306" t="s">
        <v>239</v>
      </c>
      <c r="B1" s="306"/>
      <c r="C1" s="306"/>
      <c r="D1" s="306"/>
      <c r="L1" s="71" t="s">
        <v>240</v>
      </c>
      <c r="M1" s="26"/>
    </row>
    <row r="2" spans="1:20" ht="6" customHeight="1">
      <c r="A2" s="28"/>
      <c r="B2" s="29"/>
      <c r="C2" s="29"/>
    </row>
    <row r="3" spans="1:20" s="31" customFormat="1" ht="80.099999999999994" customHeight="1">
      <c r="A3" s="307" t="s">
        <v>241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"/>
      <c r="P3" s="26"/>
      <c r="Q3" s="26"/>
      <c r="R3" s="26"/>
      <c r="S3" s="26"/>
      <c r="T3" s="26"/>
    </row>
    <row r="4" spans="1:20" s="31" customFormat="1" ht="26.25" customHeight="1">
      <c r="A4" s="32"/>
      <c r="B4" s="32"/>
      <c r="C4" s="32"/>
      <c r="D4" s="32"/>
      <c r="E4" s="32"/>
      <c r="F4" s="32"/>
      <c r="G4" s="32"/>
      <c r="H4" s="308"/>
      <c r="I4" s="308"/>
      <c r="J4" s="308"/>
      <c r="K4" s="308"/>
      <c r="L4" s="308"/>
      <c r="M4" s="33" t="s">
        <v>109</v>
      </c>
      <c r="P4" s="26"/>
      <c r="Q4" s="26"/>
      <c r="R4" s="26"/>
      <c r="S4" s="26"/>
      <c r="T4" s="26"/>
    </row>
    <row r="5" spans="1:20" s="31" customFormat="1" ht="21">
      <c r="A5" s="73"/>
      <c r="H5" s="309" t="s">
        <v>194</v>
      </c>
      <c r="I5" s="309"/>
      <c r="J5" s="309"/>
      <c r="K5" s="33"/>
      <c r="M5" s="76" t="s">
        <v>115</v>
      </c>
      <c r="N5" s="26"/>
      <c r="O5" s="26"/>
      <c r="P5" s="26"/>
      <c r="Q5" s="26"/>
      <c r="R5" s="26"/>
    </row>
    <row r="6" spans="1:20" s="31" customFormat="1" ht="21">
      <c r="A6" s="73"/>
      <c r="B6" s="34" t="s">
        <v>101</v>
      </c>
      <c r="K6" s="30"/>
      <c r="R6" s="36"/>
    </row>
    <row r="7" spans="1:20" s="31" customFormat="1" ht="11.25" customHeight="1">
      <c r="A7" s="73"/>
      <c r="K7" s="30"/>
      <c r="R7" s="36"/>
    </row>
    <row r="8" spans="1:20" s="31" customFormat="1" ht="44.25" customHeight="1">
      <c r="A8" s="35"/>
      <c r="B8" s="310" t="s">
        <v>195</v>
      </c>
      <c r="C8" s="310"/>
      <c r="D8" s="310"/>
      <c r="E8" s="310"/>
      <c r="F8" s="310"/>
      <c r="G8" s="310"/>
      <c r="H8" s="310"/>
      <c r="I8" s="310"/>
      <c r="J8" s="310"/>
      <c r="K8" s="30"/>
      <c r="R8" s="36"/>
    </row>
    <row r="9" spans="1:20" s="31" customFormat="1" ht="12.75" customHeight="1" thickBot="1">
      <c r="A9" s="305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"/>
      <c r="T9" s="36"/>
    </row>
    <row r="10" spans="1:20" ht="59.25" customHeight="1">
      <c r="A10" s="311" t="s">
        <v>19</v>
      </c>
      <c r="B10" s="312"/>
      <c r="C10" s="313" t="s">
        <v>40</v>
      </c>
      <c r="D10" s="314"/>
      <c r="E10" s="315"/>
      <c r="F10" s="247" t="s">
        <v>20</v>
      </c>
      <c r="G10" s="313" t="s">
        <v>41</v>
      </c>
      <c r="H10" s="314"/>
      <c r="I10" s="314"/>
      <c r="J10" s="314"/>
      <c r="K10" s="314"/>
      <c r="L10" s="316"/>
      <c r="T10" s="38"/>
    </row>
    <row r="11" spans="1:20" ht="59.25" customHeight="1" thickBot="1">
      <c r="A11" s="317" t="s">
        <v>42</v>
      </c>
      <c r="B11" s="318"/>
      <c r="C11" s="319"/>
      <c r="D11" s="320"/>
      <c r="E11" s="248" t="s">
        <v>36</v>
      </c>
      <c r="F11" s="321"/>
      <c r="G11" s="322"/>
      <c r="H11" s="322"/>
      <c r="I11" s="322"/>
      <c r="J11" s="322"/>
      <c r="K11" s="322"/>
      <c r="L11" s="323"/>
      <c r="M11" s="25" t="s">
        <v>242</v>
      </c>
      <c r="T11" s="38"/>
    </row>
    <row r="12" spans="1:20" ht="21.75" hidden="1" customHeight="1" thickTop="1">
      <c r="A12" s="324" t="s">
        <v>21</v>
      </c>
      <c r="B12" s="98" t="s">
        <v>29</v>
      </c>
      <c r="C12" s="327"/>
      <c r="D12" s="328"/>
      <c r="E12" s="328"/>
      <c r="F12" s="328"/>
      <c r="G12" s="328"/>
      <c r="H12" s="328"/>
      <c r="I12" s="328"/>
      <c r="J12" s="328"/>
      <c r="K12" s="328"/>
      <c r="L12" s="329"/>
      <c r="M12" s="47" t="s">
        <v>102</v>
      </c>
      <c r="P12" s="27"/>
    </row>
    <row r="13" spans="1:20" ht="41.1" customHeight="1" thickTop="1">
      <c r="A13" s="325"/>
      <c r="B13" s="246" t="s">
        <v>37</v>
      </c>
      <c r="C13" s="330"/>
      <c r="D13" s="331"/>
      <c r="E13" s="331"/>
      <c r="F13" s="331"/>
      <c r="G13" s="331"/>
      <c r="H13" s="331"/>
      <c r="I13" s="331"/>
      <c r="J13" s="331"/>
      <c r="K13" s="331"/>
      <c r="L13" s="332"/>
      <c r="M13" s="333" t="s">
        <v>196</v>
      </c>
      <c r="N13" s="333"/>
    </row>
    <row r="14" spans="1:20" ht="26.25" customHeight="1">
      <c r="A14" s="325"/>
      <c r="B14" s="334" t="s">
        <v>99</v>
      </c>
      <c r="C14" s="75" t="s">
        <v>98</v>
      </c>
      <c r="D14" s="39"/>
      <c r="E14" s="37" t="s">
        <v>22</v>
      </c>
      <c r="F14" s="39"/>
      <c r="G14" s="337"/>
      <c r="H14" s="338"/>
      <c r="I14" s="338"/>
      <c r="J14" s="338"/>
      <c r="K14" s="338"/>
      <c r="L14" s="339"/>
      <c r="M14" s="333"/>
      <c r="N14" s="333"/>
    </row>
    <row r="15" spans="1:20" ht="12" customHeight="1">
      <c r="A15" s="325"/>
      <c r="B15" s="335"/>
      <c r="C15" s="340" t="s">
        <v>23</v>
      </c>
      <c r="D15" s="341"/>
      <c r="E15" s="342" t="s">
        <v>24</v>
      </c>
      <c r="F15" s="343"/>
      <c r="G15" s="343"/>
      <c r="H15" s="343"/>
      <c r="I15" s="343"/>
      <c r="J15" s="343"/>
      <c r="K15" s="343"/>
      <c r="L15" s="344"/>
      <c r="M15" s="333"/>
      <c r="N15" s="333"/>
    </row>
    <row r="16" spans="1:20" ht="33.75" customHeight="1">
      <c r="A16" s="325"/>
      <c r="B16" s="336"/>
      <c r="C16" s="345"/>
      <c r="D16" s="346"/>
      <c r="E16" s="347"/>
      <c r="F16" s="348"/>
      <c r="G16" s="348"/>
      <c r="H16" s="348"/>
      <c r="I16" s="348"/>
      <c r="J16" s="348"/>
      <c r="K16" s="348"/>
      <c r="L16" s="349"/>
      <c r="M16" s="350"/>
      <c r="N16" s="350"/>
    </row>
    <row r="17" spans="1:14" ht="35.25" customHeight="1">
      <c r="A17" s="325"/>
      <c r="B17" s="41" t="s">
        <v>25</v>
      </c>
      <c r="C17" s="347"/>
      <c r="D17" s="348"/>
      <c r="E17" s="351"/>
      <c r="F17" s="41" t="s">
        <v>51</v>
      </c>
      <c r="G17" s="352"/>
      <c r="H17" s="353"/>
      <c r="I17" s="353"/>
      <c r="J17" s="353"/>
      <c r="K17" s="353"/>
      <c r="L17" s="354"/>
      <c r="M17" s="40"/>
    </row>
    <row r="18" spans="1:14" ht="35.25" customHeight="1" thickBot="1">
      <c r="A18" s="326"/>
      <c r="B18" s="81" t="s">
        <v>50</v>
      </c>
      <c r="C18" s="355"/>
      <c r="D18" s="356"/>
      <c r="E18" s="357"/>
      <c r="F18" s="249"/>
      <c r="G18" s="358"/>
      <c r="H18" s="358"/>
      <c r="I18" s="358"/>
      <c r="J18" s="358"/>
      <c r="K18" s="358"/>
      <c r="L18" s="359"/>
      <c r="M18" s="40"/>
    </row>
    <row r="19" spans="1:14" ht="35.25" customHeight="1" thickTop="1">
      <c r="A19" s="324" t="s">
        <v>95</v>
      </c>
      <c r="B19" s="77" t="s">
        <v>27</v>
      </c>
      <c r="C19" s="368"/>
      <c r="D19" s="369"/>
      <c r="E19" s="370"/>
      <c r="F19" s="78" t="s">
        <v>96</v>
      </c>
      <c r="G19" s="371"/>
      <c r="H19" s="372"/>
      <c r="I19" s="372"/>
      <c r="J19" s="372"/>
      <c r="K19" s="372"/>
      <c r="L19" s="373"/>
      <c r="M19" s="40"/>
    </row>
    <row r="20" spans="1:14" ht="34.200000000000003" customHeight="1">
      <c r="A20" s="366"/>
      <c r="B20" s="43" t="s">
        <v>29</v>
      </c>
      <c r="C20" s="374"/>
      <c r="D20" s="375"/>
      <c r="E20" s="376"/>
      <c r="F20" s="74" t="s">
        <v>30</v>
      </c>
      <c r="G20" s="352"/>
      <c r="H20" s="353"/>
      <c r="I20" s="353"/>
      <c r="J20" s="353"/>
      <c r="K20" s="353"/>
      <c r="L20" s="354"/>
      <c r="M20" s="44"/>
    </row>
    <row r="21" spans="1:14" ht="35.25" customHeight="1" thickBot="1">
      <c r="A21" s="366"/>
      <c r="B21" s="79" t="s">
        <v>31</v>
      </c>
      <c r="C21" s="360"/>
      <c r="D21" s="361"/>
      <c r="E21" s="362"/>
      <c r="F21" s="42" t="s">
        <v>97</v>
      </c>
      <c r="G21" s="363"/>
      <c r="H21" s="364"/>
      <c r="I21" s="364"/>
      <c r="J21" s="364"/>
      <c r="K21" s="364"/>
      <c r="L21" s="365"/>
      <c r="M21" s="44"/>
    </row>
    <row r="22" spans="1:14" ht="35.25" customHeight="1" thickTop="1">
      <c r="A22" s="324" t="s">
        <v>26</v>
      </c>
      <c r="B22" s="77" t="s">
        <v>27</v>
      </c>
      <c r="C22" s="368"/>
      <c r="D22" s="369"/>
      <c r="E22" s="370"/>
      <c r="F22" s="78" t="s">
        <v>28</v>
      </c>
      <c r="G22" s="371"/>
      <c r="H22" s="372"/>
      <c r="I22" s="372"/>
      <c r="J22" s="372"/>
      <c r="K22" s="372"/>
      <c r="L22" s="373"/>
      <c r="M22" s="46"/>
    </row>
    <row r="23" spans="1:14" ht="34.200000000000003" customHeight="1" thickBot="1">
      <c r="A23" s="366"/>
      <c r="B23" s="43" t="s">
        <v>29</v>
      </c>
      <c r="C23" s="374"/>
      <c r="D23" s="375"/>
      <c r="E23" s="376"/>
      <c r="F23" s="42" t="s">
        <v>30</v>
      </c>
      <c r="G23" s="352"/>
      <c r="H23" s="353"/>
      <c r="I23" s="353"/>
      <c r="J23" s="353"/>
      <c r="K23" s="353"/>
      <c r="L23" s="354"/>
      <c r="M23" s="76" t="s">
        <v>243</v>
      </c>
    </row>
    <row r="24" spans="1:14" ht="35.25" customHeight="1" thickBot="1">
      <c r="A24" s="367"/>
      <c r="B24" s="80" t="s">
        <v>31</v>
      </c>
      <c r="C24" s="377"/>
      <c r="D24" s="378"/>
      <c r="E24" s="379"/>
      <c r="F24" s="250" t="s">
        <v>244</v>
      </c>
      <c r="G24" s="380"/>
      <c r="H24" s="381"/>
      <c r="I24" s="381"/>
      <c r="J24" s="381"/>
      <c r="K24" s="381"/>
      <c r="L24" s="382"/>
      <c r="M24" s="47" t="s">
        <v>245</v>
      </c>
    </row>
    <row r="25" spans="1:14" ht="21.9" customHeight="1" thickTop="1">
      <c r="A25" s="419" t="s">
        <v>32</v>
      </c>
      <c r="B25" s="251" t="s">
        <v>29</v>
      </c>
      <c r="C25" s="422"/>
      <c r="D25" s="423"/>
      <c r="E25" s="423"/>
      <c r="F25" s="423"/>
      <c r="G25" s="423"/>
      <c r="H25" s="423"/>
      <c r="I25" s="423"/>
      <c r="J25" s="423"/>
      <c r="K25" s="423"/>
      <c r="L25" s="424"/>
      <c r="M25" s="383" t="s">
        <v>246</v>
      </c>
      <c r="N25" s="383"/>
    </row>
    <row r="26" spans="1:14" ht="54.6" customHeight="1">
      <c r="A26" s="420"/>
      <c r="B26" s="252" t="s">
        <v>93</v>
      </c>
      <c r="C26" s="384"/>
      <c r="D26" s="385"/>
      <c r="E26" s="385"/>
      <c r="F26" s="385"/>
      <c r="G26" s="385"/>
      <c r="H26" s="385"/>
      <c r="I26" s="385"/>
      <c r="J26" s="385"/>
      <c r="K26" s="385"/>
      <c r="L26" s="386"/>
      <c r="M26" s="383"/>
      <c r="N26" s="383"/>
    </row>
    <row r="27" spans="1:14" s="46" customFormat="1" ht="20.100000000000001" customHeight="1">
      <c r="A27" s="420"/>
      <c r="B27" s="387" t="s">
        <v>233</v>
      </c>
      <c r="C27" s="390" t="s">
        <v>33</v>
      </c>
      <c r="D27" s="391"/>
      <c r="E27" s="391"/>
      <c r="F27" s="392"/>
      <c r="G27" s="393" t="s">
        <v>247</v>
      </c>
      <c r="H27" s="394"/>
      <c r="I27" s="394"/>
      <c r="J27" s="394"/>
      <c r="K27" s="394"/>
      <c r="L27" s="395"/>
      <c r="M27" s="25"/>
    </row>
    <row r="28" spans="1:14" s="46" customFormat="1" ht="33" customHeight="1">
      <c r="A28" s="420"/>
      <c r="B28" s="388"/>
      <c r="C28" s="396" t="s">
        <v>103</v>
      </c>
      <c r="D28" s="397"/>
      <c r="E28" s="397"/>
      <c r="F28" s="398"/>
      <c r="G28" s="399"/>
      <c r="H28" s="400"/>
      <c r="I28" s="400"/>
      <c r="J28" s="400"/>
      <c r="K28" s="400"/>
      <c r="L28" s="401"/>
      <c r="M28" s="25" t="s">
        <v>248</v>
      </c>
    </row>
    <row r="29" spans="1:14" s="46" customFormat="1" ht="33" customHeight="1">
      <c r="A29" s="420"/>
      <c r="B29" s="388"/>
      <c r="C29" s="396" t="s">
        <v>104</v>
      </c>
      <c r="D29" s="397"/>
      <c r="E29" s="397"/>
      <c r="F29" s="398"/>
      <c r="G29" s="399"/>
      <c r="H29" s="400"/>
      <c r="I29" s="400"/>
      <c r="J29" s="400"/>
      <c r="K29" s="400"/>
      <c r="L29" s="401"/>
      <c r="M29" s="25"/>
    </row>
    <row r="30" spans="1:14" s="46" customFormat="1" ht="33" customHeight="1">
      <c r="A30" s="420"/>
      <c r="B30" s="388"/>
      <c r="C30" s="396" t="s">
        <v>49</v>
      </c>
      <c r="D30" s="397"/>
      <c r="E30" s="397"/>
      <c r="F30" s="398"/>
      <c r="G30" s="399"/>
      <c r="H30" s="400"/>
      <c r="I30" s="400"/>
      <c r="J30" s="400"/>
      <c r="K30" s="400"/>
      <c r="L30" s="401"/>
      <c r="M30" s="25"/>
    </row>
    <row r="31" spans="1:14" s="46" customFormat="1" ht="33" customHeight="1" thickBot="1">
      <c r="A31" s="420"/>
      <c r="B31" s="388"/>
      <c r="C31" s="402" t="s">
        <v>34</v>
      </c>
      <c r="D31" s="403"/>
      <c r="E31" s="403"/>
      <c r="F31" s="404"/>
      <c r="G31" s="405"/>
      <c r="H31" s="406"/>
      <c r="I31" s="406"/>
      <c r="J31" s="406"/>
      <c r="K31" s="406"/>
      <c r="L31" s="407"/>
      <c r="M31" s="25"/>
    </row>
    <row r="32" spans="1:14" s="46" customFormat="1" ht="33" customHeight="1" thickBot="1">
      <c r="A32" s="420"/>
      <c r="B32" s="388"/>
      <c r="C32" s="414" t="s">
        <v>105</v>
      </c>
      <c r="D32" s="415"/>
      <c r="E32" s="415"/>
      <c r="F32" s="415"/>
      <c r="G32" s="416"/>
      <c r="H32" s="417"/>
      <c r="I32" s="417"/>
      <c r="J32" s="417"/>
      <c r="K32" s="417"/>
      <c r="L32" s="418"/>
      <c r="M32" s="47"/>
    </row>
    <row r="33" spans="1:21" s="46" customFormat="1" ht="33" customHeight="1">
      <c r="A33" s="420"/>
      <c r="B33" s="389"/>
      <c r="C33" s="408" t="s">
        <v>47</v>
      </c>
      <c r="D33" s="409"/>
      <c r="E33" s="409"/>
      <c r="F33" s="410"/>
      <c r="G33" s="411"/>
      <c r="H33" s="412"/>
      <c r="I33" s="412"/>
      <c r="J33" s="412"/>
      <c r="K33" s="412"/>
      <c r="L33" s="413"/>
      <c r="M33" s="47"/>
    </row>
    <row r="34" spans="1:21" s="45" customFormat="1" ht="33" customHeight="1">
      <c r="A34" s="420"/>
      <c r="B34" s="387" t="s">
        <v>234</v>
      </c>
      <c r="C34" s="396" t="s">
        <v>94</v>
      </c>
      <c r="D34" s="397"/>
      <c r="E34" s="397"/>
      <c r="F34" s="398"/>
      <c r="G34" s="399"/>
      <c r="H34" s="400"/>
      <c r="I34" s="400"/>
      <c r="J34" s="400"/>
      <c r="K34" s="400"/>
      <c r="L34" s="401"/>
      <c r="M34" s="47"/>
    </row>
    <row r="35" spans="1:21" s="45" customFormat="1" ht="33" customHeight="1">
      <c r="A35" s="420"/>
      <c r="B35" s="388"/>
      <c r="C35" s="396" t="s">
        <v>44</v>
      </c>
      <c r="D35" s="397"/>
      <c r="E35" s="397"/>
      <c r="F35" s="398"/>
      <c r="G35" s="399"/>
      <c r="H35" s="400"/>
      <c r="I35" s="400"/>
      <c r="J35" s="400"/>
      <c r="K35" s="400"/>
      <c r="L35" s="401"/>
      <c r="M35" s="47"/>
    </row>
    <row r="36" spans="1:21" s="45" customFormat="1" ht="33" customHeight="1">
      <c r="A36" s="420"/>
      <c r="B36" s="388"/>
      <c r="C36" s="396" t="s">
        <v>43</v>
      </c>
      <c r="D36" s="397"/>
      <c r="E36" s="397"/>
      <c r="F36" s="398"/>
      <c r="G36" s="399"/>
      <c r="H36" s="400"/>
      <c r="I36" s="400"/>
      <c r="J36" s="400"/>
      <c r="K36" s="400"/>
      <c r="L36" s="401"/>
      <c r="M36" s="47"/>
    </row>
    <row r="37" spans="1:21" s="45" customFormat="1" ht="33" customHeight="1">
      <c r="A37" s="420"/>
      <c r="B37" s="388"/>
      <c r="C37" s="396" t="s">
        <v>45</v>
      </c>
      <c r="D37" s="397"/>
      <c r="E37" s="397"/>
      <c r="F37" s="398"/>
      <c r="G37" s="399"/>
      <c r="H37" s="400"/>
      <c r="I37" s="400"/>
      <c r="J37" s="400"/>
      <c r="K37" s="400"/>
      <c r="L37" s="401"/>
      <c r="M37" s="47"/>
    </row>
    <row r="38" spans="1:21" s="45" customFormat="1" ht="33" customHeight="1">
      <c r="A38" s="420"/>
      <c r="B38" s="388"/>
      <c r="C38" s="388" t="s">
        <v>46</v>
      </c>
      <c r="D38" s="429"/>
      <c r="E38" s="429"/>
      <c r="F38" s="430"/>
      <c r="G38" s="399"/>
      <c r="H38" s="400"/>
      <c r="I38" s="400"/>
      <c r="J38" s="400"/>
      <c r="K38" s="400"/>
      <c r="L38" s="401"/>
      <c r="M38" s="47"/>
    </row>
    <row r="39" spans="1:21" s="45" customFormat="1" ht="33" customHeight="1" thickBot="1">
      <c r="A39" s="420"/>
      <c r="B39" s="388"/>
      <c r="C39" s="431" t="s">
        <v>48</v>
      </c>
      <c r="D39" s="432"/>
      <c r="E39" s="432"/>
      <c r="F39" s="433"/>
      <c r="G39" s="405"/>
      <c r="H39" s="406"/>
      <c r="I39" s="406"/>
      <c r="J39" s="406"/>
      <c r="K39" s="406"/>
      <c r="L39" s="407"/>
      <c r="M39" s="47"/>
    </row>
    <row r="40" spans="1:21" s="45" customFormat="1" ht="33" customHeight="1" thickTop="1" thickBot="1">
      <c r="A40" s="421"/>
      <c r="B40" s="428"/>
      <c r="C40" s="425" t="s">
        <v>107</v>
      </c>
      <c r="D40" s="426"/>
      <c r="E40" s="426"/>
      <c r="F40" s="427"/>
      <c r="G40" s="434"/>
      <c r="H40" s="435"/>
      <c r="I40" s="435"/>
      <c r="J40" s="435"/>
      <c r="K40" s="435"/>
      <c r="L40" s="436"/>
      <c r="M40" s="49" t="s">
        <v>197</v>
      </c>
    </row>
    <row r="41" spans="1:21" s="45" customFormat="1" ht="33" customHeight="1" thickTop="1">
      <c r="A41" s="253"/>
      <c r="B41" s="437" t="s">
        <v>249</v>
      </c>
      <c r="C41" s="389" t="s">
        <v>198</v>
      </c>
      <c r="D41" s="438"/>
      <c r="E41" s="438"/>
      <c r="F41" s="439"/>
      <c r="G41" s="411"/>
      <c r="H41" s="412"/>
      <c r="I41" s="412"/>
      <c r="J41" s="412"/>
      <c r="K41" s="412"/>
      <c r="L41" s="413"/>
      <c r="M41" s="440" t="s">
        <v>250</v>
      </c>
    </row>
    <row r="42" spans="1:21" s="45" customFormat="1" ht="33" customHeight="1" thickBot="1">
      <c r="A42" s="253"/>
      <c r="B42" s="437"/>
      <c r="C42" s="387" t="s">
        <v>199</v>
      </c>
      <c r="D42" s="443"/>
      <c r="E42" s="443"/>
      <c r="F42" s="444"/>
      <c r="G42" s="405"/>
      <c r="H42" s="406"/>
      <c r="I42" s="406"/>
      <c r="J42" s="406"/>
      <c r="K42" s="406"/>
      <c r="L42" s="407"/>
      <c r="M42" s="441"/>
    </row>
    <row r="43" spans="1:21" s="45" customFormat="1" ht="33" customHeight="1" thickBot="1">
      <c r="A43" s="254"/>
      <c r="B43" s="428"/>
      <c r="C43" s="425" t="s">
        <v>200</v>
      </c>
      <c r="D43" s="426"/>
      <c r="E43" s="426"/>
      <c r="F43" s="445"/>
      <c r="G43" s="446"/>
      <c r="H43" s="447"/>
      <c r="I43" s="447"/>
      <c r="J43" s="447"/>
      <c r="K43" s="447"/>
      <c r="L43" s="448"/>
      <c r="M43" s="442"/>
    </row>
    <row r="44" spans="1:21" ht="16.2">
      <c r="A44" s="46"/>
      <c r="B44" s="49"/>
      <c r="C44" s="49"/>
      <c r="D44" s="46"/>
      <c r="E44" s="46"/>
      <c r="F44" s="46"/>
      <c r="G44" s="46"/>
      <c r="H44" s="46"/>
      <c r="I44" s="46"/>
      <c r="J44" s="46"/>
      <c r="K44" s="46"/>
      <c r="L44" s="46"/>
      <c r="M44" s="48"/>
      <c r="N44" s="27"/>
      <c r="O44" s="27"/>
      <c r="P44" s="27"/>
      <c r="Q44" s="27"/>
      <c r="R44" s="27"/>
      <c r="S44" s="27"/>
      <c r="T44" s="27"/>
      <c r="U44" s="27"/>
    </row>
    <row r="45" spans="1:21" ht="16.2">
      <c r="A45" s="46"/>
      <c r="B45" s="49"/>
      <c r="C45" s="49"/>
      <c r="D45" s="46"/>
      <c r="E45" s="46"/>
      <c r="F45" s="46"/>
      <c r="G45" s="46"/>
      <c r="H45" s="46"/>
      <c r="I45" s="46"/>
      <c r="J45" s="46"/>
      <c r="K45" s="46"/>
      <c r="L45" s="46"/>
      <c r="M45" s="48"/>
      <c r="N45" s="27"/>
      <c r="O45" s="27"/>
      <c r="P45" s="27"/>
      <c r="Q45" s="27"/>
      <c r="R45" s="27"/>
      <c r="S45" s="27"/>
      <c r="T45" s="27"/>
      <c r="U45" s="27"/>
    </row>
    <row r="46" spans="1:21">
      <c r="M46" s="48"/>
      <c r="N46" s="27"/>
      <c r="O46" s="27"/>
      <c r="P46" s="27"/>
      <c r="Q46" s="27"/>
      <c r="R46" s="27"/>
      <c r="S46" s="27"/>
      <c r="T46" s="27"/>
      <c r="U46" s="27"/>
    </row>
    <row r="47" spans="1:21">
      <c r="M47" s="48"/>
      <c r="N47" s="27"/>
      <c r="O47" s="27"/>
      <c r="P47" s="27"/>
      <c r="Q47" s="27"/>
      <c r="R47" s="27"/>
      <c r="S47" s="27"/>
      <c r="T47" s="27"/>
      <c r="U47" s="27"/>
    </row>
    <row r="48" spans="1:21">
      <c r="M48" s="48"/>
      <c r="N48" s="27"/>
      <c r="O48" s="27"/>
      <c r="P48" s="27"/>
      <c r="Q48" s="27"/>
      <c r="R48" s="27"/>
      <c r="S48" s="27"/>
      <c r="T48" s="27"/>
      <c r="U48" s="27"/>
    </row>
    <row r="49" spans="13:21">
      <c r="M49" s="48"/>
      <c r="N49" s="27"/>
      <c r="O49" s="27"/>
      <c r="P49" s="27"/>
      <c r="Q49" s="27"/>
      <c r="R49" s="27"/>
      <c r="S49" s="27"/>
      <c r="T49" s="27"/>
      <c r="U49" s="27"/>
    </row>
    <row r="50" spans="13:21">
      <c r="M50" s="48"/>
      <c r="N50" s="27"/>
      <c r="O50" s="27"/>
      <c r="P50" s="27"/>
      <c r="Q50" s="27"/>
      <c r="R50" s="27"/>
      <c r="S50" s="27"/>
      <c r="T50" s="27"/>
      <c r="U50" s="27"/>
    </row>
    <row r="51" spans="13:21">
      <c r="M51" s="48"/>
      <c r="N51" s="27"/>
      <c r="O51" s="27"/>
      <c r="P51" s="27"/>
      <c r="Q51" s="27"/>
      <c r="R51" s="27"/>
      <c r="S51" s="27"/>
      <c r="T51" s="27"/>
      <c r="U51" s="27"/>
    </row>
    <row r="52" spans="13:21">
      <c r="M52" s="48"/>
      <c r="N52" s="27"/>
      <c r="O52" s="27"/>
      <c r="P52" s="27"/>
      <c r="Q52" s="27"/>
      <c r="R52" s="27"/>
      <c r="S52" s="27"/>
      <c r="T52" s="27"/>
      <c r="U52" s="27"/>
    </row>
    <row r="53" spans="13:21">
      <c r="M53" s="48"/>
      <c r="N53" s="27"/>
      <c r="O53" s="27"/>
      <c r="P53" s="27"/>
      <c r="Q53" s="27"/>
      <c r="R53" s="27"/>
      <c r="S53" s="27"/>
      <c r="T53" s="27"/>
      <c r="U53" s="27"/>
    </row>
    <row r="54" spans="13:21">
      <c r="M54" s="48"/>
      <c r="N54" s="27"/>
      <c r="O54" s="27"/>
      <c r="P54" s="27"/>
      <c r="Q54" s="27"/>
      <c r="R54" s="27"/>
      <c r="S54" s="27"/>
      <c r="T54" s="27"/>
      <c r="U54" s="27"/>
    </row>
    <row r="55" spans="13:21">
      <c r="M55" s="48"/>
      <c r="N55" s="27"/>
      <c r="O55" s="27"/>
      <c r="P55" s="27"/>
      <c r="Q55" s="27"/>
      <c r="R55" s="27"/>
      <c r="S55" s="27"/>
      <c r="T55" s="27"/>
      <c r="U55" s="27"/>
    </row>
    <row r="56" spans="13:21">
      <c r="M56" s="48"/>
      <c r="N56" s="27"/>
      <c r="O56" s="27"/>
      <c r="P56" s="27"/>
      <c r="Q56" s="27"/>
      <c r="R56" s="27"/>
      <c r="S56" s="27"/>
      <c r="T56" s="27"/>
      <c r="U56" s="27"/>
    </row>
    <row r="57" spans="13:21">
      <c r="M57" s="48"/>
      <c r="N57" s="27"/>
      <c r="O57" s="27"/>
      <c r="U57" s="27"/>
    </row>
  </sheetData>
  <mergeCells count="83">
    <mergeCell ref="M41:M43"/>
    <mergeCell ref="C42:F42"/>
    <mergeCell ref="G42:L42"/>
    <mergeCell ref="C43:F43"/>
    <mergeCell ref="G43:L43"/>
    <mergeCell ref="G39:L39"/>
    <mergeCell ref="G40:L40"/>
    <mergeCell ref="B41:B43"/>
    <mergeCell ref="C41:F41"/>
    <mergeCell ref="G41:L41"/>
    <mergeCell ref="G32:L32"/>
    <mergeCell ref="A25:A40"/>
    <mergeCell ref="C25:L25"/>
    <mergeCell ref="C40:F40"/>
    <mergeCell ref="B34:B40"/>
    <mergeCell ref="C34:F34"/>
    <mergeCell ref="G34:L34"/>
    <mergeCell ref="C35:F35"/>
    <mergeCell ref="G35:L35"/>
    <mergeCell ref="C36:F36"/>
    <mergeCell ref="G36:L36"/>
    <mergeCell ref="C37:F37"/>
    <mergeCell ref="G37:L37"/>
    <mergeCell ref="C38:F38"/>
    <mergeCell ref="G38:L38"/>
    <mergeCell ref="C39:F39"/>
    <mergeCell ref="M25:N26"/>
    <mergeCell ref="C26:L26"/>
    <mergeCell ref="B27:B33"/>
    <mergeCell ref="C27:F27"/>
    <mergeCell ref="G27:L27"/>
    <mergeCell ref="C28:F28"/>
    <mergeCell ref="G28:L28"/>
    <mergeCell ref="C29:F29"/>
    <mergeCell ref="G29:L29"/>
    <mergeCell ref="C30:F30"/>
    <mergeCell ref="G30:L30"/>
    <mergeCell ref="C31:F31"/>
    <mergeCell ref="G31:L31"/>
    <mergeCell ref="C33:F33"/>
    <mergeCell ref="G33:L33"/>
    <mergeCell ref="C32:F32"/>
    <mergeCell ref="C21:E21"/>
    <mergeCell ref="G21:L21"/>
    <mergeCell ref="A22:A24"/>
    <mergeCell ref="C22:E22"/>
    <mergeCell ref="G22:L22"/>
    <mergeCell ref="C23:E23"/>
    <mergeCell ref="G23:L23"/>
    <mergeCell ref="C24:E24"/>
    <mergeCell ref="G24:L24"/>
    <mergeCell ref="A19:A21"/>
    <mergeCell ref="C19:E19"/>
    <mergeCell ref="G19:L19"/>
    <mergeCell ref="C20:E20"/>
    <mergeCell ref="G20:L20"/>
    <mergeCell ref="A12:A18"/>
    <mergeCell ref="C12:L12"/>
    <mergeCell ref="C13:L13"/>
    <mergeCell ref="M13:N15"/>
    <mergeCell ref="B14:B16"/>
    <mergeCell ref="G14:L14"/>
    <mergeCell ref="C15:D15"/>
    <mergeCell ref="E15:L15"/>
    <mergeCell ref="C16:D16"/>
    <mergeCell ref="E16:L16"/>
    <mergeCell ref="M16:N16"/>
    <mergeCell ref="C17:E17"/>
    <mergeCell ref="G17:L17"/>
    <mergeCell ref="C18:E18"/>
    <mergeCell ref="G18:L18"/>
    <mergeCell ref="A10:B10"/>
    <mergeCell ref="C10:E10"/>
    <mergeCell ref="G10:L10"/>
    <mergeCell ref="A11:B11"/>
    <mergeCell ref="C11:D11"/>
    <mergeCell ref="F11:L11"/>
    <mergeCell ref="A9:L9"/>
    <mergeCell ref="A1:D1"/>
    <mergeCell ref="A3:L3"/>
    <mergeCell ref="H4:L4"/>
    <mergeCell ref="H5:J5"/>
    <mergeCell ref="B8:J8"/>
  </mergeCells>
  <phoneticPr fontId="3"/>
  <dataValidations count="11">
    <dataValidation imeMode="fullKatakana" allowBlank="1" showInputMessage="1" showErrorMessage="1" prompt="法人格部分のフリガナは入力しないでください。_x000a_数字もカタカナ表記としてください。" sqref="C12:L12" xr:uid="{39448DD2-A42D-43BD-8805-32967AE5E711}"/>
    <dataValidation imeMode="hiragana" allowBlank="1" showInputMessage="1" showErrorMessage="1" sqref="C17:C18" xr:uid="{8AB4CC77-8371-4D55-BF67-DFDE36AD4BF3}"/>
    <dataValidation imeMode="hiragana" allowBlank="1" showInputMessage="1" showErrorMessage="1" prompt="法人格の後に全角スペースを入れてください。_x000a_ex.)一般社団法人　○○、株式会社　△△" sqref="C13" xr:uid="{704700BF-1F51-4115-BDFE-D3167EB7BCE7}"/>
    <dataValidation imeMode="halfAlpha" allowBlank="1" showInputMessage="1" showErrorMessage="1" prompt="ハイフンを入れた形式で入力してください。_x000a_例）03-3265-7411" sqref="G22:L23 G17:L20" xr:uid="{877D8B72-B74C-4D74-B2DA-DCD0EF6EC39C}"/>
    <dataValidation imeMode="fullKatakana" allowBlank="1" showInputMessage="1" showErrorMessage="1" sqref="C20:E20 C23:E23 C25:L25" xr:uid="{587A1C1B-3AD4-40BB-90E8-FD42F53C4AC0}"/>
    <dataValidation imeMode="halfAlpha" allowBlank="1" showInputMessage="1" showErrorMessage="1" sqref="F14 G21:L21 D14 G24:L24" xr:uid="{469BCFC9-1604-4F04-BE3F-02987BAB04BC}"/>
    <dataValidation type="list" allowBlank="1" showInputMessage="1" showErrorMessage="1" sqref="F11" xr:uid="{C5FCAF7A-07D5-475E-821F-0D65BC1CDD0F}">
      <formula1>INDIRECT($C$11)</formula1>
    </dataValidation>
    <dataValidation type="list" allowBlank="1" showInputMessage="1" showErrorMessage="1" sqref="C11:D11" xr:uid="{31099BA2-E2DF-4129-8121-8E59F141B0E4}">
      <formula1>"音楽,舞踊,演劇,伝統芸能,大衆芸能"</formula1>
    </dataValidation>
    <dataValidation allowBlank="1" showInputMessage="1" showErrorMessage="1" prompt="姓と名の間は全角1字スペースを空けてください。" sqref="C21 C24" xr:uid="{C3EDE7C0-541F-4212-AFBE-42346E82A786}"/>
    <dataValidation type="textLength" operator="lessThanOrEqual" allowBlank="1" showInputMessage="1" showErrorMessage="1" prompt="建物名を含め_x000a_正確にご記入ください。" sqref="E16:L16" xr:uid="{DAC00A2F-1202-4FCD-B323-67C8F97322E7}">
      <formula1>60</formula1>
    </dataValidation>
    <dataValidation type="list" allowBlank="1" showInputMessage="1" showErrorMessage="1" sqref="C16" xr:uid="{EFC980A2-B6AF-47F0-9B07-6B6F257B159A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4C99-92F7-42AC-B36D-552FB8FF5B13}">
  <sheetPr>
    <pageSetUpPr fitToPage="1"/>
  </sheetPr>
  <dimension ref="A1:U59"/>
  <sheetViews>
    <sheetView view="pageBreakPreview" zoomScale="70" zoomScaleNormal="70" zoomScaleSheetLayoutView="70" workbookViewId="0">
      <selection sqref="A1:D1"/>
    </sheetView>
  </sheetViews>
  <sheetFormatPr defaultColWidth="9" defaultRowHeight="13.2"/>
  <cols>
    <col min="1" max="1" width="5.796875" style="26" customWidth="1"/>
    <col min="2" max="2" width="19.59765625" style="26" customWidth="1"/>
    <col min="3" max="3" width="4.69921875" style="26" customWidth="1"/>
    <col min="4" max="4" width="23.59765625" style="26" customWidth="1"/>
    <col min="5" max="5" width="14.59765625" style="26" customWidth="1"/>
    <col min="6" max="6" width="18.59765625" style="26" customWidth="1"/>
    <col min="7" max="7" width="16.59765625" style="26" customWidth="1"/>
    <col min="8" max="8" width="5.59765625" style="26" customWidth="1"/>
    <col min="9" max="9" width="12.296875" style="26" customWidth="1"/>
    <col min="10" max="10" width="8.59765625" style="26" customWidth="1"/>
    <col min="11" max="11" width="6.296875" style="26" customWidth="1"/>
    <col min="12" max="12" width="13.59765625" style="26" customWidth="1"/>
    <col min="13" max="13" width="69.59765625" style="27" customWidth="1"/>
    <col min="14" max="16384" width="9" style="26"/>
  </cols>
  <sheetData>
    <row r="1" spans="1:20" ht="34.5" customHeight="1">
      <c r="A1" s="306" t="s">
        <v>176</v>
      </c>
      <c r="B1" s="306"/>
      <c r="C1" s="306"/>
      <c r="D1" s="306"/>
      <c r="L1" s="71" t="s">
        <v>177</v>
      </c>
      <c r="M1" s="26"/>
    </row>
    <row r="2" spans="1:20" ht="6" customHeight="1">
      <c r="A2" s="28"/>
      <c r="B2" s="29"/>
      <c r="C2" s="29"/>
    </row>
    <row r="3" spans="1:20" s="31" customFormat="1" ht="80.099999999999994" customHeight="1">
      <c r="A3" s="307" t="s">
        <v>232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"/>
      <c r="P3" s="26"/>
      <c r="Q3" s="26"/>
      <c r="R3" s="26"/>
      <c r="S3" s="26"/>
      <c r="T3" s="26"/>
    </row>
    <row r="4" spans="1:20" s="31" customFormat="1" ht="21" customHeight="1">
      <c r="A4" s="32"/>
      <c r="B4" s="32"/>
      <c r="C4" s="32"/>
      <c r="D4" s="32"/>
      <c r="E4" s="32"/>
      <c r="F4" s="32"/>
      <c r="G4" s="32"/>
      <c r="H4" s="308"/>
      <c r="I4" s="308"/>
      <c r="J4" s="308"/>
      <c r="K4" s="308"/>
      <c r="L4" s="308"/>
      <c r="M4" s="5"/>
      <c r="P4" s="26"/>
      <c r="Q4" s="26"/>
      <c r="R4" s="26"/>
      <c r="S4" s="26"/>
      <c r="T4" s="26"/>
    </row>
    <row r="5" spans="1:20" s="31" customFormat="1" ht="35.4" customHeight="1">
      <c r="A5" s="73"/>
      <c r="H5" s="309" t="s">
        <v>185</v>
      </c>
      <c r="I5" s="309"/>
      <c r="J5" s="309"/>
      <c r="K5" s="309"/>
      <c r="M5" s="25" t="s">
        <v>271</v>
      </c>
      <c r="N5" s="26"/>
      <c r="O5" s="26"/>
      <c r="P5" s="26"/>
      <c r="Q5" s="26"/>
      <c r="R5" s="26"/>
    </row>
    <row r="6" spans="1:20" s="31" customFormat="1" ht="21">
      <c r="A6" s="73"/>
      <c r="B6" s="34" t="s">
        <v>101</v>
      </c>
      <c r="K6" s="30"/>
      <c r="R6" s="36"/>
    </row>
    <row r="7" spans="1:20" s="31" customFormat="1" ht="11.25" customHeight="1">
      <c r="A7" s="73"/>
      <c r="K7" s="30"/>
      <c r="R7" s="36"/>
    </row>
    <row r="8" spans="1:20" s="31" customFormat="1" ht="21" customHeight="1">
      <c r="A8" s="73"/>
      <c r="B8" s="515" t="s">
        <v>186</v>
      </c>
      <c r="C8" s="515"/>
      <c r="D8" s="515"/>
      <c r="E8" s="515"/>
      <c r="F8" s="515"/>
      <c r="G8" s="100" t="s">
        <v>117</v>
      </c>
      <c r="H8" s="100"/>
      <c r="I8" s="100"/>
      <c r="J8" s="100"/>
      <c r="K8" s="100"/>
      <c r="L8" s="100"/>
      <c r="R8" s="36"/>
    </row>
    <row r="9" spans="1:20" s="31" customFormat="1" ht="21">
      <c r="A9" s="35"/>
      <c r="B9" s="512" t="s">
        <v>116</v>
      </c>
      <c r="C9" s="512"/>
      <c r="D9" s="512"/>
      <c r="E9" s="512"/>
      <c r="F9" s="512"/>
      <c r="G9" s="512"/>
      <c r="H9" s="512"/>
      <c r="I9" s="512"/>
      <c r="J9" s="512"/>
      <c r="K9" s="512"/>
      <c r="L9" s="512"/>
      <c r="R9" s="36"/>
    </row>
    <row r="10" spans="1:20" s="31" customFormat="1" ht="12.75" customHeight="1" thickBot="1">
      <c r="A10" s="305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"/>
      <c r="T10" s="36"/>
    </row>
    <row r="11" spans="1:20" ht="41.1" customHeight="1">
      <c r="A11" s="311" t="s">
        <v>19</v>
      </c>
      <c r="B11" s="312"/>
      <c r="C11" s="545" t="s">
        <v>40</v>
      </c>
      <c r="D11" s="546"/>
      <c r="E11" s="548"/>
      <c r="F11" s="247" t="s">
        <v>20</v>
      </c>
      <c r="G11" s="545" t="s">
        <v>41</v>
      </c>
      <c r="H11" s="546"/>
      <c r="I11" s="546"/>
      <c r="J11" s="546"/>
      <c r="K11" s="546"/>
      <c r="L11" s="547"/>
      <c r="T11" s="38"/>
    </row>
    <row r="12" spans="1:20" ht="41.1" customHeight="1" thickBot="1">
      <c r="A12" s="317" t="s">
        <v>42</v>
      </c>
      <c r="B12" s="318"/>
      <c r="C12" s="549" t="str">
        <f>IF(交付申請書総表貼付欄!C11="","",交付申請書総表貼付欄!C11)</f>
        <v/>
      </c>
      <c r="D12" s="550"/>
      <c r="E12" s="145" t="s">
        <v>36</v>
      </c>
      <c r="F12" s="542" t="str">
        <f>IF(交付申請書総表貼付欄!F11="","",交付申請書総表貼付欄!F11)</f>
        <v/>
      </c>
      <c r="G12" s="543"/>
      <c r="H12" s="543"/>
      <c r="I12" s="543"/>
      <c r="J12" s="543"/>
      <c r="K12" s="543"/>
      <c r="L12" s="544"/>
      <c r="M12" s="25"/>
      <c r="T12" s="38"/>
    </row>
    <row r="13" spans="1:20" ht="21.75" hidden="1" customHeight="1" thickTop="1">
      <c r="A13" s="324" t="s">
        <v>21</v>
      </c>
      <c r="B13" s="98" t="s">
        <v>29</v>
      </c>
      <c r="C13" s="327"/>
      <c r="D13" s="328"/>
      <c r="E13" s="328"/>
      <c r="F13" s="328"/>
      <c r="G13" s="328"/>
      <c r="H13" s="328"/>
      <c r="I13" s="328"/>
      <c r="J13" s="328"/>
      <c r="K13" s="328"/>
      <c r="L13" s="329"/>
      <c r="M13" s="47" t="s">
        <v>102</v>
      </c>
      <c r="P13" s="27"/>
    </row>
    <row r="14" spans="1:20" ht="41.1" customHeight="1" thickTop="1">
      <c r="A14" s="325"/>
      <c r="B14" s="246" t="s">
        <v>37</v>
      </c>
      <c r="C14" s="477"/>
      <c r="D14" s="478"/>
      <c r="E14" s="478"/>
      <c r="F14" s="478"/>
      <c r="G14" s="478"/>
      <c r="H14" s="478"/>
      <c r="I14" s="478"/>
      <c r="J14" s="478"/>
      <c r="K14" s="478"/>
      <c r="L14" s="479"/>
      <c r="M14" s="25" t="s">
        <v>269</v>
      </c>
      <c r="N14" s="273"/>
    </row>
    <row r="15" spans="1:20" ht="26.25" customHeight="1">
      <c r="A15" s="325"/>
      <c r="B15" s="334" t="s">
        <v>99</v>
      </c>
      <c r="C15" s="75" t="s">
        <v>98</v>
      </c>
      <c r="D15" s="39"/>
      <c r="E15" s="37" t="s">
        <v>22</v>
      </c>
      <c r="F15" s="39"/>
      <c r="G15" s="337"/>
      <c r="H15" s="338"/>
      <c r="I15" s="338"/>
      <c r="J15" s="338"/>
      <c r="K15" s="338"/>
      <c r="L15" s="339"/>
      <c r="M15" s="449" t="s">
        <v>196</v>
      </c>
      <c r="N15" s="273"/>
    </row>
    <row r="16" spans="1:20" ht="12" customHeight="1">
      <c r="A16" s="325"/>
      <c r="B16" s="335"/>
      <c r="C16" s="340" t="s">
        <v>23</v>
      </c>
      <c r="D16" s="341"/>
      <c r="E16" s="342" t="s">
        <v>24</v>
      </c>
      <c r="F16" s="343"/>
      <c r="G16" s="343"/>
      <c r="H16" s="343"/>
      <c r="I16" s="343"/>
      <c r="J16" s="343"/>
      <c r="K16" s="343"/>
      <c r="L16" s="344"/>
      <c r="M16" s="449"/>
      <c r="N16" s="273"/>
    </row>
    <row r="17" spans="1:14" ht="41.1" customHeight="1">
      <c r="A17" s="325"/>
      <c r="B17" s="336"/>
      <c r="C17" s="345"/>
      <c r="D17" s="346"/>
      <c r="E17" s="347"/>
      <c r="F17" s="348"/>
      <c r="G17" s="348"/>
      <c r="H17" s="348"/>
      <c r="I17" s="348"/>
      <c r="J17" s="348"/>
      <c r="K17" s="348"/>
      <c r="L17" s="349"/>
      <c r="M17" s="449"/>
      <c r="N17" s="273"/>
    </row>
    <row r="18" spans="1:14" ht="35.25" customHeight="1">
      <c r="A18" s="325"/>
      <c r="B18" s="41" t="s">
        <v>25</v>
      </c>
      <c r="C18" s="347"/>
      <c r="D18" s="348"/>
      <c r="E18" s="351"/>
      <c r="F18" s="41" t="s">
        <v>51</v>
      </c>
      <c r="G18" s="352"/>
      <c r="H18" s="353"/>
      <c r="I18" s="353"/>
      <c r="J18" s="353"/>
      <c r="K18" s="353"/>
      <c r="L18" s="354"/>
      <c r="M18" s="40"/>
    </row>
    <row r="19" spans="1:14" ht="35.25" customHeight="1" thickBot="1">
      <c r="A19" s="326"/>
      <c r="B19" s="81" t="s">
        <v>50</v>
      </c>
      <c r="C19" s="355"/>
      <c r="D19" s="356"/>
      <c r="E19" s="357"/>
      <c r="F19" s="245"/>
      <c r="G19" s="513"/>
      <c r="H19" s="513"/>
      <c r="I19" s="513"/>
      <c r="J19" s="513"/>
      <c r="K19" s="513"/>
      <c r="L19" s="514"/>
      <c r="M19" s="40"/>
    </row>
    <row r="20" spans="1:14" ht="35.25" customHeight="1" thickTop="1">
      <c r="A20" s="324" t="s">
        <v>95</v>
      </c>
      <c r="B20" s="77" t="s">
        <v>27</v>
      </c>
      <c r="C20" s="368"/>
      <c r="D20" s="369"/>
      <c r="E20" s="370"/>
      <c r="F20" s="78" t="s">
        <v>96</v>
      </c>
      <c r="G20" s="371"/>
      <c r="H20" s="372"/>
      <c r="I20" s="372"/>
      <c r="J20" s="372"/>
      <c r="K20" s="372"/>
      <c r="L20" s="373"/>
      <c r="M20" s="40"/>
    </row>
    <row r="21" spans="1:14" ht="35.25" customHeight="1">
      <c r="A21" s="366"/>
      <c r="B21" s="43" t="s">
        <v>29</v>
      </c>
      <c r="C21" s="374"/>
      <c r="D21" s="375"/>
      <c r="E21" s="376"/>
      <c r="F21" s="74" t="s">
        <v>30</v>
      </c>
      <c r="G21" s="352"/>
      <c r="H21" s="353"/>
      <c r="I21" s="353"/>
      <c r="J21" s="353"/>
      <c r="K21" s="353"/>
      <c r="L21" s="354"/>
      <c r="M21" s="44"/>
    </row>
    <row r="22" spans="1:14" ht="35.25" customHeight="1" thickBot="1">
      <c r="A22" s="366"/>
      <c r="B22" s="79" t="s">
        <v>31</v>
      </c>
      <c r="C22" s="360"/>
      <c r="D22" s="361"/>
      <c r="E22" s="362"/>
      <c r="F22" s="42" t="s">
        <v>97</v>
      </c>
      <c r="G22" s="363"/>
      <c r="H22" s="364"/>
      <c r="I22" s="364"/>
      <c r="J22" s="364"/>
      <c r="K22" s="364"/>
      <c r="L22" s="365"/>
      <c r="M22" s="44"/>
    </row>
    <row r="23" spans="1:14" ht="35.25" customHeight="1" thickTop="1">
      <c r="A23" s="324" t="s">
        <v>26</v>
      </c>
      <c r="B23" s="77" t="s">
        <v>27</v>
      </c>
      <c r="C23" s="368"/>
      <c r="D23" s="369"/>
      <c r="E23" s="370"/>
      <c r="F23" s="78" t="s">
        <v>28</v>
      </c>
      <c r="G23" s="371"/>
      <c r="H23" s="372"/>
      <c r="I23" s="372"/>
      <c r="J23" s="372"/>
      <c r="K23" s="372"/>
      <c r="L23" s="373"/>
      <c r="M23" s="76"/>
    </row>
    <row r="24" spans="1:14" ht="35.25" customHeight="1">
      <c r="A24" s="366"/>
      <c r="B24" s="43" t="s">
        <v>29</v>
      </c>
      <c r="C24" s="374"/>
      <c r="D24" s="375"/>
      <c r="E24" s="376"/>
      <c r="F24" s="42" t="s">
        <v>30</v>
      </c>
      <c r="G24" s="352"/>
      <c r="H24" s="353"/>
      <c r="I24" s="353"/>
      <c r="J24" s="353"/>
      <c r="K24" s="353"/>
      <c r="L24" s="354"/>
      <c r="M24" s="76"/>
    </row>
    <row r="25" spans="1:14" ht="35.25" customHeight="1" thickBot="1">
      <c r="A25" s="367"/>
      <c r="B25" s="80" t="s">
        <v>31</v>
      </c>
      <c r="C25" s="377"/>
      <c r="D25" s="378"/>
      <c r="E25" s="379"/>
      <c r="F25" s="81" t="s">
        <v>251</v>
      </c>
      <c r="G25" s="509"/>
      <c r="H25" s="510"/>
      <c r="I25" s="510"/>
      <c r="J25" s="510"/>
      <c r="K25" s="510"/>
      <c r="L25" s="511"/>
      <c r="M25" s="464" t="s">
        <v>252</v>
      </c>
      <c r="N25" s="464"/>
    </row>
    <row r="26" spans="1:14" ht="22.05" customHeight="1" thickTop="1">
      <c r="A26" s="419" t="s">
        <v>32</v>
      </c>
      <c r="B26" s="196" t="s">
        <v>29</v>
      </c>
      <c r="C26" s="480"/>
      <c r="D26" s="481"/>
      <c r="E26" s="481"/>
      <c r="F26" s="481"/>
      <c r="G26" s="481"/>
      <c r="H26" s="481"/>
      <c r="I26" s="481"/>
      <c r="J26" s="481"/>
      <c r="K26" s="481"/>
      <c r="L26" s="482"/>
      <c r="M26" s="383" t="s">
        <v>175</v>
      </c>
      <c r="N26" s="383"/>
    </row>
    <row r="27" spans="1:14" ht="50.1" customHeight="1">
      <c r="A27" s="420"/>
      <c r="B27" s="197" t="s">
        <v>93</v>
      </c>
      <c r="C27" s="530"/>
      <c r="D27" s="531"/>
      <c r="E27" s="531"/>
      <c r="F27" s="531"/>
      <c r="G27" s="531"/>
      <c r="H27" s="531"/>
      <c r="I27" s="531"/>
      <c r="J27" s="531"/>
      <c r="K27" s="531"/>
      <c r="L27" s="532"/>
      <c r="M27" s="383"/>
      <c r="N27" s="383"/>
    </row>
    <row r="28" spans="1:14" s="46" customFormat="1" ht="20.100000000000001" customHeight="1">
      <c r="A28" s="420"/>
      <c r="B28" s="444" t="s">
        <v>233</v>
      </c>
      <c r="C28" s="527" t="s">
        <v>33</v>
      </c>
      <c r="D28" s="528"/>
      <c r="E28" s="528"/>
      <c r="F28" s="529"/>
      <c r="G28" s="518" t="s">
        <v>118</v>
      </c>
      <c r="H28" s="519"/>
      <c r="I28" s="519"/>
      <c r="J28" s="519"/>
      <c r="K28" s="519"/>
      <c r="L28" s="520"/>
      <c r="M28" s="25"/>
    </row>
    <row r="29" spans="1:14" s="46" customFormat="1" ht="30" customHeight="1">
      <c r="A29" s="420"/>
      <c r="B29" s="430"/>
      <c r="C29" s="396" t="s">
        <v>103</v>
      </c>
      <c r="D29" s="397"/>
      <c r="E29" s="397"/>
      <c r="F29" s="398"/>
      <c r="G29" s="467">
        <f>決算書総表!C15</f>
        <v>0</v>
      </c>
      <c r="H29" s="468"/>
      <c r="I29" s="469"/>
      <c r="J29" s="491">
        <f>交付申請書総表貼付欄!G28*1000</f>
        <v>0</v>
      </c>
      <c r="K29" s="491"/>
      <c r="L29" s="492"/>
      <c r="M29" s="25" t="s">
        <v>206</v>
      </c>
    </row>
    <row r="30" spans="1:14" s="46" customFormat="1" ht="30" customHeight="1">
      <c r="A30" s="420"/>
      <c r="B30" s="430"/>
      <c r="C30" s="396" t="s">
        <v>104</v>
      </c>
      <c r="D30" s="397"/>
      <c r="E30" s="397"/>
      <c r="F30" s="398"/>
      <c r="G30" s="467">
        <f>決算書総表!D15</f>
        <v>0</v>
      </c>
      <c r="H30" s="468"/>
      <c r="I30" s="469"/>
      <c r="J30" s="493">
        <f>交付申請書総表貼付欄!G29*1000</f>
        <v>0</v>
      </c>
      <c r="K30" s="491"/>
      <c r="L30" s="492"/>
      <c r="M30" s="25"/>
    </row>
    <row r="31" spans="1:14" s="46" customFormat="1" ht="30" customHeight="1">
      <c r="A31" s="420"/>
      <c r="B31" s="430"/>
      <c r="C31" s="396" t="s">
        <v>49</v>
      </c>
      <c r="D31" s="397"/>
      <c r="E31" s="397"/>
      <c r="F31" s="398"/>
      <c r="G31" s="467">
        <f>決算書総表!E15</f>
        <v>0</v>
      </c>
      <c r="H31" s="468"/>
      <c r="I31" s="469"/>
      <c r="J31" s="493">
        <f>交付申請書総表貼付欄!G30*1000</f>
        <v>0</v>
      </c>
      <c r="K31" s="491"/>
      <c r="L31" s="492"/>
      <c r="M31" s="25"/>
    </row>
    <row r="32" spans="1:14" s="46" customFormat="1" ht="30" customHeight="1" thickBot="1">
      <c r="A32" s="420"/>
      <c r="B32" s="430"/>
      <c r="C32" s="402" t="s">
        <v>34</v>
      </c>
      <c r="D32" s="403"/>
      <c r="E32" s="403"/>
      <c r="F32" s="404"/>
      <c r="G32" s="485">
        <f>活動計画推進業務費計算書!G29</f>
        <v>0</v>
      </c>
      <c r="H32" s="486"/>
      <c r="I32" s="487"/>
      <c r="J32" s="494">
        <f>交付申請書総表貼付欄!G31*1000</f>
        <v>0</v>
      </c>
      <c r="K32" s="495"/>
      <c r="L32" s="496"/>
      <c r="M32" s="25"/>
    </row>
    <row r="33" spans="1:21" s="46" customFormat="1" ht="30" customHeight="1" thickBot="1">
      <c r="A33" s="420"/>
      <c r="B33" s="430"/>
      <c r="C33" s="470" t="s">
        <v>105</v>
      </c>
      <c r="D33" s="415"/>
      <c r="E33" s="415"/>
      <c r="F33" s="415"/>
      <c r="G33" s="488">
        <f>SUM(G31:I32)</f>
        <v>0</v>
      </c>
      <c r="H33" s="489"/>
      <c r="I33" s="490"/>
      <c r="J33" s="497">
        <f>交付申請書総表貼付欄!G32*1000</f>
        <v>0</v>
      </c>
      <c r="K33" s="498"/>
      <c r="L33" s="499"/>
      <c r="M33" s="47"/>
    </row>
    <row r="34" spans="1:21" s="46" customFormat="1" ht="30" customHeight="1">
      <c r="A34" s="420"/>
      <c r="B34" s="439"/>
      <c r="C34" s="408" t="s">
        <v>47</v>
      </c>
      <c r="D34" s="409"/>
      <c r="E34" s="409"/>
      <c r="F34" s="410"/>
      <c r="G34" s="539">
        <f>決算書総表!F15</f>
        <v>0</v>
      </c>
      <c r="H34" s="540"/>
      <c r="I34" s="541"/>
      <c r="J34" s="500">
        <f>交付申請書総表貼付欄!G33*1000</f>
        <v>0</v>
      </c>
      <c r="K34" s="501"/>
      <c r="L34" s="502"/>
      <c r="M34" s="47"/>
    </row>
    <row r="35" spans="1:21" s="45" customFormat="1" ht="30" customHeight="1">
      <c r="A35" s="420"/>
      <c r="B35" s="462" t="s">
        <v>234</v>
      </c>
      <c r="C35" s="396" t="s">
        <v>94</v>
      </c>
      <c r="D35" s="397"/>
      <c r="E35" s="397"/>
      <c r="F35" s="398"/>
      <c r="G35" s="467">
        <f>決算書総表!C27</f>
        <v>0</v>
      </c>
      <c r="H35" s="468"/>
      <c r="I35" s="469"/>
      <c r="J35" s="493">
        <f>交付申請書総表貼付欄!G34*1000</f>
        <v>0</v>
      </c>
      <c r="K35" s="491"/>
      <c r="L35" s="492"/>
      <c r="M35" s="47"/>
    </row>
    <row r="36" spans="1:21" s="45" customFormat="1" ht="30" customHeight="1">
      <c r="A36" s="420"/>
      <c r="B36" s="437"/>
      <c r="C36" s="521" t="s">
        <v>44</v>
      </c>
      <c r="D36" s="522"/>
      <c r="E36" s="522"/>
      <c r="F36" s="523"/>
      <c r="G36" s="467">
        <f>決算書総表!D27</f>
        <v>0</v>
      </c>
      <c r="H36" s="468"/>
      <c r="I36" s="469"/>
      <c r="J36" s="493">
        <f>交付申請書総表貼付欄!G35*1000</f>
        <v>0</v>
      </c>
      <c r="K36" s="491"/>
      <c r="L36" s="492"/>
      <c r="M36" s="47"/>
    </row>
    <row r="37" spans="1:21" s="45" customFormat="1" ht="30" customHeight="1">
      <c r="A37" s="420"/>
      <c r="B37" s="437"/>
      <c r="C37" s="521" t="s">
        <v>43</v>
      </c>
      <c r="D37" s="522"/>
      <c r="E37" s="522"/>
      <c r="F37" s="523"/>
      <c r="G37" s="467">
        <f>決算書総表!E27</f>
        <v>0</v>
      </c>
      <c r="H37" s="468"/>
      <c r="I37" s="469"/>
      <c r="J37" s="493">
        <f>交付申請書総表貼付欄!G36*1000</f>
        <v>0</v>
      </c>
      <c r="K37" s="491"/>
      <c r="L37" s="492"/>
      <c r="M37" s="47"/>
    </row>
    <row r="38" spans="1:21" s="45" customFormat="1" ht="30" customHeight="1">
      <c r="A38" s="420"/>
      <c r="B38" s="437"/>
      <c r="C38" s="521" t="s">
        <v>45</v>
      </c>
      <c r="D38" s="522"/>
      <c r="E38" s="522"/>
      <c r="F38" s="523"/>
      <c r="G38" s="467">
        <f>決算書総表!F27</f>
        <v>0</v>
      </c>
      <c r="H38" s="468"/>
      <c r="I38" s="469"/>
      <c r="J38" s="493">
        <f>交付申請書総表貼付欄!G37*1000</f>
        <v>0</v>
      </c>
      <c r="K38" s="491"/>
      <c r="L38" s="492"/>
      <c r="M38" s="47"/>
    </row>
    <row r="39" spans="1:21" s="45" customFormat="1" ht="30" customHeight="1">
      <c r="A39" s="420"/>
      <c r="B39" s="437"/>
      <c r="C39" s="524" t="s">
        <v>46</v>
      </c>
      <c r="D39" s="525"/>
      <c r="E39" s="525"/>
      <c r="F39" s="526"/>
      <c r="G39" s="467">
        <f>決算書総表!G27</f>
        <v>0</v>
      </c>
      <c r="H39" s="468"/>
      <c r="I39" s="469"/>
      <c r="J39" s="493">
        <f>交付申請書総表貼付欄!G38*1000</f>
        <v>0</v>
      </c>
      <c r="K39" s="491"/>
      <c r="L39" s="492"/>
      <c r="M39" s="47"/>
    </row>
    <row r="40" spans="1:21" s="45" customFormat="1" ht="30" customHeight="1" thickBot="1">
      <c r="A40" s="420"/>
      <c r="B40" s="437"/>
      <c r="C40" s="471" t="s">
        <v>48</v>
      </c>
      <c r="D40" s="472"/>
      <c r="E40" s="472"/>
      <c r="F40" s="473"/>
      <c r="G40" s="474">
        <f>SUM(G35:I39)</f>
        <v>0</v>
      </c>
      <c r="H40" s="475"/>
      <c r="I40" s="476"/>
      <c r="J40" s="533">
        <f>交付申請書総表貼付欄!G39*1000</f>
        <v>0</v>
      </c>
      <c r="K40" s="534"/>
      <c r="L40" s="535"/>
      <c r="M40" s="47"/>
    </row>
    <row r="41" spans="1:21" s="45" customFormat="1" ht="30" customHeight="1" thickTop="1" thickBot="1">
      <c r="A41" s="420"/>
      <c r="B41" s="463"/>
      <c r="C41" s="516" t="s">
        <v>107</v>
      </c>
      <c r="D41" s="517"/>
      <c r="E41" s="517"/>
      <c r="F41" s="517"/>
      <c r="G41" s="503" t="str">
        <f>IF(OR(C12="舞踊",C12="演劇"),MIN(ROUNDDOWN(G33,-3),J41,G42),IF(OR(C12="伝統芸能",C12="大衆芸能"),MIN(ROUNDDOWN(G33,-3),J41),IF(C12="音楽",MIN(ROUNDDOWN(G33,-3),J41,G45),"")))</f>
        <v/>
      </c>
      <c r="H41" s="504"/>
      <c r="I41" s="505"/>
      <c r="J41" s="536">
        <f>交付申請書総表貼付欄!G40*1000</f>
        <v>0</v>
      </c>
      <c r="K41" s="537"/>
      <c r="L41" s="538"/>
      <c r="M41" s="228" t="s">
        <v>209</v>
      </c>
    </row>
    <row r="42" spans="1:21" s="45" customFormat="1" ht="30" customHeight="1" thickTop="1" thickBot="1">
      <c r="A42" s="263"/>
      <c r="B42" s="210" t="s">
        <v>201</v>
      </c>
      <c r="C42" s="465" t="s">
        <v>189</v>
      </c>
      <c r="D42" s="466"/>
      <c r="E42" s="466"/>
      <c r="F42" s="466"/>
      <c r="G42" s="506" t="str">
        <f>IF(C12="舞踊",決算書総表!G43,IF(C12="演劇",決算書総表!G44,""))</f>
        <v/>
      </c>
      <c r="H42" s="507"/>
      <c r="I42" s="507"/>
      <c r="J42" s="507"/>
      <c r="K42" s="507"/>
      <c r="L42" s="508"/>
    </row>
    <row r="43" spans="1:21" s="45" customFormat="1" ht="30" customHeight="1">
      <c r="A43" s="261"/>
      <c r="B43" s="450" t="s">
        <v>202</v>
      </c>
      <c r="C43" s="389" t="s">
        <v>198</v>
      </c>
      <c r="D43" s="438"/>
      <c r="E43" s="438"/>
      <c r="F43" s="439"/>
      <c r="G43" s="452">
        <f>決算書総表!K27</f>
        <v>0</v>
      </c>
      <c r="H43" s="453"/>
      <c r="I43" s="453"/>
      <c r="J43" s="453"/>
      <c r="K43" s="453"/>
      <c r="L43" s="454"/>
      <c r="M43" s="47"/>
    </row>
    <row r="44" spans="1:21" s="45" customFormat="1" ht="30" customHeight="1" thickBot="1">
      <c r="A44" s="261"/>
      <c r="B44" s="437"/>
      <c r="C44" s="387" t="s">
        <v>199</v>
      </c>
      <c r="D44" s="443"/>
      <c r="E44" s="443"/>
      <c r="F44" s="444"/>
      <c r="G44" s="455">
        <f>決算書総表!L27</f>
        <v>0</v>
      </c>
      <c r="H44" s="456"/>
      <c r="I44" s="456"/>
      <c r="J44" s="456"/>
      <c r="K44" s="456"/>
      <c r="L44" s="457"/>
      <c r="M44" s="47"/>
    </row>
    <row r="45" spans="1:21" s="45" customFormat="1" ht="30" customHeight="1" thickBot="1">
      <c r="A45" s="262"/>
      <c r="B45" s="451"/>
      <c r="C45" s="458" t="s">
        <v>200</v>
      </c>
      <c r="D45" s="426"/>
      <c r="E45" s="426"/>
      <c r="F45" s="426"/>
      <c r="G45" s="459">
        <f>SUM(G43:G44)</f>
        <v>0</v>
      </c>
      <c r="H45" s="460"/>
      <c r="I45" s="460"/>
      <c r="J45" s="460"/>
      <c r="K45" s="460"/>
      <c r="L45" s="461"/>
      <c r="M45" s="47"/>
    </row>
    <row r="46" spans="1:21" ht="16.2">
      <c r="A46" s="46"/>
      <c r="B46" s="49"/>
      <c r="C46" s="49"/>
      <c r="D46" s="46"/>
      <c r="E46" s="46"/>
      <c r="F46" s="46"/>
      <c r="G46" s="46"/>
      <c r="H46" s="46"/>
      <c r="I46" s="46"/>
      <c r="J46" s="46"/>
      <c r="K46" s="46"/>
      <c r="L46" s="46"/>
      <c r="M46" s="48"/>
      <c r="N46" s="27"/>
      <c r="O46" s="27"/>
      <c r="P46" s="27"/>
      <c r="Q46" s="27"/>
      <c r="R46" s="27"/>
      <c r="S46" s="27"/>
      <c r="T46" s="27"/>
      <c r="U46" s="27"/>
    </row>
    <row r="47" spans="1:21" ht="31.5" customHeight="1">
      <c r="A47" s="46"/>
      <c r="B47" s="49"/>
      <c r="C47" s="49"/>
      <c r="D47" s="46"/>
      <c r="E47" s="46"/>
      <c r="F47" s="46"/>
      <c r="G47" s="483" t="s">
        <v>171</v>
      </c>
      <c r="H47" s="483"/>
      <c r="I47" s="484" t="e">
        <f>G33/J33</f>
        <v>#DIV/0!</v>
      </c>
      <c r="J47" s="484"/>
      <c r="K47" s="46"/>
      <c r="L47" s="46"/>
      <c r="M47" s="48"/>
      <c r="N47" s="27"/>
      <c r="O47" s="27"/>
      <c r="P47" s="27"/>
      <c r="Q47" s="27"/>
      <c r="R47" s="27"/>
      <c r="S47" s="27"/>
      <c r="T47" s="27"/>
      <c r="U47" s="27"/>
    </row>
    <row r="48" spans="1:21" ht="31.5" customHeight="1">
      <c r="G48" s="483" t="s">
        <v>172</v>
      </c>
      <c r="H48" s="483"/>
      <c r="I48" s="484" t="e">
        <f>IF(AND(0.8&lt;=I47),"","要変更理由書")</f>
        <v>#DIV/0!</v>
      </c>
      <c r="J48" s="484"/>
      <c r="M48" s="48"/>
      <c r="N48" s="27"/>
      <c r="O48" s="27"/>
      <c r="P48" s="27"/>
      <c r="Q48" s="27"/>
      <c r="R48" s="27"/>
      <c r="S48" s="27"/>
      <c r="T48" s="27"/>
      <c r="U48" s="27"/>
    </row>
    <row r="49" spans="13:21">
      <c r="M49" s="48"/>
      <c r="N49" s="27"/>
      <c r="O49" s="27"/>
      <c r="P49" s="27"/>
      <c r="Q49" s="27"/>
      <c r="R49" s="27"/>
      <c r="S49" s="27"/>
      <c r="T49" s="27"/>
      <c r="U49" s="27"/>
    </row>
    <row r="50" spans="13:21">
      <c r="M50" s="48"/>
      <c r="N50" s="27"/>
      <c r="O50" s="27"/>
      <c r="P50" s="27"/>
      <c r="Q50" s="27"/>
      <c r="R50" s="27"/>
      <c r="S50" s="27"/>
      <c r="T50" s="27"/>
      <c r="U50" s="27"/>
    </row>
    <row r="51" spans="13:21">
      <c r="M51" s="48"/>
      <c r="N51" s="27"/>
      <c r="O51" s="27"/>
      <c r="P51" s="27"/>
      <c r="Q51" s="27"/>
      <c r="R51" s="27"/>
      <c r="S51" s="27"/>
      <c r="T51" s="27"/>
      <c r="U51" s="27"/>
    </row>
    <row r="52" spans="13:21">
      <c r="M52" s="48"/>
      <c r="N52" s="27"/>
      <c r="O52" s="27"/>
      <c r="P52" s="27"/>
      <c r="Q52" s="27"/>
      <c r="R52" s="27"/>
      <c r="S52" s="27"/>
      <c r="T52" s="27"/>
      <c r="U52" s="27"/>
    </row>
    <row r="53" spans="13:21">
      <c r="M53" s="48"/>
      <c r="N53" s="27"/>
      <c r="O53" s="27"/>
      <c r="P53" s="27"/>
      <c r="Q53" s="27"/>
      <c r="R53" s="27"/>
      <c r="S53" s="27"/>
      <c r="T53" s="27"/>
      <c r="U53" s="27"/>
    </row>
    <row r="54" spans="13:21">
      <c r="M54" s="48"/>
      <c r="N54" s="27"/>
      <c r="O54" s="27"/>
      <c r="P54" s="27"/>
      <c r="Q54" s="27"/>
      <c r="R54" s="27"/>
      <c r="S54" s="27"/>
      <c r="T54" s="27"/>
      <c r="U54" s="27"/>
    </row>
    <row r="55" spans="13:21">
      <c r="M55" s="48"/>
      <c r="N55" s="27"/>
      <c r="O55" s="27"/>
      <c r="P55" s="27"/>
      <c r="Q55" s="27"/>
      <c r="R55" s="27"/>
      <c r="S55" s="27"/>
      <c r="T55" s="27"/>
      <c r="U55" s="27"/>
    </row>
    <row r="56" spans="13:21">
      <c r="M56" s="48"/>
      <c r="N56" s="27"/>
      <c r="O56" s="27"/>
      <c r="P56" s="27"/>
      <c r="Q56" s="27"/>
      <c r="R56" s="27"/>
      <c r="S56" s="27"/>
      <c r="T56" s="27"/>
      <c r="U56" s="27"/>
    </row>
    <row r="57" spans="13:21">
      <c r="M57" s="48"/>
      <c r="N57" s="27"/>
      <c r="O57" s="27"/>
      <c r="P57" s="27"/>
      <c r="Q57" s="27"/>
      <c r="R57" s="27"/>
      <c r="S57" s="27"/>
      <c r="T57" s="27"/>
      <c r="U57" s="27"/>
    </row>
    <row r="58" spans="13:21">
      <c r="M58" s="48"/>
      <c r="N58" s="27"/>
      <c r="O58" s="27"/>
      <c r="P58" s="27"/>
      <c r="Q58" s="27"/>
      <c r="R58" s="27"/>
      <c r="S58" s="27"/>
      <c r="T58" s="27"/>
      <c r="U58" s="27"/>
    </row>
    <row r="59" spans="13:21">
      <c r="M59" s="48"/>
      <c r="N59" s="27"/>
      <c r="O59" s="27"/>
      <c r="U59" s="27"/>
    </row>
  </sheetData>
  <mergeCells count="102">
    <mergeCell ref="H4:L4"/>
    <mergeCell ref="C41:F41"/>
    <mergeCell ref="G28:L28"/>
    <mergeCell ref="C37:F37"/>
    <mergeCell ref="C38:F38"/>
    <mergeCell ref="C39:F39"/>
    <mergeCell ref="B28:B34"/>
    <mergeCell ref="C28:F28"/>
    <mergeCell ref="C29:F29"/>
    <mergeCell ref="C30:F30"/>
    <mergeCell ref="C31:F31"/>
    <mergeCell ref="C21:E21"/>
    <mergeCell ref="C27:L27"/>
    <mergeCell ref="J39:L39"/>
    <mergeCell ref="J40:L40"/>
    <mergeCell ref="J38:L38"/>
    <mergeCell ref="J41:L41"/>
    <mergeCell ref="G34:I34"/>
    <mergeCell ref="G35:I35"/>
    <mergeCell ref="C36:F36"/>
    <mergeCell ref="F12:L12"/>
    <mergeCell ref="G11:L11"/>
    <mergeCell ref="C11:E11"/>
    <mergeCell ref="C12:D12"/>
    <mergeCell ref="A1:D1"/>
    <mergeCell ref="A3:L3"/>
    <mergeCell ref="A10:L10"/>
    <mergeCell ref="A11:B11"/>
    <mergeCell ref="A12:B12"/>
    <mergeCell ref="A23:A25"/>
    <mergeCell ref="G23:L23"/>
    <mergeCell ref="G24:L24"/>
    <mergeCell ref="G25:L25"/>
    <mergeCell ref="C23:E23"/>
    <mergeCell ref="C24:E24"/>
    <mergeCell ref="C25:E25"/>
    <mergeCell ref="E16:L16"/>
    <mergeCell ref="E17:L17"/>
    <mergeCell ref="G15:L15"/>
    <mergeCell ref="A13:A19"/>
    <mergeCell ref="B15:B17"/>
    <mergeCell ref="A20:A22"/>
    <mergeCell ref="C22:E22"/>
    <mergeCell ref="H5:K5"/>
    <mergeCell ref="B9:L9"/>
    <mergeCell ref="G18:L18"/>
    <mergeCell ref="G19:L19"/>
    <mergeCell ref="B8:F8"/>
    <mergeCell ref="G48:H48"/>
    <mergeCell ref="I48:J48"/>
    <mergeCell ref="G29:I29"/>
    <mergeCell ref="G30:I30"/>
    <mergeCell ref="G31:I31"/>
    <mergeCell ref="G32:I32"/>
    <mergeCell ref="G33:I33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G47:H47"/>
    <mergeCell ref="I47:J47"/>
    <mergeCell ref="G41:I41"/>
    <mergeCell ref="G42:L42"/>
    <mergeCell ref="C13:L13"/>
    <mergeCell ref="C14:L14"/>
    <mergeCell ref="C16:D16"/>
    <mergeCell ref="G37:I37"/>
    <mergeCell ref="G38:I38"/>
    <mergeCell ref="G39:I39"/>
    <mergeCell ref="C19:E19"/>
    <mergeCell ref="G20:L20"/>
    <mergeCell ref="G21:L21"/>
    <mergeCell ref="G22:L22"/>
    <mergeCell ref="C20:E20"/>
    <mergeCell ref="C26:L26"/>
    <mergeCell ref="C17:D17"/>
    <mergeCell ref="C18:E18"/>
    <mergeCell ref="A26:A41"/>
    <mergeCell ref="C42:F42"/>
    <mergeCell ref="G36:I36"/>
    <mergeCell ref="C32:F32"/>
    <mergeCell ref="C33:F33"/>
    <mergeCell ref="C34:F34"/>
    <mergeCell ref="C35:F35"/>
    <mergeCell ref="C40:F40"/>
    <mergeCell ref="G40:I40"/>
    <mergeCell ref="M15:M17"/>
    <mergeCell ref="B43:B45"/>
    <mergeCell ref="C43:F43"/>
    <mergeCell ref="G43:L43"/>
    <mergeCell ref="C44:F44"/>
    <mergeCell ref="G44:L44"/>
    <mergeCell ref="C45:F45"/>
    <mergeCell ref="G45:L45"/>
    <mergeCell ref="B35:B41"/>
    <mergeCell ref="M26:N27"/>
    <mergeCell ref="M25:N25"/>
  </mergeCells>
  <phoneticPr fontId="3"/>
  <conditionalFormatting sqref="B8">
    <cfRule type="beginsWith" dxfId="15" priority="9" operator="beginsWith" text="　令和　年">
      <formula>LEFT(B8,LEN("　令和　年"))="　令和　年"</formula>
    </cfRule>
  </conditionalFormatting>
  <conditionalFormatting sqref="B42:L42">
    <cfRule type="expression" dxfId="14" priority="1" stopIfTrue="1">
      <formula>OR($C$12="伝統芸能",$C$12="大衆芸能")</formula>
    </cfRule>
    <cfRule type="expression" dxfId="13" priority="6" stopIfTrue="1">
      <formula>$C$12="音楽"</formula>
    </cfRule>
  </conditionalFormatting>
  <conditionalFormatting sqref="B43:L45">
    <cfRule type="expression" dxfId="12" priority="7" stopIfTrue="1">
      <formula>$C$12&lt;&gt;"音楽"</formula>
    </cfRule>
  </conditionalFormatting>
  <conditionalFormatting sqref="C42:F42">
    <cfRule type="expression" dxfId="11" priority="4" stopIfTrue="1">
      <formula>OR($C$12="伝統芸能",$C$12="大衆芸能")</formula>
    </cfRule>
  </conditionalFormatting>
  <conditionalFormatting sqref="C43:L44">
    <cfRule type="expression" dxfId="10" priority="3" stopIfTrue="1">
      <formula>$C$12&lt;&gt;"音楽"</formula>
    </cfRule>
  </conditionalFormatting>
  <conditionalFormatting sqref="G41:I41">
    <cfRule type="cellIs" dxfId="9" priority="5" operator="lessThan">
      <formula>$J$41</formula>
    </cfRule>
  </conditionalFormatting>
  <conditionalFormatting sqref="H5">
    <cfRule type="beginsWith" dxfId="8" priority="8" operator="beginsWith" text="　令和　年">
      <formula>LEFT(H5,LEN("　令和　年"))="　令和　年"</formula>
    </cfRule>
  </conditionalFormatting>
  <dataValidations count="9">
    <dataValidation type="list" allowBlank="1" showInputMessage="1" showErrorMessage="1" sqref="C17" xr:uid="{1FAC5917-4F53-445D-BD7D-E7618E253E2B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textLength" operator="lessThanOrEqual" allowBlank="1" showInputMessage="1" showErrorMessage="1" prompt="建物名を含め_x000a_正確にご記入ください。" sqref="E17:L17" xr:uid="{0C028AA8-159E-4CD7-8512-79DF9E1C4413}">
      <formula1>60</formula1>
    </dataValidation>
    <dataValidation allowBlank="1" showInputMessage="1" showErrorMessage="1" prompt="姓と名の間は全角1字スペースを空けてください。" sqref="C22 C25" xr:uid="{0E200820-5D7E-402E-8C44-7D31AD74A071}"/>
    <dataValidation imeMode="halfAlpha" allowBlank="1" showInputMessage="1" showErrorMessage="1" sqref="G25:L25 G22:L22 D15 F15 G19:L19" xr:uid="{454F0681-089E-4116-94FC-B59528DF8C88}"/>
    <dataValidation imeMode="fullKatakana" allowBlank="1" showInputMessage="1" showErrorMessage="1" sqref="C21:E21 C24:E24 C26:L26" xr:uid="{D1098E92-DEBF-4A3C-8379-D4A14C108688}"/>
    <dataValidation imeMode="halfAlpha" allowBlank="1" showInputMessage="1" showErrorMessage="1" prompt="ハイフンを入れた形式で入力してください。_x000a_例）03-3265-7411" sqref="G23:L24 G18:L18 G20:L21" xr:uid="{4633D8FB-25F2-4F8F-AEE1-9874B60346DC}"/>
    <dataValidation imeMode="hiragana" allowBlank="1" showInputMessage="1" showErrorMessage="1" prompt="法人格の後に全角スペースを入れてください。_x000a_ex.)一般社団法人　○○、株式会社　△△" sqref="C14" xr:uid="{3FD08C15-6A66-485F-8AD4-B6369EC2A713}"/>
    <dataValidation imeMode="hiragana" allowBlank="1" showInputMessage="1" showErrorMessage="1" sqref="C18:C19" xr:uid="{7C93E0B7-B970-4E8D-992A-F0D4542C778C}"/>
    <dataValidation imeMode="fullKatakana" allowBlank="1" showInputMessage="1" showErrorMessage="1" prompt="法人格部分のフリガナは入力しないでください。_x000a_数字もカタカナ表記としてください。" sqref="C13:L13" xr:uid="{BB479D7B-B3F3-445B-B46F-C16BEA4E981B}"/>
  </dataValidations>
  <printOptions horizontalCentered="1"/>
  <pageMargins left="0.59055118110236227" right="0.59055118110236227" top="0.42" bottom="0.59055118110236227" header="0.31496062992125984" footer="0.31496062992125984"/>
  <pageSetup paperSize="9" scale="55" orientation="portrait" r:id="rId1"/>
  <headerFooter scaleWithDoc="0">
    <oddFooter>&amp;R整理番号：（事務局記入欄）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0E74-06D5-4D3A-AB68-4F8F75A4784D}">
  <sheetPr>
    <pageSetUpPr fitToPage="1"/>
  </sheetPr>
  <dimension ref="A1:R44"/>
  <sheetViews>
    <sheetView view="pageBreakPreview" zoomScale="89" zoomScaleNormal="100" zoomScaleSheetLayoutView="89" workbookViewId="0"/>
  </sheetViews>
  <sheetFormatPr defaultColWidth="9" defaultRowHeight="22.05" customHeight="1"/>
  <cols>
    <col min="1" max="1" width="6.69921875" style="1" customWidth="1"/>
    <col min="2" max="2" width="40.8984375" style="1" customWidth="1"/>
    <col min="3" max="8" width="12.69921875" style="1" customWidth="1"/>
    <col min="9" max="9" width="2.296875" style="1" customWidth="1"/>
    <col min="10" max="10" width="7.19921875" style="1" customWidth="1"/>
    <col min="11" max="12" width="11.69921875" style="1" customWidth="1"/>
    <col min="13" max="15" width="8.5" style="1" customWidth="1"/>
    <col min="16" max="16384" width="9" style="1"/>
  </cols>
  <sheetData>
    <row r="1" spans="1:13" ht="20.55" customHeight="1">
      <c r="A1" s="9" t="s">
        <v>235</v>
      </c>
      <c r="B1" s="4"/>
      <c r="C1" s="4"/>
      <c r="D1" s="4"/>
      <c r="E1" s="4"/>
      <c r="F1" s="4"/>
      <c r="G1" s="4"/>
      <c r="H1" s="72" t="s">
        <v>178</v>
      </c>
      <c r="J1" s="4"/>
      <c r="L1" s="4"/>
    </row>
    <row r="2" spans="1:13" ht="8.4" customHeight="1">
      <c r="A2" s="9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36" customHeight="1">
      <c r="A3" s="92" t="s">
        <v>92</v>
      </c>
      <c r="B3" s="259" t="str">
        <f>IF(総表!C14="","",総表!C14)</f>
        <v/>
      </c>
      <c r="C3" s="95" t="s">
        <v>108</v>
      </c>
      <c r="D3" s="560" t="str">
        <f>IF(総表!C27="","",総表!C27)</f>
        <v/>
      </c>
      <c r="E3" s="560"/>
      <c r="F3" s="560"/>
      <c r="G3" s="560"/>
      <c r="I3" s="93"/>
      <c r="J3" s="93"/>
      <c r="K3" s="93"/>
      <c r="M3" s="109" t="s">
        <v>134</v>
      </c>
    </row>
    <row r="4" spans="1:13" ht="7.8" customHeight="1">
      <c r="A4" s="9"/>
      <c r="B4" s="92"/>
      <c r="M4" s="109"/>
    </row>
    <row r="5" spans="1:13" ht="18.600000000000001" customHeight="1" thickBot="1">
      <c r="A5" s="8" t="s">
        <v>91</v>
      </c>
      <c r="B5" s="4"/>
      <c r="C5" s="4"/>
      <c r="D5" s="4"/>
      <c r="G5" s="50" t="s">
        <v>119</v>
      </c>
      <c r="H5" s="50"/>
      <c r="I5" s="50"/>
    </row>
    <row r="6" spans="1:13" ht="28.8" customHeight="1" thickTop="1">
      <c r="A6" s="211" t="s">
        <v>0</v>
      </c>
      <c r="B6" s="56" t="s">
        <v>100</v>
      </c>
      <c r="C6" s="65" t="s">
        <v>2</v>
      </c>
      <c r="D6" s="66" t="s">
        <v>39</v>
      </c>
      <c r="E6" s="67" t="s">
        <v>89</v>
      </c>
      <c r="F6" s="68" t="s">
        <v>52</v>
      </c>
      <c r="G6" s="83" t="s">
        <v>38</v>
      </c>
      <c r="H6" s="85"/>
      <c r="I6" s="85"/>
      <c r="J6" s="85"/>
      <c r="K6" s="85"/>
      <c r="L6" s="85"/>
    </row>
    <row r="7" spans="1:13" ht="37.799999999999997" customHeight="1">
      <c r="A7" s="57">
        <v>1</v>
      </c>
      <c r="B7" s="255"/>
      <c r="C7" s="165"/>
      <c r="D7" s="161"/>
      <c r="E7" s="162" t="str">
        <f t="shared" ref="E7:E14" si="0">IF(C7="","",(C7-D7))</f>
        <v/>
      </c>
      <c r="F7" s="163"/>
      <c r="G7" s="164" t="str">
        <f t="shared" ref="G7:G14" si="1">IF(C7="","",(C7+F7))</f>
        <v/>
      </c>
      <c r="H7" s="86"/>
      <c r="I7" s="86"/>
      <c r="J7" s="86"/>
      <c r="K7" s="86"/>
      <c r="L7" s="86"/>
      <c r="M7" s="260" t="s">
        <v>255</v>
      </c>
    </row>
    <row r="8" spans="1:13" ht="37.799999999999997" customHeight="1">
      <c r="A8" s="58">
        <v>2</v>
      </c>
      <c r="B8" s="256"/>
      <c r="C8" s="165"/>
      <c r="D8" s="166"/>
      <c r="E8" s="167" t="str">
        <f t="shared" si="0"/>
        <v/>
      </c>
      <c r="F8" s="163"/>
      <c r="G8" s="164" t="str">
        <f t="shared" si="1"/>
        <v/>
      </c>
      <c r="H8" s="86"/>
      <c r="I8" s="86"/>
      <c r="J8" s="86"/>
      <c r="K8" s="86"/>
      <c r="L8" s="86"/>
    </row>
    <row r="9" spans="1:13" ht="37.799999999999997" customHeight="1">
      <c r="A9" s="58">
        <v>3</v>
      </c>
      <c r="B9" s="256"/>
      <c r="C9" s="165"/>
      <c r="D9" s="166"/>
      <c r="E9" s="167" t="str">
        <f t="shared" si="0"/>
        <v/>
      </c>
      <c r="F9" s="163"/>
      <c r="G9" s="164" t="str">
        <f t="shared" si="1"/>
        <v/>
      </c>
      <c r="H9" s="86"/>
      <c r="I9" s="86"/>
      <c r="J9" s="86"/>
      <c r="K9" s="86"/>
      <c r="L9" s="86"/>
    </row>
    <row r="10" spans="1:13" ht="37.799999999999997" customHeight="1">
      <c r="A10" s="58">
        <v>4</v>
      </c>
      <c r="B10" s="256"/>
      <c r="C10" s="165"/>
      <c r="D10" s="166"/>
      <c r="E10" s="167" t="str">
        <f t="shared" si="0"/>
        <v/>
      </c>
      <c r="F10" s="163"/>
      <c r="G10" s="164" t="str">
        <f t="shared" si="1"/>
        <v/>
      </c>
      <c r="H10" s="86"/>
      <c r="I10" s="86"/>
      <c r="J10" s="86"/>
      <c r="K10" s="86"/>
      <c r="L10" s="86"/>
    </row>
    <row r="11" spans="1:13" ht="37.799999999999997" customHeight="1">
      <c r="A11" s="58">
        <v>5</v>
      </c>
      <c r="B11" s="256"/>
      <c r="C11" s="165"/>
      <c r="D11" s="166"/>
      <c r="E11" s="167" t="str">
        <f t="shared" si="0"/>
        <v/>
      </c>
      <c r="F11" s="163"/>
      <c r="G11" s="164" t="str">
        <f t="shared" si="1"/>
        <v/>
      </c>
      <c r="H11" s="86"/>
      <c r="I11" s="86"/>
      <c r="K11" s="258"/>
      <c r="L11" s="258"/>
    </row>
    <row r="12" spans="1:13" ht="37.799999999999997" customHeight="1">
      <c r="A12" s="58">
        <v>6</v>
      </c>
      <c r="B12" s="256"/>
      <c r="C12" s="165"/>
      <c r="D12" s="166"/>
      <c r="E12" s="167" t="str">
        <f t="shared" si="0"/>
        <v/>
      </c>
      <c r="F12" s="163"/>
      <c r="G12" s="164" t="str">
        <f t="shared" si="1"/>
        <v/>
      </c>
      <c r="H12" s="86"/>
      <c r="I12" s="86"/>
      <c r="J12" s="559"/>
      <c r="K12" s="559"/>
      <c r="L12" s="559"/>
    </row>
    <row r="13" spans="1:13" ht="37.799999999999997" customHeight="1">
      <c r="A13" s="58">
        <v>7</v>
      </c>
      <c r="B13" s="256"/>
      <c r="C13" s="165"/>
      <c r="D13" s="166"/>
      <c r="E13" s="167" t="str">
        <f t="shared" si="0"/>
        <v/>
      </c>
      <c r="F13" s="163"/>
      <c r="G13" s="164" t="str">
        <f t="shared" si="1"/>
        <v/>
      </c>
      <c r="H13" s="86"/>
      <c r="I13" s="86"/>
      <c r="J13" s="559"/>
      <c r="K13" s="559"/>
      <c r="L13" s="559"/>
    </row>
    <row r="14" spans="1:13" ht="37.799999999999997" customHeight="1">
      <c r="A14" s="59">
        <v>8</v>
      </c>
      <c r="B14" s="257"/>
      <c r="C14" s="168"/>
      <c r="D14" s="169"/>
      <c r="E14" s="170" t="str">
        <f t="shared" si="0"/>
        <v/>
      </c>
      <c r="F14" s="171"/>
      <c r="G14" s="164" t="str">
        <f t="shared" si="1"/>
        <v/>
      </c>
      <c r="H14" s="86"/>
      <c r="I14" s="86"/>
      <c r="J14" s="86"/>
      <c r="K14" s="86"/>
      <c r="L14" s="86"/>
    </row>
    <row r="15" spans="1:13" ht="25.05" customHeight="1" thickBot="1">
      <c r="A15" s="563" t="s">
        <v>90</v>
      </c>
      <c r="B15" s="564"/>
      <c r="C15" s="172">
        <f>SUM(C7:C14)</f>
        <v>0</v>
      </c>
      <c r="D15" s="173">
        <f>SUM(D7:D14)</f>
        <v>0</v>
      </c>
      <c r="E15" s="174">
        <f>SUM(E7:E14)</f>
        <v>0</v>
      </c>
      <c r="F15" s="174">
        <f>SUM(F7:F14)</f>
        <v>0</v>
      </c>
      <c r="G15" s="175">
        <f>SUM(G7:G14)</f>
        <v>0</v>
      </c>
      <c r="H15" s="87"/>
      <c r="I15" s="87"/>
      <c r="J15" s="87"/>
      <c r="K15" s="87"/>
      <c r="L15" s="87"/>
    </row>
    <row r="16" spans="1:13" ht="9" customHeight="1" thickTop="1" thickBot="1">
      <c r="A16" s="7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8" ht="19.5" customHeight="1" thickBot="1">
      <c r="A17" s="6" t="s">
        <v>1</v>
      </c>
      <c r="B17" s="5"/>
      <c r="C17" s="4"/>
      <c r="D17" s="3"/>
      <c r="E17" s="3"/>
      <c r="F17" s="3"/>
      <c r="G17" s="3"/>
      <c r="H17" s="150" t="s">
        <v>120</v>
      </c>
      <c r="I17" s="3"/>
      <c r="J17" s="551" t="s">
        <v>203</v>
      </c>
      <c r="K17" s="552"/>
      <c r="L17" s="553"/>
      <c r="M17" s="554" t="s">
        <v>253</v>
      </c>
      <c r="N17" s="554"/>
      <c r="O17" s="555"/>
    </row>
    <row r="18" spans="1:18" ht="33" customHeight="1" thickTop="1" thickBot="1">
      <c r="A18" s="52" t="s">
        <v>0</v>
      </c>
      <c r="B18" s="56" t="s">
        <v>100</v>
      </c>
      <c r="C18" s="63" t="s">
        <v>110</v>
      </c>
      <c r="D18" s="91" t="s">
        <v>111</v>
      </c>
      <c r="E18" s="84" t="s">
        <v>112</v>
      </c>
      <c r="F18" s="97" t="s">
        <v>114</v>
      </c>
      <c r="G18" s="64" t="s">
        <v>113</v>
      </c>
      <c r="H18" s="151" t="s">
        <v>106</v>
      </c>
      <c r="I18" s="190"/>
      <c r="J18" s="211" t="s">
        <v>204</v>
      </c>
      <c r="K18" s="212" t="s">
        <v>205</v>
      </c>
      <c r="L18" s="213" t="s">
        <v>211</v>
      </c>
      <c r="M18" s="556"/>
      <c r="N18" s="556"/>
      <c r="O18" s="557"/>
    </row>
    <row r="19" spans="1:18" ht="37.799999999999997" customHeight="1">
      <c r="A19" s="53">
        <v>1</v>
      </c>
      <c r="B19" s="88" t="str">
        <f>IF(B7="","",B7)</f>
        <v/>
      </c>
      <c r="C19" s="176"/>
      <c r="D19" s="177"/>
      <c r="E19" s="178"/>
      <c r="F19" s="179"/>
      <c r="G19" s="180"/>
      <c r="H19" s="181">
        <f>SUM(C19:G19)</f>
        <v>0</v>
      </c>
      <c r="I19" s="191"/>
      <c r="J19" s="214"/>
      <c r="K19" s="215">
        <f>C19*J19</f>
        <v>0</v>
      </c>
      <c r="L19" s="216">
        <f t="shared" ref="L19:L26" si="2">E19+G19</f>
        <v>0</v>
      </c>
    </row>
    <row r="20" spans="1:18" ht="37.799999999999997" customHeight="1">
      <c r="A20" s="54">
        <v>2</v>
      </c>
      <c r="B20" s="89" t="str">
        <f t="shared" ref="B20:B26" si="3">IF(B8="","",B8)</f>
        <v/>
      </c>
      <c r="C20" s="182"/>
      <c r="D20" s="183"/>
      <c r="E20" s="184"/>
      <c r="F20" s="185"/>
      <c r="G20" s="186"/>
      <c r="H20" s="181">
        <f t="shared" ref="H20:H26" si="4">SUM(C20:G20)</f>
        <v>0</v>
      </c>
      <c r="I20" s="191"/>
      <c r="J20" s="217"/>
      <c r="K20" s="218">
        <f t="shared" ref="K20:K26" si="5">C20*J20</f>
        <v>0</v>
      </c>
      <c r="L20" s="219">
        <f t="shared" si="2"/>
        <v>0</v>
      </c>
    </row>
    <row r="21" spans="1:18" ht="37.799999999999997" customHeight="1">
      <c r="A21" s="54">
        <v>3</v>
      </c>
      <c r="B21" s="89" t="str">
        <f t="shared" si="3"/>
        <v/>
      </c>
      <c r="C21" s="182"/>
      <c r="D21" s="183"/>
      <c r="E21" s="184"/>
      <c r="F21" s="185"/>
      <c r="G21" s="186"/>
      <c r="H21" s="181">
        <f t="shared" si="4"/>
        <v>0</v>
      </c>
      <c r="I21" s="191"/>
      <c r="J21" s="217"/>
      <c r="K21" s="218">
        <f t="shared" si="5"/>
        <v>0</v>
      </c>
      <c r="L21" s="219">
        <f t="shared" si="2"/>
        <v>0</v>
      </c>
    </row>
    <row r="22" spans="1:18" ht="37.799999999999997" customHeight="1">
      <c r="A22" s="54">
        <v>4</v>
      </c>
      <c r="B22" s="89" t="str">
        <f t="shared" si="3"/>
        <v/>
      </c>
      <c r="C22" s="182"/>
      <c r="D22" s="183"/>
      <c r="E22" s="184"/>
      <c r="F22" s="185"/>
      <c r="G22" s="186"/>
      <c r="H22" s="181">
        <f t="shared" si="4"/>
        <v>0</v>
      </c>
      <c r="I22" s="191"/>
      <c r="J22" s="217"/>
      <c r="K22" s="218">
        <f t="shared" si="5"/>
        <v>0</v>
      </c>
      <c r="L22" s="219">
        <f t="shared" si="2"/>
        <v>0</v>
      </c>
    </row>
    <row r="23" spans="1:18" ht="37.799999999999997" customHeight="1">
      <c r="A23" s="54">
        <v>5</v>
      </c>
      <c r="B23" s="89" t="str">
        <f t="shared" si="3"/>
        <v/>
      </c>
      <c r="C23" s="182"/>
      <c r="D23" s="183"/>
      <c r="E23" s="184"/>
      <c r="F23" s="185"/>
      <c r="G23" s="186"/>
      <c r="H23" s="181">
        <f t="shared" si="4"/>
        <v>0</v>
      </c>
      <c r="I23" s="191"/>
      <c r="J23" s="217"/>
      <c r="K23" s="218">
        <f t="shared" si="5"/>
        <v>0</v>
      </c>
      <c r="L23" s="219">
        <f t="shared" si="2"/>
        <v>0</v>
      </c>
    </row>
    <row r="24" spans="1:18" ht="37.799999999999997" customHeight="1">
      <c r="A24" s="54">
        <v>6</v>
      </c>
      <c r="B24" s="89" t="str">
        <f t="shared" si="3"/>
        <v/>
      </c>
      <c r="C24" s="182"/>
      <c r="D24" s="183"/>
      <c r="E24" s="184"/>
      <c r="F24" s="185"/>
      <c r="G24" s="186"/>
      <c r="H24" s="181">
        <f t="shared" si="4"/>
        <v>0</v>
      </c>
      <c r="I24" s="191"/>
      <c r="J24" s="217"/>
      <c r="K24" s="218">
        <f t="shared" si="5"/>
        <v>0</v>
      </c>
      <c r="L24" s="219">
        <f t="shared" si="2"/>
        <v>0</v>
      </c>
    </row>
    <row r="25" spans="1:18" ht="37.799999999999997" customHeight="1">
      <c r="A25" s="54">
        <v>7</v>
      </c>
      <c r="B25" s="89" t="str">
        <f t="shared" si="3"/>
        <v/>
      </c>
      <c r="C25" s="182"/>
      <c r="D25" s="183"/>
      <c r="E25" s="184"/>
      <c r="F25" s="185"/>
      <c r="G25" s="186"/>
      <c r="H25" s="181">
        <f t="shared" si="4"/>
        <v>0</v>
      </c>
      <c r="I25" s="191"/>
      <c r="J25" s="217"/>
      <c r="K25" s="218">
        <f t="shared" si="5"/>
        <v>0</v>
      </c>
      <c r="L25" s="219">
        <f t="shared" si="2"/>
        <v>0</v>
      </c>
    </row>
    <row r="26" spans="1:18" ht="37.799999999999997" customHeight="1">
      <c r="A26" s="55">
        <v>8</v>
      </c>
      <c r="B26" s="90" t="str">
        <f t="shared" si="3"/>
        <v/>
      </c>
      <c r="C26" s="187"/>
      <c r="D26" s="183"/>
      <c r="E26" s="184"/>
      <c r="F26" s="185"/>
      <c r="G26" s="186"/>
      <c r="H26" s="181">
        <f t="shared" si="4"/>
        <v>0</v>
      </c>
      <c r="I26" s="191"/>
      <c r="J26" s="220"/>
      <c r="K26" s="221">
        <f t="shared" si="5"/>
        <v>0</v>
      </c>
      <c r="L26" s="216">
        <f t="shared" si="2"/>
        <v>0</v>
      </c>
    </row>
    <row r="27" spans="1:18" ht="25.05" customHeight="1" thickBot="1">
      <c r="A27" s="563" t="s">
        <v>35</v>
      </c>
      <c r="B27" s="564"/>
      <c r="C27" s="188">
        <f t="shared" ref="C27" si="6">SUM(C19:C26)</f>
        <v>0</v>
      </c>
      <c r="D27" s="188">
        <f>SUM(D19:D26)</f>
        <v>0</v>
      </c>
      <c r="E27" s="188">
        <f t="shared" ref="E27" si="7">SUM(E19:E26)</f>
        <v>0</v>
      </c>
      <c r="F27" s="188">
        <f t="shared" ref="F27" si="8">SUM(F19:F26)</f>
        <v>0</v>
      </c>
      <c r="G27" s="188">
        <f t="shared" ref="G27" si="9">SUM(G19:G26)</f>
        <v>0</v>
      </c>
      <c r="H27" s="189">
        <f>SUM(H19:H26)</f>
        <v>0</v>
      </c>
      <c r="I27" s="192"/>
      <c r="J27" s="222"/>
      <c r="K27" s="223">
        <f>SUM(K19:K26)</f>
        <v>0</v>
      </c>
      <c r="L27" s="224">
        <f>SUM(L19:L26)</f>
        <v>0</v>
      </c>
    </row>
    <row r="28" spans="1:18" ht="10.8" customHeight="1" thickTop="1"/>
    <row r="29" spans="1:18" s="107" customFormat="1" ht="16.05" customHeight="1" thickBot="1">
      <c r="A29" s="139" t="s">
        <v>136</v>
      </c>
      <c r="E29" s="108"/>
      <c r="G29" s="108"/>
      <c r="H29" s="108"/>
      <c r="I29" s="109"/>
      <c r="M29" s="558" t="s">
        <v>208</v>
      </c>
      <c r="N29" s="558"/>
      <c r="O29" s="558"/>
    </row>
    <row r="30" spans="1:18" s="107" customFormat="1" ht="33" customHeight="1" thickTop="1">
      <c r="A30" s="155" t="s">
        <v>0</v>
      </c>
      <c r="B30" s="156" t="s">
        <v>100</v>
      </c>
      <c r="C30" s="229" t="s">
        <v>230</v>
      </c>
      <c r="D30" s="230" t="s">
        <v>231</v>
      </c>
      <c r="E30" s="231" t="s">
        <v>137</v>
      </c>
      <c r="F30" s="152"/>
      <c r="M30" s="558"/>
      <c r="N30" s="558"/>
      <c r="O30" s="558"/>
    </row>
    <row r="31" spans="1:18" s="107" customFormat="1" ht="37.799999999999997" customHeight="1">
      <c r="A31" s="157">
        <v>1</v>
      </c>
      <c r="B31" s="147" t="str">
        <f>IF(B7="","",B7)</f>
        <v/>
      </c>
      <c r="C31" s="110"/>
      <c r="D31" s="111"/>
      <c r="E31" s="198">
        <f>IFERROR(C31/D31,0)</f>
        <v>0</v>
      </c>
      <c r="F31" s="153"/>
      <c r="G31" s="146"/>
      <c r="H31" s="146"/>
      <c r="I31" s="146"/>
      <c r="J31" s="146"/>
      <c r="M31" s="146"/>
      <c r="N31" s="146"/>
      <c r="O31" s="146"/>
      <c r="P31" s="146"/>
      <c r="Q31" s="146"/>
      <c r="R31" s="146"/>
    </row>
    <row r="32" spans="1:18" s="107" customFormat="1" ht="37.799999999999997" customHeight="1">
      <c r="A32" s="158">
        <v>2</v>
      </c>
      <c r="B32" s="148" t="str">
        <f t="shared" ref="B32:B38" si="10">IF(B8="","",B8)</f>
        <v/>
      </c>
      <c r="C32" s="112"/>
      <c r="D32" s="113"/>
      <c r="E32" s="199">
        <f t="shared" ref="E32:E39" si="11">IFERROR(C32/D32,0)</f>
        <v>0</v>
      </c>
      <c r="F32" s="153"/>
      <c r="G32" s="146"/>
      <c r="H32" s="146"/>
      <c r="I32" s="146"/>
      <c r="J32" s="146"/>
      <c r="M32" s="146"/>
      <c r="N32" s="146"/>
      <c r="O32" s="146"/>
      <c r="P32" s="146"/>
      <c r="Q32" s="146"/>
      <c r="R32" s="146"/>
    </row>
    <row r="33" spans="1:18" s="107" customFormat="1" ht="37.799999999999997" customHeight="1">
      <c r="A33" s="158">
        <v>3</v>
      </c>
      <c r="B33" s="148" t="str">
        <f t="shared" si="10"/>
        <v/>
      </c>
      <c r="C33" s="112"/>
      <c r="D33" s="113"/>
      <c r="E33" s="199">
        <f t="shared" si="11"/>
        <v>0</v>
      </c>
      <c r="F33" s="153"/>
      <c r="G33" s="146"/>
      <c r="H33" s="146"/>
      <c r="I33" s="146"/>
      <c r="J33" s="146"/>
      <c r="M33" s="146"/>
      <c r="N33" s="146"/>
      <c r="O33" s="146"/>
      <c r="P33" s="146"/>
      <c r="Q33" s="146"/>
      <c r="R33" s="146"/>
    </row>
    <row r="34" spans="1:18" s="107" customFormat="1" ht="37.799999999999997" customHeight="1">
      <c r="A34" s="158">
        <v>4</v>
      </c>
      <c r="B34" s="148" t="str">
        <f t="shared" si="10"/>
        <v/>
      </c>
      <c r="C34" s="112"/>
      <c r="D34" s="113"/>
      <c r="E34" s="199">
        <f t="shared" si="11"/>
        <v>0</v>
      </c>
      <c r="F34" s="153"/>
      <c r="G34" s="146"/>
      <c r="H34" s="146"/>
      <c r="I34" s="146"/>
      <c r="J34" s="146"/>
      <c r="M34" s="146"/>
      <c r="N34" s="146"/>
      <c r="O34" s="146"/>
      <c r="P34" s="146"/>
      <c r="Q34" s="146"/>
      <c r="R34" s="146"/>
    </row>
    <row r="35" spans="1:18" s="107" customFormat="1" ht="37.799999999999997" customHeight="1">
      <c r="A35" s="158">
        <v>5</v>
      </c>
      <c r="B35" s="148" t="str">
        <f t="shared" si="10"/>
        <v/>
      </c>
      <c r="C35" s="114"/>
      <c r="D35" s="115"/>
      <c r="E35" s="199">
        <f t="shared" si="11"/>
        <v>0</v>
      </c>
      <c r="F35" s="153"/>
      <c r="G35" s="146"/>
      <c r="H35" s="146"/>
      <c r="I35" s="146"/>
      <c r="J35" s="146"/>
      <c r="M35" s="146"/>
      <c r="N35" s="146"/>
      <c r="O35" s="146"/>
      <c r="P35" s="146"/>
      <c r="Q35" s="146"/>
      <c r="R35" s="146"/>
    </row>
    <row r="36" spans="1:18" s="107" customFormat="1" ht="37.799999999999997" customHeight="1">
      <c r="A36" s="158">
        <v>6</v>
      </c>
      <c r="B36" s="148" t="str">
        <f t="shared" si="10"/>
        <v/>
      </c>
      <c r="C36" s="114"/>
      <c r="D36" s="115"/>
      <c r="E36" s="199">
        <f t="shared" si="11"/>
        <v>0</v>
      </c>
      <c r="F36" s="153"/>
      <c r="G36" s="146"/>
      <c r="H36" s="146"/>
      <c r="I36" s="146"/>
      <c r="J36" s="146"/>
      <c r="M36" s="146"/>
      <c r="N36" s="146"/>
      <c r="O36" s="146"/>
      <c r="P36" s="146"/>
      <c r="Q36" s="146"/>
      <c r="R36" s="146"/>
    </row>
    <row r="37" spans="1:18" s="107" customFormat="1" ht="37.799999999999997" customHeight="1">
      <c r="A37" s="158">
        <v>7</v>
      </c>
      <c r="B37" s="148" t="str">
        <f t="shared" si="10"/>
        <v/>
      </c>
      <c r="C37" s="114"/>
      <c r="D37" s="115"/>
      <c r="E37" s="199">
        <f t="shared" si="11"/>
        <v>0</v>
      </c>
      <c r="F37" s="153"/>
      <c r="G37" s="146"/>
      <c r="H37" s="146"/>
      <c r="I37" s="146"/>
      <c r="J37" s="146"/>
      <c r="M37" s="146"/>
      <c r="N37" s="146"/>
      <c r="O37" s="146"/>
      <c r="P37" s="146"/>
      <c r="Q37" s="146"/>
      <c r="R37" s="146"/>
    </row>
    <row r="38" spans="1:18" s="107" customFormat="1" ht="37.799999999999997" customHeight="1">
      <c r="A38" s="158">
        <v>8</v>
      </c>
      <c r="B38" s="149" t="str">
        <f t="shared" si="10"/>
        <v/>
      </c>
      <c r="C38" s="114"/>
      <c r="D38" s="115"/>
      <c r="E38" s="200">
        <f t="shared" si="11"/>
        <v>0</v>
      </c>
      <c r="F38" s="153"/>
      <c r="G38" s="146"/>
      <c r="H38" s="146"/>
      <c r="I38" s="146"/>
      <c r="J38" s="146"/>
      <c r="M38" s="146"/>
      <c r="N38" s="146"/>
      <c r="O38" s="146"/>
      <c r="P38" s="146"/>
      <c r="Q38" s="146"/>
      <c r="R38" s="146"/>
    </row>
    <row r="39" spans="1:18" s="107" customFormat="1" ht="25.05" customHeight="1" thickBot="1">
      <c r="A39" s="561" t="s">
        <v>106</v>
      </c>
      <c r="B39" s="562"/>
      <c r="C39" s="159">
        <f>SUM(C31:C38)</f>
        <v>0</v>
      </c>
      <c r="D39" s="160">
        <f>SUM(D31:D38)</f>
        <v>0</v>
      </c>
      <c r="E39" s="201">
        <f t="shared" si="11"/>
        <v>0</v>
      </c>
      <c r="F39" s="154"/>
      <c r="M39" s="146"/>
      <c r="N39" s="146"/>
      <c r="O39" s="146"/>
      <c r="P39" s="146"/>
      <c r="Q39" s="146"/>
      <c r="R39" s="146"/>
    </row>
    <row r="40" spans="1:18" ht="10.199999999999999" customHeight="1" thickTop="1"/>
    <row r="41" spans="1:18" s="193" customFormat="1" ht="15.9" customHeight="1" thickBot="1">
      <c r="A41" s="193" t="s">
        <v>187</v>
      </c>
      <c r="J41" s="1"/>
      <c r="K41" s="1"/>
      <c r="L41" s="1"/>
    </row>
    <row r="42" spans="1:18" s="4" customFormat="1" ht="36" customHeight="1">
      <c r="A42" s="225" t="s">
        <v>42</v>
      </c>
      <c r="B42" s="567" t="s">
        <v>192</v>
      </c>
      <c r="C42" s="567"/>
      <c r="D42" s="568"/>
      <c r="E42" s="226" t="s">
        <v>210</v>
      </c>
      <c r="F42" s="227" t="s">
        <v>207</v>
      </c>
      <c r="G42" s="577" t="s">
        <v>188</v>
      </c>
      <c r="H42" s="578"/>
      <c r="I42" s="194"/>
      <c r="J42" s="1"/>
      <c r="K42" s="1"/>
      <c r="L42" s="1"/>
    </row>
    <row r="43" spans="1:18" s="4" customFormat="1" ht="25.2" customHeight="1">
      <c r="A43" s="208" t="s">
        <v>190</v>
      </c>
      <c r="B43" s="569">
        <f>総表!J41</f>
        <v>0</v>
      </c>
      <c r="C43" s="570"/>
      <c r="D43" s="571"/>
      <c r="E43" s="206">
        <f>IF(D39&lt;10000,IF(E39&lt;0.65,0.9,IF(E39&lt;0.75,0.95,1)),IF(E39&lt;0.6,0.9,IF(E39&lt;0.7,0.95,1)))</f>
        <v>0.9</v>
      </c>
      <c r="F43" s="207">
        <f>E27+G27</f>
        <v>0</v>
      </c>
      <c r="G43" s="575">
        <f>IF(ROUNDDOWN(B43*E43,0)+F43&gt;B43,B43,ROUNDDOWN(ROUNDDOWN(B43*E43,0)+F43,-3))</f>
        <v>0</v>
      </c>
      <c r="H43" s="576"/>
      <c r="J43" s="1"/>
      <c r="K43" s="1"/>
      <c r="L43" s="1"/>
    </row>
    <row r="44" spans="1:18" s="4" customFormat="1" ht="25.2" customHeight="1" thickBot="1">
      <c r="A44" s="209" t="s">
        <v>193</v>
      </c>
      <c r="B44" s="572">
        <f>総表!J41</f>
        <v>0</v>
      </c>
      <c r="C44" s="573"/>
      <c r="D44" s="574"/>
      <c r="E44" s="205">
        <f>IF(D39&lt;5000,IF(E39&lt;0.7,0.9,IF(E39&lt;0.8,0.95,1)),(IF(D39&lt;10000,IF(E39&lt;0.65,0.9,IF(E39&lt;0.75,0.95,1)),IF(E39&lt;0.6,0.9,IF(E39&lt;0.7,0.95,1)))))</f>
        <v>0.9</v>
      </c>
      <c r="F44" s="195">
        <f>E27+G27</f>
        <v>0</v>
      </c>
      <c r="G44" s="565">
        <f>IF(ROUNDDOWN(B44*E44,0)+F44&gt;B44,B44,ROUNDDOWN(ROUNDDOWN(B44*E44,0)+F44,-3))</f>
        <v>0</v>
      </c>
      <c r="H44" s="566"/>
      <c r="J44" s="1"/>
      <c r="K44" s="1"/>
      <c r="L44" s="1"/>
    </row>
  </sheetData>
  <mergeCells count="14">
    <mergeCell ref="A39:B39"/>
    <mergeCell ref="A15:B15"/>
    <mergeCell ref="A27:B27"/>
    <mergeCell ref="G44:H44"/>
    <mergeCell ref="B42:D42"/>
    <mergeCell ref="B43:D43"/>
    <mergeCell ref="B44:D44"/>
    <mergeCell ref="G43:H43"/>
    <mergeCell ref="G42:H42"/>
    <mergeCell ref="J17:L17"/>
    <mergeCell ref="M17:O18"/>
    <mergeCell ref="M29:O30"/>
    <mergeCell ref="J12:L13"/>
    <mergeCell ref="D3:G3"/>
  </mergeCells>
  <phoneticPr fontId="3"/>
  <dataValidations count="1">
    <dataValidation allowBlank="1" showInputMessage="1" showErrorMessage="1" prompt="消費税等仕入控除税額の取扱で「1.課税事業者」を選択する場合のみ金額を入力してください。" sqref="D7" xr:uid="{011748A1-18E7-4E79-BF04-18689AAD4D92}"/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55" orientation="portrait" r:id="rId1"/>
  <headerFooter scaleWithDoc="0">
    <oddFooter>&amp;R整理番号：（事務局記入欄）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B02E380-EAB1-4AE0-AB5A-F031B7CE91BB}">
            <xm:f>OR(総表!$C$12="音楽",総表!$C$12="伝統芸能",総表!$C$12="大衆芸能")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A29:H44</xm:sqref>
        </x14:conditionalFormatting>
        <x14:conditionalFormatting xmlns:xm="http://schemas.microsoft.com/office/excel/2006/main">
          <x14:cfRule type="expression" priority="2" id="{7F1F8CAB-4342-4D1A-A7BC-42E698460DE6}">
            <xm:f>総表!$C$12&lt;&gt;"舞踊"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A43:H43</xm:sqref>
        </x14:conditionalFormatting>
        <x14:conditionalFormatting xmlns:xm="http://schemas.microsoft.com/office/excel/2006/main">
          <x14:cfRule type="expression" priority="3" id="{985F40B3-1D1D-486F-91D8-63B6ACCD997C}">
            <xm:f>総表!$C$12&lt;&gt;"演劇"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A44:H44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E605-01BB-4462-A120-46BC73E84BE2}">
  <sheetPr>
    <pageSetUpPr fitToPage="1"/>
  </sheetPr>
  <dimension ref="A1:M29"/>
  <sheetViews>
    <sheetView view="pageBreakPreview" zoomScaleNormal="100" zoomScaleSheetLayoutView="100" workbookViewId="0"/>
  </sheetViews>
  <sheetFormatPr defaultColWidth="8.5" defaultRowHeight="32.549999999999997" customHeight="1"/>
  <cols>
    <col min="1" max="1" width="25.09765625" style="2" customWidth="1"/>
    <col min="2" max="2" width="14.09765625" style="2" customWidth="1"/>
    <col min="3" max="3" width="7.296875" style="2" customWidth="1"/>
    <col min="4" max="4" width="14.09765625" style="2" customWidth="1"/>
    <col min="5" max="5" width="7.296875" style="2" customWidth="1"/>
    <col min="6" max="6" width="8.09765625" style="2" customWidth="1"/>
    <col min="7" max="7" width="6.296875" style="2" customWidth="1"/>
    <col min="8" max="8" width="8.19921875" style="10" customWidth="1"/>
    <col min="9" max="9" width="8.5" style="2" customWidth="1"/>
    <col min="10" max="16384" width="8.5" style="2"/>
  </cols>
  <sheetData>
    <row r="1" spans="1:13" s="22" customFormat="1" ht="19.5" customHeight="1">
      <c r="A1" s="24" t="s">
        <v>236</v>
      </c>
      <c r="B1" s="23"/>
      <c r="C1" s="23"/>
      <c r="D1" s="23"/>
      <c r="E1" s="23"/>
      <c r="F1" s="23"/>
      <c r="G1" s="23"/>
      <c r="H1" s="82" t="s">
        <v>179</v>
      </c>
    </row>
    <row r="2" spans="1:13" ht="8.1" customHeight="1">
      <c r="A2" s="12"/>
      <c r="B2" s="12"/>
      <c r="C2" s="12"/>
      <c r="D2" s="12"/>
      <c r="E2" s="12"/>
      <c r="F2" s="12"/>
      <c r="G2" s="12"/>
      <c r="H2" s="20"/>
    </row>
    <row r="3" spans="1:13" s="1" customFormat="1" ht="24" customHeight="1">
      <c r="A3" s="9"/>
      <c r="C3" s="99" t="s">
        <v>92</v>
      </c>
      <c r="D3" s="601" t="str">
        <f>IF(総表!C14="","",総表!C14)</f>
        <v/>
      </c>
      <c r="E3" s="601"/>
      <c r="F3" s="601"/>
      <c r="G3" s="601"/>
      <c r="H3" s="601"/>
    </row>
    <row r="4" spans="1:13" s="1" customFormat="1" ht="24" customHeight="1">
      <c r="A4" s="9"/>
      <c r="B4" s="94"/>
      <c r="C4" s="96" t="s">
        <v>108</v>
      </c>
      <c r="D4" s="602" t="str">
        <f>IF(総表!C27="","",総表!C27)</f>
        <v/>
      </c>
      <c r="E4" s="602"/>
      <c r="F4" s="602"/>
      <c r="G4" s="602"/>
      <c r="H4" s="602"/>
    </row>
    <row r="5" spans="1:13" ht="8.1" customHeight="1">
      <c r="A5" s="12"/>
      <c r="B5" s="12"/>
      <c r="C5" s="12"/>
      <c r="D5" s="12"/>
      <c r="E5" s="12"/>
      <c r="F5" s="12"/>
      <c r="G5" s="12"/>
      <c r="H5" s="20"/>
    </row>
    <row r="6" spans="1:13" ht="32.549999999999997" customHeight="1">
      <c r="A6" s="21" t="s">
        <v>18</v>
      </c>
      <c r="B6" s="609" t="s">
        <v>254</v>
      </c>
      <c r="C6" s="610"/>
      <c r="D6" s="610"/>
      <c r="E6" s="611"/>
      <c r="F6" s="268"/>
      <c r="G6" s="60"/>
      <c r="H6" s="20"/>
    </row>
    <row r="7" spans="1:13" ht="21.6" customHeight="1">
      <c r="A7" s="265" t="s">
        <v>267</v>
      </c>
      <c r="B7" s="266" t="s">
        <v>265</v>
      </c>
      <c r="C7" s="267"/>
      <c r="D7" s="267" t="s">
        <v>266</v>
      </c>
      <c r="E7" s="269"/>
      <c r="F7" s="12"/>
      <c r="G7" s="12"/>
      <c r="H7" s="2"/>
      <c r="I7" s="272" t="s">
        <v>268</v>
      </c>
      <c r="J7" s="271"/>
      <c r="K7" s="271"/>
      <c r="L7" s="271"/>
      <c r="M7" s="271"/>
    </row>
    <row r="8" spans="1:13" ht="24" customHeight="1">
      <c r="A8" s="264" t="s">
        <v>264</v>
      </c>
      <c r="B8" s="12"/>
      <c r="C8" s="12"/>
      <c r="D8" s="12"/>
      <c r="E8" s="12"/>
      <c r="F8" s="12"/>
      <c r="G8" s="12"/>
      <c r="H8" s="11" t="s">
        <v>120</v>
      </c>
      <c r="I8" s="271"/>
      <c r="J8" s="271"/>
      <c r="K8" s="271"/>
      <c r="L8" s="271"/>
      <c r="M8" s="271"/>
    </row>
    <row r="9" spans="1:13" ht="34.049999999999997" customHeight="1">
      <c r="A9" s="19" t="s">
        <v>17</v>
      </c>
      <c r="B9" s="607" t="s">
        <v>16</v>
      </c>
      <c r="C9" s="343"/>
      <c r="D9" s="343"/>
      <c r="E9" s="608"/>
      <c r="F9" s="18" t="s">
        <v>15</v>
      </c>
      <c r="G9" s="605" t="s">
        <v>14</v>
      </c>
      <c r="H9" s="606"/>
    </row>
    <row r="10" spans="1:13" ht="34.049999999999997" customHeight="1">
      <c r="A10" s="17"/>
      <c r="B10" s="582"/>
      <c r="C10" s="583"/>
      <c r="D10" s="583"/>
      <c r="E10" s="584"/>
      <c r="F10" s="16"/>
      <c r="G10" s="597"/>
      <c r="H10" s="598"/>
      <c r="I10" s="2" t="s">
        <v>270</v>
      </c>
    </row>
    <row r="11" spans="1:13" ht="34.049999999999997" customHeight="1">
      <c r="A11" s="17"/>
      <c r="B11" s="582"/>
      <c r="C11" s="583"/>
      <c r="D11" s="583"/>
      <c r="E11" s="584"/>
      <c r="F11" s="16"/>
      <c r="G11" s="597"/>
      <c r="H11" s="598"/>
    </row>
    <row r="12" spans="1:13" ht="34.049999999999997" customHeight="1">
      <c r="A12" s="17"/>
      <c r="B12" s="582"/>
      <c r="C12" s="583"/>
      <c r="D12" s="583"/>
      <c r="E12" s="584"/>
      <c r="F12" s="16"/>
      <c r="G12" s="597"/>
      <c r="H12" s="598"/>
    </row>
    <row r="13" spans="1:13" ht="34.049999999999997" customHeight="1">
      <c r="A13" s="17"/>
      <c r="B13" s="582"/>
      <c r="C13" s="583"/>
      <c r="D13" s="583"/>
      <c r="E13" s="584"/>
      <c r="F13" s="16"/>
      <c r="G13" s="597"/>
      <c r="H13" s="598"/>
    </row>
    <row r="14" spans="1:13" ht="34.049999999999997" customHeight="1">
      <c r="A14" s="17"/>
      <c r="B14" s="582"/>
      <c r="C14" s="583"/>
      <c r="D14" s="583"/>
      <c r="E14" s="584"/>
      <c r="F14" s="16"/>
      <c r="G14" s="597"/>
      <c r="H14" s="598"/>
    </row>
    <row r="15" spans="1:13" ht="34.049999999999997" customHeight="1">
      <c r="A15" s="17"/>
      <c r="B15" s="582"/>
      <c r="C15" s="583"/>
      <c r="D15" s="583"/>
      <c r="E15" s="584"/>
      <c r="F15" s="16"/>
      <c r="G15" s="597"/>
      <c r="H15" s="598"/>
    </row>
    <row r="16" spans="1:13" ht="34.049999999999997" customHeight="1">
      <c r="A16" s="15"/>
      <c r="B16" s="585"/>
      <c r="C16" s="586"/>
      <c r="D16" s="586"/>
      <c r="E16" s="587"/>
      <c r="F16" s="14"/>
      <c r="G16" s="597"/>
      <c r="H16" s="598"/>
    </row>
    <row r="17" spans="1:11" ht="34.049999999999997" customHeight="1">
      <c r="A17" s="588" t="s">
        <v>13</v>
      </c>
      <c r="B17" s="588"/>
      <c r="C17" s="588"/>
      <c r="D17" s="588"/>
      <c r="E17" s="588"/>
      <c r="F17" s="588"/>
      <c r="G17" s="599">
        <f>SUM(G10:H16)</f>
        <v>0</v>
      </c>
      <c r="H17" s="600"/>
    </row>
    <row r="18" spans="1:11" ht="8.5500000000000007" customHeight="1">
      <c r="A18" s="12"/>
      <c r="B18" s="12"/>
      <c r="C18" s="12"/>
      <c r="D18" s="12"/>
      <c r="E18" s="12"/>
      <c r="F18" s="12"/>
      <c r="G18" s="61"/>
      <c r="H18" s="62"/>
    </row>
    <row r="19" spans="1:11" ht="32.549999999999997" customHeight="1">
      <c r="A19" s="12" t="s">
        <v>12</v>
      </c>
      <c r="B19" s="12"/>
      <c r="C19" s="12"/>
      <c r="D19" s="12"/>
      <c r="E19" s="12"/>
      <c r="F19" s="12"/>
      <c r="G19" s="61"/>
      <c r="H19" s="11" t="s">
        <v>121</v>
      </c>
      <c r="J19" s="2" t="s">
        <v>11</v>
      </c>
    </row>
    <row r="20" spans="1:11" ht="34.049999999999997" customHeight="1">
      <c r="A20" s="589" t="s">
        <v>10</v>
      </c>
      <c r="B20" s="590"/>
      <c r="C20" s="590"/>
      <c r="D20" s="590"/>
      <c r="E20" s="590"/>
      <c r="F20" s="591"/>
      <c r="G20" s="599">
        <f>SUMIF(F10:F16,"課税対象外",G10:H16)</f>
        <v>0</v>
      </c>
      <c r="H20" s="600"/>
      <c r="J20" s="13" t="str">
        <f>LEFT(K20,1)</f>
        <v>要</v>
      </c>
      <c r="K20" s="12" t="str">
        <f>B6</f>
        <v>要選択</v>
      </c>
    </row>
    <row r="21" spans="1:11" ht="34.049999999999997" customHeight="1" thickBot="1">
      <c r="A21" s="592" t="s">
        <v>9</v>
      </c>
      <c r="B21" s="593"/>
      <c r="C21" s="593"/>
      <c r="D21" s="593"/>
      <c r="E21" s="593"/>
      <c r="F21" s="594"/>
      <c r="G21" s="603">
        <f>IF(J20="1",ROUNDDOWN((G17-G20)*10/110,0),0)</f>
        <v>0</v>
      </c>
      <c r="H21" s="604"/>
      <c r="I21" s="270" t="s">
        <v>8</v>
      </c>
    </row>
    <row r="22" spans="1:11" ht="34.049999999999997" customHeight="1" thickBot="1">
      <c r="A22" s="579" t="s">
        <v>7</v>
      </c>
      <c r="B22" s="580"/>
      <c r="C22" s="580"/>
      <c r="D22" s="580"/>
      <c r="E22" s="580"/>
      <c r="F22" s="581"/>
      <c r="G22" s="595">
        <f>G17-G21</f>
        <v>0</v>
      </c>
      <c r="H22" s="596"/>
    </row>
    <row r="23" spans="1:11" ht="9" customHeight="1">
      <c r="A23" s="12"/>
      <c r="B23" s="12"/>
      <c r="C23" s="12"/>
      <c r="D23" s="12"/>
      <c r="E23" s="12"/>
      <c r="F23" s="12"/>
      <c r="G23" s="61"/>
      <c r="H23" s="62"/>
    </row>
    <row r="24" spans="1:11" ht="32.549999999999997" customHeight="1">
      <c r="A24" s="12" t="s">
        <v>6</v>
      </c>
      <c r="B24" s="12"/>
      <c r="C24" s="12"/>
      <c r="D24" s="12"/>
      <c r="E24" s="12"/>
      <c r="F24" s="12"/>
      <c r="G24" s="61"/>
      <c r="H24" s="11" t="s">
        <v>120</v>
      </c>
    </row>
    <row r="25" spans="1:11" ht="34.049999999999997" customHeight="1" thickBot="1">
      <c r="A25" s="589" t="s">
        <v>257</v>
      </c>
      <c r="B25" s="590"/>
      <c r="C25" s="590"/>
      <c r="D25" s="590"/>
      <c r="E25" s="590"/>
      <c r="F25" s="591"/>
      <c r="G25" s="603">
        <f>決算書総表!E15</f>
        <v>0</v>
      </c>
      <c r="H25" s="604"/>
    </row>
    <row r="26" spans="1:11" ht="34.049999999999997" customHeight="1" thickBot="1">
      <c r="A26" s="579" t="s">
        <v>5</v>
      </c>
      <c r="B26" s="580"/>
      <c r="C26" s="580"/>
      <c r="D26" s="580"/>
      <c r="E26" s="580"/>
      <c r="F26" s="581"/>
      <c r="G26" s="595">
        <f>ROUNDDOWN(G25*0.05,0)</f>
        <v>0</v>
      </c>
      <c r="H26" s="596"/>
    </row>
    <row r="27" spans="1:11" ht="11.55" customHeight="1">
      <c r="A27" s="12"/>
      <c r="B27" s="12"/>
      <c r="C27" s="12"/>
      <c r="D27" s="12"/>
      <c r="E27" s="12"/>
      <c r="F27" s="12"/>
      <c r="G27" s="61"/>
      <c r="H27" s="62"/>
    </row>
    <row r="28" spans="1:11" ht="32.549999999999997" customHeight="1" thickBot="1">
      <c r="A28" s="12" t="s">
        <v>4</v>
      </c>
      <c r="B28" s="12"/>
      <c r="C28" s="12"/>
      <c r="D28" s="12"/>
      <c r="E28" s="12"/>
      <c r="F28" s="12"/>
      <c r="G28" s="61"/>
      <c r="H28" s="11" t="s">
        <v>120</v>
      </c>
    </row>
    <row r="29" spans="1:11" ht="34.049999999999997" customHeight="1" thickBot="1">
      <c r="A29" s="579" t="s">
        <v>3</v>
      </c>
      <c r="B29" s="580"/>
      <c r="C29" s="580"/>
      <c r="D29" s="580"/>
      <c r="E29" s="580"/>
      <c r="F29" s="581"/>
      <c r="G29" s="595">
        <f>MIN(G22,G26)</f>
        <v>0</v>
      </c>
      <c r="H29" s="596"/>
    </row>
  </sheetData>
  <mergeCells count="33">
    <mergeCell ref="D3:H3"/>
    <mergeCell ref="D4:H4"/>
    <mergeCell ref="G21:H21"/>
    <mergeCell ref="G22:H22"/>
    <mergeCell ref="G25:H25"/>
    <mergeCell ref="G9:H9"/>
    <mergeCell ref="G10:H10"/>
    <mergeCell ref="G11:H11"/>
    <mergeCell ref="G12:H12"/>
    <mergeCell ref="G13:H13"/>
    <mergeCell ref="B13:E13"/>
    <mergeCell ref="B9:E9"/>
    <mergeCell ref="B10:E10"/>
    <mergeCell ref="B11:E11"/>
    <mergeCell ref="B12:E12"/>
    <mergeCell ref="B6:E6"/>
    <mergeCell ref="G29:H29"/>
    <mergeCell ref="G14:H14"/>
    <mergeCell ref="G15:H15"/>
    <mergeCell ref="G16:H16"/>
    <mergeCell ref="G17:H17"/>
    <mergeCell ref="G20:H20"/>
    <mergeCell ref="G26:H26"/>
    <mergeCell ref="A29:F29"/>
    <mergeCell ref="B14:E14"/>
    <mergeCell ref="B15:E15"/>
    <mergeCell ref="B16:E16"/>
    <mergeCell ref="A17:F17"/>
    <mergeCell ref="A20:F20"/>
    <mergeCell ref="A21:F21"/>
    <mergeCell ref="A22:F22"/>
    <mergeCell ref="A25:F25"/>
    <mergeCell ref="A26:F26"/>
  </mergeCells>
  <phoneticPr fontId="3"/>
  <conditionalFormatting sqref="B6 F6:G6">
    <cfRule type="containsText" dxfId="4" priority="1" operator="containsText" text="要選択">
      <formula>NOT(ISERROR(SEARCH("要選択",B6)))</formula>
    </cfRule>
  </conditionalFormatting>
  <dataValidations count="4">
    <dataValidation type="list" imeMode="hiragana" allowBlank="1" showInputMessage="1" showErrorMessage="1" sqref="F10:F16" xr:uid="{C7E7CE9A-75CF-4DC5-8E75-CA4DBCF0C6BF}">
      <formula1>"課税対象外,―"</formula1>
    </dataValidation>
    <dataValidation imeMode="hiragana" allowBlank="1" showInputMessage="1" showErrorMessage="1" sqref="B18:G19 B23:G24 B27:G28 K11:IW1048576 B7:B16 B30:G65542 C7:E8 I11:J65542 A5:G5 A6:A1048576 G7:G8 F7:F9 A1:G2 I1:IW2 J9:M10 N5:IW10 J5:M6 I5:I7 I9:I10" xr:uid="{0C183A9E-17F9-4C4C-A3E2-9890DE81957C}"/>
    <dataValidation type="list" allowBlank="1" showInputMessage="1" sqref="B6 F6" xr:uid="{B1C26EBC-5537-4D7B-886B-B5D68C50E10D}">
      <formula1>"1 課税事業者,2 免税事業者及び簡易課税事業者,3 課税事業者ではあるが、その他条件により消費税等仕入控除調整を行わない事業者"</formula1>
    </dataValidation>
    <dataValidation imeMode="off" allowBlank="1" showInputMessage="1" showErrorMessage="1" sqref="H30:H65542 G9 G17 H18:H19 G20:G22 H23:H24 G25:G26 G29 H27:H28 H2 H8 H5:H6" xr:uid="{C8D2F754-3D91-4D81-A77F-7EA9AE511151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1"/>
  <headerFooter scaleWithDoc="0">
    <oddFooter>&amp;R整理番号：（事務局記入欄）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175260</xdr:colOff>
                    <xdr:row>6</xdr:row>
                    <xdr:rowOff>15240</xdr:rowOff>
                  </from>
                  <to>
                    <xdr:col>2</xdr:col>
                    <xdr:colOff>396240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4</xdr:col>
                    <xdr:colOff>167640</xdr:colOff>
                    <xdr:row>6</xdr:row>
                    <xdr:rowOff>15240</xdr:rowOff>
                  </from>
                  <to>
                    <xdr:col>4</xdr:col>
                    <xdr:colOff>396240</xdr:colOff>
                    <xdr:row>6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A590-4EA1-4644-80A1-FA57A151D8F7}">
  <sheetPr>
    <pageSetUpPr fitToPage="1"/>
  </sheetPr>
  <dimension ref="A1:P77"/>
  <sheetViews>
    <sheetView view="pageBreakPreview" zoomScale="70" zoomScaleNormal="80" zoomScaleSheetLayoutView="70" zoomScalePageLayoutView="55" workbookViewId="0"/>
  </sheetViews>
  <sheetFormatPr defaultColWidth="9" defaultRowHeight="18.75" customHeight="1"/>
  <cols>
    <col min="1" max="1" width="3.5" style="106" customWidth="1"/>
    <col min="2" max="3" width="3.5" style="104" customWidth="1"/>
    <col min="4" max="4" width="12.5" style="104" customWidth="1"/>
    <col min="5" max="7" width="15.5" style="104" customWidth="1"/>
    <col min="8" max="8" width="19.5" style="104" customWidth="1"/>
    <col min="9" max="12" width="15.5" style="104" customWidth="1"/>
    <col min="13" max="13" width="8.296875" style="104" customWidth="1"/>
    <col min="14" max="14" width="70.5" style="117" customWidth="1"/>
    <col min="15" max="16" width="0" style="104" hidden="1" customWidth="1"/>
    <col min="17" max="16384" width="9" style="104"/>
  </cols>
  <sheetData>
    <row r="1" spans="1:16" ht="22.05" customHeight="1">
      <c r="B1" s="116" t="s">
        <v>173</v>
      </c>
      <c r="L1" s="656"/>
      <c r="M1" s="657"/>
    </row>
    <row r="2" spans="1:16" ht="6.75" customHeight="1" thickBot="1"/>
    <row r="3" spans="1:16" ht="36" customHeight="1">
      <c r="A3" s="118"/>
      <c r="B3" s="658" t="s">
        <v>135</v>
      </c>
      <c r="C3" s="659"/>
      <c r="D3" s="659"/>
      <c r="E3" s="660" t="str">
        <f>IF(ISBLANK(総表!C14),"",総表!C14)</f>
        <v/>
      </c>
      <c r="F3" s="661"/>
      <c r="G3" s="662"/>
      <c r="H3" s="119" t="s">
        <v>93</v>
      </c>
      <c r="I3" s="663" t="str">
        <f>IF(ISBLANK(総表!C27),"",総表!C27)</f>
        <v/>
      </c>
      <c r="J3" s="664"/>
      <c r="K3" s="664"/>
      <c r="L3" s="664"/>
      <c r="M3" s="665"/>
      <c r="N3" s="120"/>
    </row>
    <row r="4" spans="1:16" ht="25.05" customHeight="1">
      <c r="A4" s="118"/>
      <c r="B4" s="638" t="s">
        <v>139</v>
      </c>
      <c r="C4" s="639"/>
      <c r="D4" s="640"/>
      <c r="E4" s="641" t="s">
        <v>254</v>
      </c>
      <c r="F4" s="642"/>
      <c r="G4" s="643"/>
      <c r="H4" s="121" t="s">
        <v>140</v>
      </c>
      <c r="I4" s="644" t="str">
        <f>IFERROR(INDEX(P4:P6, MATCH(E4, O4:O6, 0)),"")</f>
        <v/>
      </c>
      <c r="J4" s="645"/>
      <c r="K4" s="645"/>
      <c r="L4" s="645"/>
      <c r="M4" s="646"/>
      <c r="N4" s="120"/>
      <c r="O4" s="104" t="s">
        <v>258</v>
      </c>
      <c r="P4" s="104" t="s">
        <v>261</v>
      </c>
    </row>
    <row r="5" spans="1:16" ht="18.75" customHeight="1">
      <c r="A5" s="118"/>
      <c r="B5" s="666" t="s">
        <v>180</v>
      </c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8"/>
      <c r="O5" s="104" t="s">
        <v>259</v>
      </c>
      <c r="P5" s="104" t="s">
        <v>262</v>
      </c>
    </row>
    <row r="6" spans="1:16" ht="23.1" customHeight="1">
      <c r="A6" s="118"/>
      <c r="B6" s="647"/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9"/>
      <c r="N6" s="636" t="s">
        <v>191</v>
      </c>
      <c r="O6" s="104" t="s">
        <v>260</v>
      </c>
      <c r="P6" s="104" t="s">
        <v>263</v>
      </c>
    </row>
    <row r="7" spans="1:16" ht="23.1" customHeight="1">
      <c r="A7" s="118"/>
      <c r="B7" s="650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2"/>
      <c r="N7" s="636"/>
    </row>
    <row r="8" spans="1:16" ht="23.1" customHeight="1">
      <c r="A8" s="118"/>
      <c r="B8" s="650"/>
      <c r="C8" s="651"/>
      <c r="D8" s="651"/>
      <c r="E8" s="651"/>
      <c r="F8" s="651"/>
      <c r="G8" s="651"/>
      <c r="H8" s="651"/>
      <c r="I8" s="651"/>
      <c r="J8" s="651"/>
      <c r="K8" s="651"/>
      <c r="L8" s="651"/>
      <c r="M8" s="652"/>
      <c r="N8" s="636"/>
    </row>
    <row r="9" spans="1:16" ht="23.1" customHeight="1">
      <c r="A9" s="118"/>
      <c r="B9" s="650"/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2"/>
      <c r="N9" s="636"/>
    </row>
    <row r="10" spans="1:16" ht="23.1" customHeight="1">
      <c r="A10" s="118"/>
      <c r="B10" s="650"/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2"/>
      <c r="N10" s="636"/>
    </row>
    <row r="11" spans="1:16" ht="23.1" customHeight="1">
      <c r="A11" s="118"/>
      <c r="B11" s="650"/>
      <c r="C11" s="651"/>
      <c r="D11" s="651"/>
      <c r="E11" s="651"/>
      <c r="F11" s="651"/>
      <c r="G11" s="651"/>
      <c r="H11" s="651"/>
      <c r="I11" s="651"/>
      <c r="J11" s="651"/>
      <c r="K11" s="651"/>
      <c r="L11" s="651"/>
      <c r="M11" s="652"/>
      <c r="N11" s="636"/>
    </row>
    <row r="12" spans="1:16" ht="23.1" customHeight="1">
      <c r="A12" s="118"/>
      <c r="B12" s="650"/>
      <c r="C12" s="651"/>
      <c r="D12" s="651"/>
      <c r="E12" s="651"/>
      <c r="F12" s="651"/>
      <c r="G12" s="651"/>
      <c r="H12" s="651"/>
      <c r="I12" s="651"/>
      <c r="J12" s="651"/>
      <c r="K12" s="651"/>
      <c r="L12" s="651"/>
      <c r="M12" s="652"/>
      <c r="N12" s="636"/>
    </row>
    <row r="13" spans="1:16" ht="23.1" customHeight="1">
      <c r="A13" s="118"/>
      <c r="B13" s="650"/>
      <c r="C13" s="651"/>
      <c r="D13" s="651"/>
      <c r="E13" s="651"/>
      <c r="F13" s="651"/>
      <c r="G13" s="651"/>
      <c r="H13" s="651"/>
      <c r="I13" s="651"/>
      <c r="J13" s="651"/>
      <c r="K13" s="651"/>
      <c r="L13" s="651"/>
      <c r="M13" s="652"/>
      <c r="N13" s="636"/>
    </row>
    <row r="14" spans="1:16" ht="23.1" customHeight="1">
      <c r="A14" s="118"/>
      <c r="B14" s="650"/>
      <c r="C14" s="651"/>
      <c r="D14" s="651"/>
      <c r="E14" s="651"/>
      <c r="F14" s="651"/>
      <c r="G14" s="651"/>
      <c r="H14" s="651"/>
      <c r="I14" s="651"/>
      <c r="J14" s="651"/>
      <c r="K14" s="651"/>
      <c r="L14" s="651"/>
      <c r="M14" s="652"/>
      <c r="N14" s="636"/>
    </row>
    <row r="15" spans="1:16" ht="23.1" customHeight="1">
      <c r="A15" s="118"/>
      <c r="B15" s="650"/>
      <c r="C15" s="651"/>
      <c r="D15" s="651"/>
      <c r="E15" s="651"/>
      <c r="F15" s="651"/>
      <c r="G15" s="651"/>
      <c r="H15" s="651"/>
      <c r="I15" s="651"/>
      <c r="J15" s="651"/>
      <c r="K15" s="651"/>
      <c r="L15" s="651"/>
      <c r="M15" s="652"/>
      <c r="N15" s="636"/>
    </row>
    <row r="16" spans="1:16" ht="23.1" customHeight="1">
      <c r="A16" s="118"/>
      <c r="B16" s="650"/>
      <c r="C16" s="651"/>
      <c r="D16" s="651"/>
      <c r="E16" s="651"/>
      <c r="F16" s="651"/>
      <c r="G16" s="651"/>
      <c r="H16" s="651"/>
      <c r="I16" s="651"/>
      <c r="J16" s="651"/>
      <c r="K16" s="651"/>
      <c r="L16" s="651"/>
      <c r="M16" s="652"/>
      <c r="N16" s="637"/>
    </row>
    <row r="17" spans="1:14" ht="23.1" customHeight="1">
      <c r="A17" s="118"/>
      <c r="B17" s="650"/>
      <c r="C17" s="651"/>
      <c r="D17" s="651"/>
      <c r="E17" s="651"/>
      <c r="F17" s="651"/>
      <c r="G17" s="651"/>
      <c r="H17" s="651"/>
      <c r="I17" s="651"/>
      <c r="J17" s="651"/>
      <c r="K17" s="651"/>
      <c r="L17" s="651"/>
      <c r="M17" s="652"/>
      <c r="N17" s="637"/>
    </row>
    <row r="18" spans="1:14" ht="23.1" customHeight="1">
      <c r="A18" s="118"/>
      <c r="B18" s="650"/>
      <c r="C18" s="651"/>
      <c r="D18" s="651"/>
      <c r="E18" s="651"/>
      <c r="F18" s="651"/>
      <c r="G18" s="651"/>
      <c r="H18" s="651"/>
      <c r="I18" s="651"/>
      <c r="J18" s="651"/>
      <c r="K18" s="651"/>
      <c r="L18" s="651"/>
      <c r="M18" s="652"/>
      <c r="N18" s="637"/>
    </row>
    <row r="19" spans="1:14" ht="23.1" customHeight="1">
      <c r="A19" s="118"/>
      <c r="B19" s="650"/>
      <c r="C19" s="651"/>
      <c r="D19" s="651"/>
      <c r="E19" s="651"/>
      <c r="F19" s="651"/>
      <c r="G19" s="651"/>
      <c r="H19" s="651"/>
      <c r="I19" s="651"/>
      <c r="J19" s="651"/>
      <c r="K19" s="651"/>
      <c r="L19" s="651"/>
      <c r="M19" s="652"/>
      <c r="N19" s="637"/>
    </row>
    <row r="20" spans="1:14" ht="23.1" customHeight="1">
      <c r="A20" s="118"/>
      <c r="B20" s="650"/>
      <c r="C20" s="651"/>
      <c r="D20" s="651"/>
      <c r="E20" s="651"/>
      <c r="F20" s="651"/>
      <c r="G20" s="651"/>
      <c r="H20" s="651"/>
      <c r="I20" s="651"/>
      <c r="J20" s="651"/>
      <c r="K20" s="651"/>
      <c r="L20" s="651"/>
      <c r="M20" s="652"/>
      <c r="N20" s="637"/>
    </row>
    <row r="21" spans="1:14" ht="23.1" customHeight="1">
      <c r="A21" s="118"/>
      <c r="B21" s="650"/>
      <c r="C21" s="651"/>
      <c r="D21" s="651"/>
      <c r="E21" s="651"/>
      <c r="F21" s="651"/>
      <c r="G21" s="651"/>
      <c r="H21" s="651"/>
      <c r="I21" s="651"/>
      <c r="J21" s="651"/>
      <c r="K21" s="651"/>
      <c r="L21" s="651"/>
      <c r="M21" s="652"/>
      <c r="N21" s="637"/>
    </row>
    <row r="22" spans="1:14" ht="23.1" customHeight="1">
      <c r="A22" s="118"/>
      <c r="B22" s="650"/>
      <c r="C22" s="651"/>
      <c r="D22" s="651"/>
      <c r="E22" s="651"/>
      <c r="F22" s="651"/>
      <c r="G22" s="651"/>
      <c r="H22" s="651"/>
      <c r="I22" s="651"/>
      <c r="J22" s="651"/>
      <c r="K22" s="651"/>
      <c r="L22" s="651"/>
      <c r="M22" s="652"/>
      <c r="N22" s="637"/>
    </row>
    <row r="23" spans="1:14" ht="23.1" customHeight="1">
      <c r="A23" s="118"/>
      <c r="B23" s="650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2"/>
      <c r="N23" s="637"/>
    </row>
    <row r="24" spans="1:14" ht="21" customHeight="1">
      <c r="A24" s="118"/>
      <c r="B24" s="650"/>
      <c r="C24" s="651"/>
      <c r="D24" s="651"/>
      <c r="E24" s="651"/>
      <c r="F24" s="651"/>
      <c r="G24" s="651"/>
      <c r="H24" s="651"/>
      <c r="I24" s="651"/>
      <c r="J24" s="651"/>
      <c r="K24" s="651"/>
      <c r="L24" s="651"/>
      <c r="M24" s="652"/>
      <c r="N24" s="637"/>
    </row>
    <row r="25" spans="1:14" ht="21" customHeight="1">
      <c r="A25" s="118"/>
      <c r="B25" s="653"/>
      <c r="C25" s="654"/>
      <c r="D25" s="654"/>
      <c r="E25" s="654"/>
      <c r="F25" s="654"/>
      <c r="G25" s="654"/>
      <c r="H25" s="654"/>
      <c r="I25" s="654"/>
      <c r="J25" s="654"/>
      <c r="K25" s="654"/>
      <c r="L25" s="654"/>
      <c r="M25" s="655"/>
      <c r="N25" s="637"/>
    </row>
    <row r="26" spans="1:14" ht="18.75" customHeight="1">
      <c r="A26" s="118"/>
      <c r="B26" s="612" t="s">
        <v>141</v>
      </c>
      <c r="C26" s="613"/>
      <c r="D26" s="613"/>
      <c r="E26" s="613"/>
      <c r="F26" s="613"/>
      <c r="G26" s="613"/>
      <c r="H26" s="613"/>
      <c r="I26" s="613"/>
      <c r="J26" s="613"/>
      <c r="K26" s="613"/>
      <c r="L26" s="613"/>
      <c r="M26" s="614"/>
      <c r="N26" s="615" t="s">
        <v>142</v>
      </c>
    </row>
    <row r="27" spans="1:14" ht="17.25" customHeight="1">
      <c r="A27" s="118"/>
      <c r="B27" s="616" t="s">
        <v>143</v>
      </c>
      <c r="C27" s="618" t="s">
        <v>144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20"/>
      <c r="N27" s="615"/>
    </row>
    <row r="28" spans="1:14" ht="17.25" customHeight="1">
      <c r="A28" s="118"/>
      <c r="B28" s="616"/>
      <c r="C28" s="621"/>
      <c r="D28" s="622"/>
      <c r="E28" s="622"/>
      <c r="F28" s="622"/>
      <c r="G28" s="622"/>
      <c r="H28" s="622"/>
      <c r="I28" s="622"/>
      <c r="J28" s="622"/>
      <c r="K28" s="622"/>
      <c r="L28" s="622"/>
      <c r="M28" s="623"/>
      <c r="N28" s="615"/>
    </row>
    <row r="29" spans="1:14" ht="17.25" customHeight="1">
      <c r="A29" s="118"/>
      <c r="B29" s="616"/>
      <c r="C29" s="624"/>
      <c r="D29" s="625"/>
      <c r="E29" s="625"/>
      <c r="F29" s="625"/>
      <c r="G29" s="625"/>
      <c r="H29" s="625"/>
      <c r="I29" s="625"/>
      <c r="J29" s="625"/>
      <c r="K29" s="625"/>
      <c r="L29" s="625"/>
      <c r="M29" s="626"/>
      <c r="N29" s="615"/>
    </row>
    <row r="30" spans="1:14" ht="17.25" customHeight="1">
      <c r="A30" s="118"/>
      <c r="B30" s="616"/>
      <c r="C30" s="624"/>
      <c r="D30" s="625"/>
      <c r="E30" s="625"/>
      <c r="F30" s="625"/>
      <c r="G30" s="625"/>
      <c r="H30" s="625"/>
      <c r="I30" s="625"/>
      <c r="J30" s="625"/>
      <c r="K30" s="625"/>
      <c r="L30" s="625"/>
      <c r="M30" s="626"/>
      <c r="N30" s="615"/>
    </row>
    <row r="31" spans="1:14" ht="17.25" customHeight="1">
      <c r="A31" s="118"/>
      <c r="B31" s="616"/>
      <c r="C31" s="624"/>
      <c r="D31" s="625"/>
      <c r="E31" s="625"/>
      <c r="F31" s="625"/>
      <c r="G31" s="625"/>
      <c r="H31" s="625"/>
      <c r="I31" s="625"/>
      <c r="J31" s="625"/>
      <c r="K31" s="625"/>
      <c r="L31" s="625"/>
      <c r="M31" s="626"/>
      <c r="N31" s="615"/>
    </row>
    <row r="32" spans="1:14" ht="17.25" customHeight="1">
      <c r="A32" s="118"/>
      <c r="B32" s="616"/>
      <c r="C32" s="624"/>
      <c r="D32" s="625"/>
      <c r="E32" s="625"/>
      <c r="F32" s="625"/>
      <c r="G32" s="625"/>
      <c r="H32" s="625"/>
      <c r="I32" s="625"/>
      <c r="J32" s="625"/>
      <c r="K32" s="625"/>
      <c r="L32" s="625"/>
      <c r="M32" s="626"/>
      <c r="N32" s="615"/>
    </row>
    <row r="33" spans="1:14" ht="17.25" customHeight="1">
      <c r="A33" s="118"/>
      <c r="B33" s="616"/>
      <c r="C33" s="624"/>
      <c r="D33" s="625"/>
      <c r="E33" s="625"/>
      <c r="F33" s="625"/>
      <c r="G33" s="625"/>
      <c r="H33" s="625"/>
      <c r="I33" s="625"/>
      <c r="J33" s="625"/>
      <c r="K33" s="625"/>
      <c r="L33" s="625"/>
      <c r="M33" s="626"/>
      <c r="N33" s="615"/>
    </row>
    <row r="34" spans="1:14" ht="17.25" customHeight="1">
      <c r="A34" s="118"/>
      <c r="B34" s="616"/>
      <c r="C34" s="624"/>
      <c r="D34" s="625"/>
      <c r="E34" s="625"/>
      <c r="F34" s="625"/>
      <c r="G34" s="625"/>
      <c r="H34" s="625"/>
      <c r="I34" s="625"/>
      <c r="J34" s="625"/>
      <c r="K34" s="625"/>
      <c r="L34" s="625"/>
      <c r="M34" s="626"/>
      <c r="N34" s="615"/>
    </row>
    <row r="35" spans="1:14" ht="17.25" customHeight="1">
      <c r="A35" s="118"/>
      <c r="B35" s="616"/>
      <c r="C35" s="624"/>
      <c r="D35" s="625"/>
      <c r="E35" s="625"/>
      <c r="F35" s="625"/>
      <c r="G35" s="625"/>
      <c r="H35" s="625"/>
      <c r="I35" s="625"/>
      <c r="J35" s="625"/>
      <c r="K35" s="625"/>
      <c r="L35" s="625"/>
      <c r="M35" s="626"/>
      <c r="N35" s="615"/>
    </row>
    <row r="36" spans="1:14" ht="17.25" customHeight="1">
      <c r="A36" s="118"/>
      <c r="B36" s="616"/>
      <c r="C36" s="624"/>
      <c r="D36" s="625"/>
      <c r="E36" s="625"/>
      <c r="F36" s="625"/>
      <c r="G36" s="625"/>
      <c r="H36" s="625"/>
      <c r="I36" s="625"/>
      <c r="J36" s="625"/>
      <c r="K36" s="625"/>
      <c r="L36" s="625"/>
      <c r="M36" s="626"/>
      <c r="N36" s="615"/>
    </row>
    <row r="37" spans="1:14" ht="17.25" customHeight="1">
      <c r="A37" s="118"/>
      <c r="B37" s="616"/>
      <c r="C37" s="624"/>
      <c r="D37" s="625"/>
      <c r="E37" s="625"/>
      <c r="F37" s="625"/>
      <c r="G37" s="625"/>
      <c r="H37" s="625"/>
      <c r="I37" s="625"/>
      <c r="J37" s="625"/>
      <c r="K37" s="625"/>
      <c r="L37" s="625"/>
      <c r="M37" s="626"/>
      <c r="N37" s="615"/>
    </row>
    <row r="38" spans="1:14" ht="17.25" customHeight="1">
      <c r="A38" s="118"/>
      <c r="B38" s="616"/>
      <c r="C38" s="624"/>
      <c r="D38" s="625"/>
      <c r="E38" s="625"/>
      <c r="F38" s="625"/>
      <c r="G38" s="625"/>
      <c r="H38" s="625"/>
      <c r="I38" s="625"/>
      <c r="J38" s="625"/>
      <c r="K38" s="625"/>
      <c r="L38" s="625"/>
      <c r="M38" s="626"/>
      <c r="N38" s="615"/>
    </row>
    <row r="39" spans="1:14" ht="17.25" customHeight="1">
      <c r="A39" s="118"/>
      <c r="B39" s="616"/>
      <c r="C39" s="624"/>
      <c r="D39" s="625"/>
      <c r="E39" s="625"/>
      <c r="F39" s="625"/>
      <c r="G39" s="625"/>
      <c r="H39" s="625"/>
      <c r="I39" s="625"/>
      <c r="J39" s="625"/>
      <c r="K39" s="625"/>
      <c r="L39" s="625"/>
      <c r="M39" s="626"/>
      <c r="N39" s="615"/>
    </row>
    <row r="40" spans="1:14" ht="17.25" customHeight="1">
      <c r="A40" s="118"/>
      <c r="B40" s="616"/>
      <c r="C40" s="624"/>
      <c r="D40" s="625"/>
      <c r="E40" s="625"/>
      <c r="F40" s="625"/>
      <c r="G40" s="625"/>
      <c r="H40" s="625"/>
      <c r="I40" s="625"/>
      <c r="J40" s="625"/>
      <c r="K40" s="625"/>
      <c r="L40" s="625"/>
      <c r="M40" s="626"/>
      <c r="N40" s="615"/>
    </row>
    <row r="41" spans="1:14" ht="17.25" customHeight="1">
      <c r="A41" s="118"/>
      <c r="B41" s="616"/>
      <c r="C41" s="624"/>
      <c r="D41" s="625"/>
      <c r="E41" s="625"/>
      <c r="F41" s="625"/>
      <c r="G41" s="625"/>
      <c r="H41" s="625"/>
      <c r="I41" s="625"/>
      <c r="J41" s="625"/>
      <c r="K41" s="625"/>
      <c r="L41" s="625"/>
      <c r="M41" s="626"/>
      <c r="N41" s="615"/>
    </row>
    <row r="42" spans="1:14" ht="17.25" customHeight="1">
      <c r="A42" s="118"/>
      <c r="B42" s="616"/>
      <c r="C42" s="624"/>
      <c r="D42" s="625"/>
      <c r="E42" s="625"/>
      <c r="F42" s="625"/>
      <c r="G42" s="625"/>
      <c r="H42" s="625"/>
      <c r="I42" s="625"/>
      <c r="J42" s="625"/>
      <c r="K42" s="625"/>
      <c r="L42" s="625"/>
      <c r="M42" s="626"/>
      <c r="N42" s="615"/>
    </row>
    <row r="43" spans="1:14" ht="17.25" customHeight="1">
      <c r="A43" s="118"/>
      <c r="B43" s="616"/>
      <c r="C43" s="627"/>
      <c r="D43" s="628"/>
      <c r="E43" s="628"/>
      <c r="F43" s="628"/>
      <c r="G43" s="628"/>
      <c r="H43" s="628"/>
      <c r="I43" s="628"/>
      <c r="J43" s="628"/>
      <c r="K43" s="628"/>
      <c r="L43" s="628"/>
      <c r="M43" s="629"/>
      <c r="N43" s="615"/>
    </row>
    <row r="44" spans="1:14" ht="17.25" customHeight="1">
      <c r="A44" s="118"/>
      <c r="B44" s="616"/>
      <c r="C44" s="630" t="s">
        <v>145</v>
      </c>
      <c r="D44" s="631"/>
      <c r="E44" s="631"/>
      <c r="F44" s="631"/>
      <c r="G44" s="631"/>
      <c r="H44" s="631"/>
      <c r="I44" s="631"/>
      <c r="J44" s="631"/>
      <c r="K44" s="631"/>
      <c r="L44" s="631"/>
      <c r="M44" s="632"/>
      <c r="N44" s="615"/>
    </row>
    <row r="45" spans="1:14" ht="17.25" customHeight="1">
      <c r="A45" s="118"/>
      <c r="B45" s="616"/>
      <c r="C45" s="621"/>
      <c r="D45" s="622"/>
      <c r="E45" s="622"/>
      <c r="F45" s="622"/>
      <c r="G45" s="622"/>
      <c r="H45" s="622"/>
      <c r="I45" s="622"/>
      <c r="J45" s="622"/>
      <c r="K45" s="622"/>
      <c r="L45" s="622"/>
      <c r="M45" s="623"/>
      <c r="N45" s="615"/>
    </row>
    <row r="46" spans="1:14" ht="17.25" customHeight="1">
      <c r="A46" s="118"/>
      <c r="B46" s="616"/>
      <c r="C46" s="624"/>
      <c r="D46" s="625"/>
      <c r="E46" s="625"/>
      <c r="F46" s="625"/>
      <c r="G46" s="625"/>
      <c r="H46" s="625"/>
      <c r="I46" s="625"/>
      <c r="J46" s="625"/>
      <c r="K46" s="625"/>
      <c r="L46" s="625"/>
      <c r="M46" s="626"/>
      <c r="N46" s="615"/>
    </row>
    <row r="47" spans="1:14" ht="17.25" customHeight="1">
      <c r="A47" s="118"/>
      <c r="B47" s="616"/>
      <c r="C47" s="624"/>
      <c r="D47" s="625"/>
      <c r="E47" s="625"/>
      <c r="F47" s="625"/>
      <c r="G47" s="625"/>
      <c r="H47" s="625"/>
      <c r="I47" s="625"/>
      <c r="J47" s="625"/>
      <c r="K47" s="625"/>
      <c r="L47" s="625"/>
      <c r="M47" s="626"/>
      <c r="N47" s="615"/>
    </row>
    <row r="48" spans="1:14" ht="17.25" customHeight="1">
      <c r="A48" s="118"/>
      <c r="B48" s="616"/>
      <c r="C48" s="624"/>
      <c r="D48" s="625"/>
      <c r="E48" s="625"/>
      <c r="F48" s="625"/>
      <c r="G48" s="625"/>
      <c r="H48" s="625"/>
      <c r="I48" s="625"/>
      <c r="J48" s="625"/>
      <c r="K48" s="625"/>
      <c r="L48" s="625"/>
      <c r="M48" s="626"/>
      <c r="N48" s="615"/>
    </row>
    <row r="49" spans="1:14" ht="17.25" customHeight="1">
      <c r="A49" s="118"/>
      <c r="B49" s="616"/>
      <c r="C49" s="624"/>
      <c r="D49" s="625"/>
      <c r="E49" s="625"/>
      <c r="F49" s="625"/>
      <c r="G49" s="625"/>
      <c r="H49" s="625"/>
      <c r="I49" s="625"/>
      <c r="J49" s="625"/>
      <c r="K49" s="625"/>
      <c r="L49" s="625"/>
      <c r="M49" s="626"/>
      <c r="N49" s="615"/>
    </row>
    <row r="50" spans="1:14" ht="17.25" customHeight="1">
      <c r="A50" s="118"/>
      <c r="B50" s="616"/>
      <c r="C50" s="624"/>
      <c r="D50" s="625"/>
      <c r="E50" s="625"/>
      <c r="F50" s="625"/>
      <c r="G50" s="625"/>
      <c r="H50" s="625"/>
      <c r="I50" s="625"/>
      <c r="J50" s="625"/>
      <c r="K50" s="625"/>
      <c r="L50" s="625"/>
      <c r="M50" s="626"/>
      <c r="N50" s="615"/>
    </row>
    <row r="51" spans="1:14" ht="17.25" customHeight="1">
      <c r="A51" s="118"/>
      <c r="B51" s="616"/>
      <c r="C51" s="624"/>
      <c r="D51" s="625"/>
      <c r="E51" s="625"/>
      <c r="F51" s="625"/>
      <c r="G51" s="625"/>
      <c r="H51" s="625"/>
      <c r="I51" s="625"/>
      <c r="J51" s="625"/>
      <c r="K51" s="625"/>
      <c r="L51" s="625"/>
      <c r="M51" s="626"/>
      <c r="N51" s="615"/>
    </row>
    <row r="52" spans="1:14" ht="17.25" customHeight="1">
      <c r="A52" s="118"/>
      <c r="B52" s="616"/>
      <c r="C52" s="624"/>
      <c r="D52" s="625"/>
      <c r="E52" s="625"/>
      <c r="F52" s="625"/>
      <c r="G52" s="625"/>
      <c r="H52" s="625"/>
      <c r="I52" s="625"/>
      <c r="J52" s="625"/>
      <c r="K52" s="625"/>
      <c r="L52" s="625"/>
      <c r="M52" s="626"/>
      <c r="N52" s="615"/>
    </row>
    <row r="53" spans="1:14" ht="17.25" customHeight="1">
      <c r="A53" s="118"/>
      <c r="B53" s="616"/>
      <c r="C53" s="624"/>
      <c r="D53" s="625"/>
      <c r="E53" s="625"/>
      <c r="F53" s="625"/>
      <c r="G53" s="625"/>
      <c r="H53" s="625"/>
      <c r="I53" s="625"/>
      <c r="J53" s="625"/>
      <c r="K53" s="625"/>
      <c r="L53" s="625"/>
      <c r="M53" s="626"/>
      <c r="N53" s="615"/>
    </row>
    <row r="54" spans="1:14" ht="17.25" customHeight="1">
      <c r="A54" s="118"/>
      <c r="B54" s="616"/>
      <c r="C54" s="624"/>
      <c r="D54" s="625"/>
      <c r="E54" s="625"/>
      <c r="F54" s="625"/>
      <c r="G54" s="625"/>
      <c r="H54" s="625"/>
      <c r="I54" s="625"/>
      <c r="J54" s="625"/>
      <c r="K54" s="625"/>
      <c r="L54" s="625"/>
      <c r="M54" s="626"/>
      <c r="N54" s="615"/>
    </row>
    <row r="55" spans="1:14" ht="17.25" customHeight="1">
      <c r="A55" s="118"/>
      <c r="B55" s="616"/>
      <c r="C55" s="624"/>
      <c r="D55" s="625"/>
      <c r="E55" s="625"/>
      <c r="F55" s="625"/>
      <c r="G55" s="625"/>
      <c r="H55" s="625"/>
      <c r="I55" s="625"/>
      <c r="J55" s="625"/>
      <c r="K55" s="625"/>
      <c r="L55" s="625"/>
      <c r="M55" s="626"/>
      <c r="N55" s="615"/>
    </row>
    <row r="56" spans="1:14" ht="17.25" customHeight="1">
      <c r="A56" s="118"/>
      <c r="B56" s="616"/>
      <c r="C56" s="624"/>
      <c r="D56" s="625"/>
      <c r="E56" s="625"/>
      <c r="F56" s="625"/>
      <c r="G56" s="625"/>
      <c r="H56" s="625"/>
      <c r="I56" s="625"/>
      <c r="J56" s="625"/>
      <c r="K56" s="625"/>
      <c r="L56" s="625"/>
      <c r="M56" s="626"/>
      <c r="N56" s="615"/>
    </row>
    <row r="57" spans="1:14" ht="17.25" customHeight="1">
      <c r="A57" s="118"/>
      <c r="B57" s="616"/>
      <c r="C57" s="624"/>
      <c r="D57" s="625"/>
      <c r="E57" s="625"/>
      <c r="F57" s="625"/>
      <c r="G57" s="625"/>
      <c r="H57" s="625"/>
      <c r="I57" s="625"/>
      <c r="J57" s="625"/>
      <c r="K57" s="625"/>
      <c r="L57" s="625"/>
      <c r="M57" s="626"/>
      <c r="N57" s="615"/>
    </row>
    <row r="58" spans="1:14" ht="17.25" customHeight="1">
      <c r="A58" s="118"/>
      <c r="B58" s="616"/>
      <c r="C58" s="624"/>
      <c r="D58" s="625"/>
      <c r="E58" s="625"/>
      <c r="F58" s="625"/>
      <c r="G58" s="625"/>
      <c r="H58" s="625"/>
      <c r="I58" s="625"/>
      <c r="J58" s="625"/>
      <c r="K58" s="625"/>
      <c r="L58" s="625"/>
      <c r="M58" s="626"/>
      <c r="N58" s="615"/>
    </row>
    <row r="59" spans="1:14" ht="17.25" customHeight="1">
      <c r="A59" s="118"/>
      <c r="B59" s="616"/>
      <c r="C59" s="624"/>
      <c r="D59" s="625"/>
      <c r="E59" s="625"/>
      <c r="F59" s="625"/>
      <c r="G59" s="625"/>
      <c r="H59" s="625"/>
      <c r="I59" s="625"/>
      <c r="J59" s="625"/>
      <c r="K59" s="625"/>
      <c r="L59" s="625"/>
      <c r="M59" s="626"/>
      <c r="N59" s="615"/>
    </row>
    <row r="60" spans="1:14" ht="17.25" customHeight="1">
      <c r="A60" s="118"/>
      <c r="B60" s="616"/>
      <c r="C60" s="627"/>
      <c r="D60" s="628"/>
      <c r="E60" s="628"/>
      <c r="F60" s="628"/>
      <c r="G60" s="628"/>
      <c r="H60" s="628"/>
      <c r="I60" s="628"/>
      <c r="J60" s="628"/>
      <c r="K60" s="628"/>
      <c r="L60" s="628"/>
      <c r="M60" s="629"/>
      <c r="N60" s="615"/>
    </row>
    <row r="61" spans="1:14" ht="17.25" customHeight="1">
      <c r="A61" s="118"/>
      <c r="B61" s="616"/>
      <c r="C61" s="630" t="s">
        <v>146</v>
      </c>
      <c r="D61" s="631"/>
      <c r="E61" s="631"/>
      <c r="F61" s="631"/>
      <c r="G61" s="631"/>
      <c r="H61" s="631"/>
      <c r="I61" s="631"/>
      <c r="J61" s="631"/>
      <c r="K61" s="631"/>
      <c r="L61" s="631"/>
      <c r="M61" s="632"/>
      <c r="N61" s="122"/>
    </row>
    <row r="62" spans="1:14" ht="17.25" customHeight="1">
      <c r="A62" s="118"/>
      <c r="B62" s="616"/>
      <c r="C62" s="621"/>
      <c r="D62" s="622"/>
      <c r="E62" s="622"/>
      <c r="F62" s="622"/>
      <c r="G62" s="622"/>
      <c r="H62" s="622"/>
      <c r="I62" s="622"/>
      <c r="J62" s="622"/>
      <c r="K62" s="622"/>
      <c r="L62" s="622"/>
      <c r="M62" s="623"/>
      <c r="N62" s="122"/>
    </row>
    <row r="63" spans="1:14" ht="17.25" customHeight="1">
      <c r="A63" s="118"/>
      <c r="B63" s="616"/>
      <c r="C63" s="624"/>
      <c r="D63" s="625"/>
      <c r="E63" s="625"/>
      <c r="F63" s="625"/>
      <c r="G63" s="625"/>
      <c r="H63" s="625"/>
      <c r="I63" s="625"/>
      <c r="J63" s="625"/>
      <c r="K63" s="625"/>
      <c r="L63" s="625"/>
      <c r="M63" s="626"/>
      <c r="N63" s="122"/>
    </row>
    <row r="64" spans="1:14" ht="17.25" customHeight="1">
      <c r="A64" s="118"/>
      <c r="B64" s="616"/>
      <c r="C64" s="624"/>
      <c r="D64" s="625"/>
      <c r="E64" s="625"/>
      <c r="F64" s="625"/>
      <c r="G64" s="625"/>
      <c r="H64" s="625"/>
      <c r="I64" s="625"/>
      <c r="J64" s="625"/>
      <c r="K64" s="625"/>
      <c r="L64" s="625"/>
      <c r="M64" s="626"/>
      <c r="N64" s="122"/>
    </row>
    <row r="65" spans="1:14" ht="17.25" customHeight="1">
      <c r="A65" s="118"/>
      <c r="B65" s="616"/>
      <c r="C65" s="624"/>
      <c r="D65" s="625"/>
      <c r="E65" s="625"/>
      <c r="F65" s="625"/>
      <c r="G65" s="625"/>
      <c r="H65" s="625"/>
      <c r="I65" s="625"/>
      <c r="J65" s="625"/>
      <c r="K65" s="625"/>
      <c r="L65" s="625"/>
      <c r="M65" s="626"/>
      <c r="N65" s="122"/>
    </row>
    <row r="66" spans="1:14" ht="17.25" customHeight="1">
      <c r="A66" s="118"/>
      <c r="B66" s="616"/>
      <c r="C66" s="624"/>
      <c r="D66" s="625"/>
      <c r="E66" s="625"/>
      <c r="F66" s="625"/>
      <c r="G66" s="625"/>
      <c r="H66" s="625"/>
      <c r="I66" s="625"/>
      <c r="J66" s="625"/>
      <c r="K66" s="625"/>
      <c r="L66" s="625"/>
      <c r="M66" s="626"/>
      <c r="N66" s="122"/>
    </row>
    <row r="67" spans="1:14" ht="17.25" customHeight="1">
      <c r="A67" s="118"/>
      <c r="B67" s="616"/>
      <c r="C67" s="624"/>
      <c r="D67" s="625"/>
      <c r="E67" s="625"/>
      <c r="F67" s="625"/>
      <c r="G67" s="625"/>
      <c r="H67" s="625"/>
      <c r="I67" s="625"/>
      <c r="J67" s="625"/>
      <c r="K67" s="625"/>
      <c r="L67" s="625"/>
      <c r="M67" s="626"/>
      <c r="N67" s="122"/>
    </row>
    <row r="68" spans="1:14" ht="17.25" customHeight="1">
      <c r="A68" s="118"/>
      <c r="B68" s="616"/>
      <c r="C68" s="624"/>
      <c r="D68" s="625"/>
      <c r="E68" s="625"/>
      <c r="F68" s="625"/>
      <c r="G68" s="625"/>
      <c r="H68" s="625"/>
      <c r="I68" s="625"/>
      <c r="J68" s="625"/>
      <c r="K68" s="625"/>
      <c r="L68" s="625"/>
      <c r="M68" s="626"/>
      <c r="N68" s="122"/>
    </row>
    <row r="69" spans="1:14" ht="17.25" customHeight="1">
      <c r="A69" s="118"/>
      <c r="B69" s="616"/>
      <c r="C69" s="624"/>
      <c r="D69" s="625"/>
      <c r="E69" s="625"/>
      <c r="F69" s="625"/>
      <c r="G69" s="625"/>
      <c r="H69" s="625"/>
      <c r="I69" s="625"/>
      <c r="J69" s="625"/>
      <c r="K69" s="625"/>
      <c r="L69" s="625"/>
      <c r="M69" s="626"/>
      <c r="N69" s="122"/>
    </row>
    <row r="70" spans="1:14" ht="17.25" customHeight="1">
      <c r="A70" s="118"/>
      <c r="B70" s="616"/>
      <c r="C70" s="624"/>
      <c r="D70" s="625"/>
      <c r="E70" s="625"/>
      <c r="F70" s="625"/>
      <c r="G70" s="625"/>
      <c r="H70" s="625"/>
      <c r="I70" s="625"/>
      <c r="J70" s="625"/>
      <c r="K70" s="625"/>
      <c r="L70" s="625"/>
      <c r="M70" s="626"/>
      <c r="N70" s="122"/>
    </row>
    <row r="71" spans="1:14" ht="17.25" customHeight="1">
      <c r="A71" s="118"/>
      <c r="B71" s="616"/>
      <c r="C71" s="624"/>
      <c r="D71" s="625"/>
      <c r="E71" s="625"/>
      <c r="F71" s="625"/>
      <c r="G71" s="625"/>
      <c r="H71" s="625"/>
      <c r="I71" s="625"/>
      <c r="J71" s="625"/>
      <c r="K71" s="625"/>
      <c r="L71" s="625"/>
      <c r="M71" s="626"/>
      <c r="N71" s="122"/>
    </row>
    <row r="72" spans="1:14" ht="17.25" customHeight="1">
      <c r="A72" s="118"/>
      <c r="B72" s="616"/>
      <c r="C72" s="624"/>
      <c r="D72" s="625"/>
      <c r="E72" s="625"/>
      <c r="F72" s="625"/>
      <c r="G72" s="625"/>
      <c r="H72" s="625"/>
      <c r="I72" s="625"/>
      <c r="J72" s="625"/>
      <c r="K72" s="625"/>
      <c r="L72" s="625"/>
      <c r="M72" s="626"/>
      <c r="N72" s="122"/>
    </row>
    <row r="73" spans="1:14" ht="17.25" customHeight="1">
      <c r="A73" s="118"/>
      <c r="B73" s="616"/>
      <c r="C73" s="624"/>
      <c r="D73" s="625"/>
      <c r="E73" s="625"/>
      <c r="F73" s="625"/>
      <c r="G73" s="625"/>
      <c r="H73" s="625"/>
      <c r="I73" s="625"/>
      <c r="J73" s="625"/>
      <c r="K73" s="625"/>
      <c r="L73" s="625"/>
      <c r="M73" s="626"/>
      <c r="N73" s="122"/>
    </row>
    <row r="74" spans="1:14" ht="17.25" customHeight="1">
      <c r="A74" s="118"/>
      <c r="B74" s="616"/>
      <c r="C74" s="624"/>
      <c r="D74" s="625"/>
      <c r="E74" s="625"/>
      <c r="F74" s="625"/>
      <c r="G74" s="625"/>
      <c r="H74" s="625"/>
      <c r="I74" s="625"/>
      <c r="J74" s="625"/>
      <c r="K74" s="625"/>
      <c r="L74" s="625"/>
      <c r="M74" s="626"/>
      <c r="N74" s="122"/>
    </row>
    <row r="75" spans="1:14" ht="17.25" customHeight="1">
      <c r="A75" s="118"/>
      <c r="B75" s="616"/>
      <c r="C75" s="624"/>
      <c r="D75" s="625"/>
      <c r="E75" s="625"/>
      <c r="F75" s="625"/>
      <c r="G75" s="625"/>
      <c r="H75" s="625"/>
      <c r="I75" s="625"/>
      <c r="J75" s="625"/>
      <c r="K75" s="625"/>
      <c r="L75" s="625"/>
      <c r="M75" s="626"/>
      <c r="N75" s="122"/>
    </row>
    <row r="76" spans="1:14" ht="17.25" customHeight="1">
      <c r="A76" s="118"/>
      <c r="B76" s="616"/>
      <c r="C76" s="624"/>
      <c r="D76" s="625"/>
      <c r="E76" s="625"/>
      <c r="F76" s="625"/>
      <c r="G76" s="625"/>
      <c r="H76" s="625"/>
      <c r="I76" s="625"/>
      <c r="J76" s="625"/>
      <c r="K76" s="625"/>
      <c r="L76" s="625"/>
      <c r="M76" s="626"/>
      <c r="N76" s="122"/>
    </row>
    <row r="77" spans="1:14" ht="17.25" customHeight="1" thickBot="1">
      <c r="A77" s="118"/>
      <c r="B77" s="617"/>
      <c r="C77" s="633"/>
      <c r="D77" s="634"/>
      <c r="E77" s="634"/>
      <c r="F77" s="634"/>
      <c r="G77" s="634"/>
      <c r="H77" s="634"/>
      <c r="I77" s="634"/>
      <c r="J77" s="634"/>
      <c r="K77" s="634"/>
      <c r="L77" s="634"/>
      <c r="M77" s="635"/>
      <c r="N77" s="122"/>
    </row>
  </sheetData>
  <mergeCells count="20">
    <mergeCell ref="L1:M1"/>
    <mergeCell ref="B3:D3"/>
    <mergeCell ref="E3:G3"/>
    <mergeCell ref="I3:M3"/>
    <mergeCell ref="B5:M5"/>
    <mergeCell ref="N6:N15"/>
    <mergeCell ref="N16:N25"/>
    <mergeCell ref="B4:D4"/>
    <mergeCell ref="E4:G4"/>
    <mergeCell ref="I4:M4"/>
    <mergeCell ref="B6:M25"/>
    <mergeCell ref="B26:M26"/>
    <mergeCell ref="N26:N60"/>
    <mergeCell ref="B27:B77"/>
    <mergeCell ref="C27:M27"/>
    <mergeCell ref="C28:M43"/>
    <mergeCell ref="C44:M44"/>
    <mergeCell ref="C45:M60"/>
    <mergeCell ref="C61:M61"/>
    <mergeCell ref="C62:M77"/>
  </mergeCells>
  <phoneticPr fontId="3"/>
  <conditionalFormatting sqref="E4:G4">
    <cfRule type="containsText" dxfId="3" priority="1" operator="containsText" text="要選択">
      <formula>NOT(ISERROR(SEARCH("要選択",E4)))</formula>
    </cfRule>
  </conditionalFormatting>
  <dataValidations count="3">
    <dataValidation type="textLength" operator="lessThanOrEqual" allowBlank="1" showInputMessage="1" showErrorMessage="1" errorTitle="字数超過" error="300字・6行以内でご記入ください。" sqref="C61 C44 B27:C27" xr:uid="{F8F3D09D-065B-4BAB-8ADD-316CD4AD1F79}">
      <formula1>300</formula1>
    </dataValidation>
    <dataValidation operator="lessThanOrEqual" allowBlank="1" showInputMessage="1" errorTitle="字数超過" error="300字・6行以内でご記入ください。" sqref="B6:M25" xr:uid="{091BEC95-E88E-40FB-B645-01C93079ADDA}"/>
    <dataValidation type="list" allowBlank="1" showInputMessage="1" sqref="E4:G4" xr:uid="{8D57DE6F-6FA1-4260-B31A-04EE4DD2108D}">
      <formula1>"令和6年度～令和8年度,令和7年度～令和9年度,令和8年度～令和10年度"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portrait" r:id="rId1"/>
  <headerFooter scaleWithDoc="0">
    <oddFooter>&amp;R整理番号：（事務局記入欄）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B5CF-68B6-430A-9D30-2F525DD416A0}">
  <sheetPr>
    <pageSetUpPr fitToPage="1"/>
  </sheetPr>
  <dimension ref="B2:L317"/>
  <sheetViews>
    <sheetView view="pageBreakPreview" zoomScaleNormal="100" zoomScaleSheetLayoutView="100" workbookViewId="0"/>
  </sheetViews>
  <sheetFormatPr defaultColWidth="9" defaultRowHeight="13.2"/>
  <cols>
    <col min="1" max="1" width="3.3984375" style="232" customWidth="1"/>
    <col min="2" max="2" width="10.69921875" style="232" customWidth="1"/>
    <col min="3" max="10" width="10" style="232" customWidth="1"/>
    <col min="11" max="11" width="3.5" style="232" customWidth="1"/>
    <col min="12" max="16384" width="9" style="232"/>
  </cols>
  <sheetData>
    <row r="2" spans="2:12" ht="19.2">
      <c r="F2" s="233" t="s">
        <v>237</v>
      </c>
      <c r="J2" s="234"/>
    </row>
    <row r="3" spans="2:12" ht="26.25" customHeight="1">
      <c r="F3" s="235" t="s">
        <v>215</v>
      </c>
      <c r="J3" s="234"/>
      <c r="L3" s="236" t="s">
        <v>216</v>
      </c>
    </row>
    <row r="4" spans="2:12" ht="15" customHeight="1">
      <c r="D4" s="237"/>
      <c r="E4" s="237"/>
      <c r="F4" s="237"/>
      <c r="G4" s="237"/>
      <c r="H4" s="237"/>
    </row>
    <row r="5" spans="2:12" ht="15" customHeight="1">
      <c r="B5" s="238" t="s">
        <v>217</v>
      </c>
    </row>
    <row r="6" spans="2:12" ht="15" customHeight="1"/>
    <row r="7" spans="2:12" s="238" customFormat="1" ht="31.8" customHeight="1">
      <c r="F7" s="239" t="s">
        <v>218</v>
      </c>
      <c r="G7" s="672" t="str">
        <f>IF(総表!C14="","",総表!C14)</f>
        <v/>
      </c>
      <c r="H7" s="673"/>
      <c r="I7" s="673"/>
      <c r="J7" s="674"/>
      <c r="L7" s="240"/>
    </row>
    <row r="8" spans="2:12" s="238" customFormat="1" ht="15" customHeight="1">
      <c r="F8" s="239" t="s">
        <v>219</v>
      </c>
      <c r="G8" s="675" t="str">
        <f>IF(総表!C18="","",総表!C18)</f>
        <v/>
      </c>
      <c r="H8" s="676"/>
      <c r="I8" s="676"/>
      <c r="J8" s="677"/>
      <c r="L8" s="240"/>
    </row>
    <row r="9" spans="2:12" s="238" customFormat="1" ht="15" customHeight="1">
      <c r="F9" s="239" t="s">
        <v>220</v>
      </c>
      <c r="G9" s="675" t="str">
        <f>IF(総表!C19="","",総表!C19)</f>
        <v/>
      </c>
      <c r="H9" s="676"/>
      <c r="I9" s="676"/>
      <c r="J9" s="677"/>
      <c r="L9" s="240"/>
    </row>
    <row r="10" spans="2:12" s="238" customFormat="1" ht="15" customHeight="1"/>
    <row r="11" spans="2:12" s="238" customFormat="1" ht="15" customHeight="1">
      <c r="B11" s="678" t="s">
        <v>221</v>
      </c>
      <c r="C11" s="678"/>
      <c r="D11" s="679" t="s">
        <v>222</v>
      </c>
      <c r="E11" s="680"/>
      <c r="F11" s="680"/>
      <c r="G11" s="680"/>
      <c r="H11" s="680"/>
      <c r="I11" s="680"/>
      <c r="J11" s="681"/>
    </row>
    <row r="12" spans="2:12" s="237" customFormat="1" ht="15" customHeight="1">
      <c r="B12" s="682" t="s">
        <v>42</v>
      </c>
      <c r="C12" s="682"/>
      <c r="D12" s="683" t="str">
        <f>IF(総表!C12="","",総表!C12)</f>
        <v/>
      </c>
      <c r="E12" s="684"/>
      <c r="F12" s="684"/>
      <c r="G12" s="684"/>
      <c r="H12" s="684"/>
      <c r="I12" s="684"/>
      <c r="J12" s="685"/>
      <c r="L12" s="243"/>
    </row>
    <row r="13" spans="2:12" s="237" customFormat="1" ht="15" customHeight="1">
      <c r="B13" s="242"/>
      <c r="C13" s="242"/>
      <c r="D13" s="242"/>
      <c r="E13" s="242"/>
      <c r="F13" s="242"/>
      <c r="G13" s="242"/>
      <c r="H13" s="242"/>
      <c r="I13" s="242"/>
      <c r="J13" s="242"/>
      <c r="L13" s="240"/>
    </row>
    <row r="14" spans="2:12" s="238" customFormat="1" ht="32.1" customHeight="1">
      <c r="B14" s="686" t="s">
        <v>223</v>
      </c>
      <c r="C14" s="686"/>
      <c r="D14" s="672" t="str">
        <f>IF(総表!C27="","",総表!C27)</f>
        <v/>
      </c>
      <c r="E14" s="673"/>
      <c r="F14" s="673"/>
      <c r="G14" s="673"/>
      <c r="H14" s="673"/>
      <c r="I14" s="673"/>
      <c r="J14" s="674"/>
      <c r="L14" s="240" t="s">
        <v>224</v>
      </c>
    </row>
    <row r="15" spans="2:12" s="238" customFormat="1" ht="15" customHeight="1"/>
    <row r="16" spans="2:12" s="238" customFormat="1" ht="15" customHeight="1">
      <c r="B16" s="241">
        <v>1</v>
      </c>
    </row>
    <row r="17" spans="2:10" s="238" customFormat="1" ht="16.5" customHeight="1">
      <c r="B17" s="238" t="s">
        <v>225</v>
      </c>
      <c r="C17" s="687"/>
      <c r="D17" s="688"/>
      <c r="E17" s="688"/>
      <c r="F17" s="688"/>
      <c r="G17" s="688"/>
      <c r="H17" s="688"/>
      <c r="I17" s="688"/>
      <c r="J17" s="689"/>
    </row>
    <row r="18" spans="2:10" s="238" customFormat="1" ht="16.5" customHeight="1">
      <c r="B18" s="238" t="s">
        <v>226</v>
      </c>
      <c r="C18" s="687"/>
      <c r="D18" s="688"/>
      <c r="E18" s="688"/>
      <c r="F18" s="688"/>
      <c r="G18" s="688"/>
      <c r="H18" s="688"/>
      <c r="I18" s="688"/>
      <c r="J18" s="689"/>
    </row>
    <row r="19" spans="2:10" s="238" customFormat="1" ht="16.5" customHeight="1">
      <c r="B19" s="238" t="s">
        <v>227</v>
      </c>
      <c r="C19" s="687"/>
      <c r="D19" s="688"/>
      <c r="E19" s="688"/>
      <c r="F19" s="688"/>
      <c r="G19" s="688"/>
      <c r="H19" s="688"/>
      <c r="I19" s="688"/>
      <c r="J19" s="689"/>
    </row>
    <row r="20" spans="2:10" s="238" customFormat="1" ht="32.25" customHeight="1">
      <c r="B20" s="238" t="s">
        <v>228</v>
      </c>
      <c r="C20" s="669"/>
      <c r="D20" s="670"/>
      <c r="E20" s="670"/>
      <c r="F20" s="670"/>
      <c r="G20" s="670"/>
      <c r="H20" s="670"/>
      <c r="I20" s="670"/>
      <c r="J20" s="671"/>
    </row>
    <row r="21" spans="2:10" s="238" customFormat="1" ht="14.4">
      <c r="C21" s="244"/>
      <c r="D21" s="244"/>
      <c r="E21" s="244"/>
      <c r="F21" s="244"/>
      <c r="G21" s="244"/>
      <c r="H21" s="244"/>
      <c r="I21" s="244"/>
      <c r="J21" s="244"/>
    </row>
    <row r="22" spans="2:10" s="238" customFormat="1" ht="15" customHeight="1">
      <c r="B22" s="241">
        <v>2</v>
      </c>
      <c r="C22" s="244"/>
      <c r="D22" s="244"/>
      <c r="E22" s="244"/>
      <c r="F22" s="244"/>
      <c r="G22" s="244"/>
      <c r="H22" s="244"/>
      <c r="I22" s="244"/>
      <c r="J22" s="244"/>
    </row>
    <row r="23" spans="2:10" s="238" customFormat="1" ht="16.5" customHeight="1">
      <c r="B23" s="238" t="s">
        <v>225</v>
      </c>
      <c r="C23" s="687"/>
      <c r="D23" s="688"/>
      <c r="E23" s="688"/>
      <c r="F23" s="688"/>
      <c r="G23" s="688"/>
      <c r="H23" s="688"/>
      <c r="I23" s="688"/>
      <c r="J23" s="689"/>
    </row>
    <row r="24" spans="2:10" s="238" customFormat="1" ht="16.5" customHeight="1">
      <c r="B24" s="238" t="s">
        <v>226</v>
      </c>
      <c r="C24" s="687"/>
      <c r="D24" s="688"/>
      <c r="E24" s="688"/>
      <c r="F24" s="688"/>
      <c r="G24" s="688"/>
      <c r="H24" s="688"/>
      <c r="I24" s="688"/>
      <c r="J24" s="689"/>
    </row>
    <row r="25" spans="2:10" s="238" customFormat="1" ht="16.5" customHeight="1">
      <c r="B25" s="238" t="s">
        <v>227</v>
      </c>
      <c r="C25" s="687"/>
      <c r="D25" s="688"/>
      <c r="E25" s="688"/>
      <c r="F25" s="688"/>
      <c r="G25" s="688"/>
      <c r="H25" s="688"/>
      <c r="I25" s="688"/>
      <c r="J25" s="689"/>
    </row>
    <row r="26" spans="2:10" s="238" customFormat="1" ht="32.25" customHeight="1">
      <c r="B26" s="238" t="s">
        <v>228</v>
      </c>
      <c r="C26" s="669"/>
      <c r="D26" s="670"/>
      <c r="E26" s="670"/>
      <c r="F26" s="670"/>
      <c r="G26" s="670"/>
      <c r="H26" s="670"/>
      <c r="I26" s="670"/>
      <c r="J26" s="671"/>
    </row>
    <row r="27" spans="2:10" s="238" customFormat="1" ht="14.4">
      <c r="C27" s="244"/>
      <c r="D27" s="244"/>
      <c r="E27" s="244"/>
      <c r="F27" s="244"/>
      <c r="G27" s="244"/>
      <c r="H27" s="244"/>
      <c r="I27" s="244"/>
      <c r="J27" s="244"/>
    </row>
    <row r="28" spans="2:10" s="238" customFormat="1" ht="15" customHeight="1">
      <c r="B28" s="241">
        <v>3</v>
      </c>
      <c r="C28" s="244"/>
      <c r="D28" s="244"/>
      <c r="E28" s="244"/>
      <c r="F28" s="244"/>
      <c r="G28" s="244"/>
      <c r="H28" s="244"/>
      <c r="I28" s="244"/>
      <c r="J28" s="244"/>
    </row>
    <row r="29" spans="2:10" s="238" customFormat="1" ht="16.5" customHeight="1">
      <c r="B29" s="238" t="s">
        <v>225</v>
      </c>
      <c r="C29" s="687"/>
      <c r="D29" s="688"/>
      <c r="E29" s="688"/>
      <c r="F29" s="688"/>
      <c r="G29" s="688"/>
      <c r="H29" s="688"/>
      <c r="I29" s="688"/>
      <c r="J29" s="689"/>
    </row>
    <row r="30" spans="2:10" s="238" customFormat="1" ht="16.5" customHeight="1">
      <c r="B30" s="238" t="s">
        <v>226</v>
      </c>
      <c r="C30" s="687"/>
      <c r="D30" s="688"/>
      <c r="E30" s="688"/>
      <c r="F30" s="688"/>
      <c r="G30" s="688"/>
      <c r="H30" s="688"/>
      <c r="I30" s="688"/>
      <c r="J30" s="689"/>
    </row>
    <row r="31" spans="2:10" s="238" customFormat="1" ht="16.5" customHeight="1">
      <c r="B31" s="238" t="s">
        <v>227</v>
      </c>
      <c r="C31" s="687"/>
      <c r="D31" s="688"/>
      <c r="E31" s="688"/>
      <c r="F31" s="688"/>
      <c r="G31" s="688"/>
      <c r="H31" s="688"/>
      <c r="I31" s="688"/>
      <c r="J31" s="689"/>
    </row>
    <row r="32" spans="2:10" s="238" customFormat="1" ht="32.25" customHeight="1">
      <c r="B32" s="238" t="s">
        <v>228</v>
      </c>
      <c r="C32" s="669"/>
      <c r="D32" s="670"/>
      <c r="E32" s="670"/>
      <c r="F32" s="670"/>
      <c r="G32" s="670"/>
      <c r="H32" s="670"/>
      <c r="I32" s="670"/>
      <c r="J32" s="671"/>
    </row>
    <row r="33" spans="2:10" s="238" customFormat="1" ht="14.4">
      <c r="C33" s="244"/>
      <c r="D33" s="244"/>
      <c r="E33" s="244"/>
      <c r="F33" s="244"/>
      <c r="G33" s="244"/>
      <c r="H33" s="244"/>
      <c r="I33" s="244"/>
      <c r="J33" s="244"/>
    </row>
    <row r="34" spans="2:10" s="238" customFormat="1" ht="15" customHeight="1">
      <c r="B34" s="241">
        <v>4</v>
      </c>
      <c r="C34" s="244"/>
      <c r="D34" s="244"/>
      <c r="E34" s="244"/>
      <c r="F34" s="244"/>
      <c r="G34" s="244"/>
      <c r="H34" s="244"/>
      <c r="I34" s="244"/>
      <c r="J34" s="244"/>
    </row>
    <row r="35" spans="2:10" s="238" customFormat="1" ht="16.5" customHeight="1">
      <c r="B35" s="238" t="s">
        <v>225</v>
      </c>
      <c r="C35" s="687"/>
      <c r="D35" s="688"/>
      <c r="E35" s="688"/>
      <c r="F35" s="688"/>
      <c r="G35" s="688"/>
      <c r="H35" s="688"/>
      <c r="I35" s="688"/>
      <c r="J35" s="689"/>
    </row>
    <row r="36" spans="2:10" s="238" customFormat="1" ht="16.5" customHeight="1">
      <c r="B36" s="238" t="s">
        <v>226</v>
      </c>
      <c r="C36" s="687"/>
      <c r="D36" s="688"/>
      <c r="E36" s="688"/>
      <c r="F36" s="688"/>
      <c r="G36" s="688"/>
      <c r="H36" s="688"/>
      <c r="I36" s="688"/>
      <c r="J36" s="689"/>
    </row>
    <row r="37" spans="2:10" s="238" customFormat="1" ht="16.5" customHeight="1">
      <c r="B37" s="238" t="s">
        <v>227</v>
      </c>
      <c r="C37" s="687"/>
      <c r="D37" s="688"/>
      <c r="E37" s="688"/>
      <c r="F37" s="688"/>
      <c r="G37" s="688"/>
      <c r="H37" s="688"/>
      <c r="I37" s="688"/>
      <c r="J37" s="689"/>
    </row>
    <row r="38" spans="2:10" s="238" customFormat="1" ht="32.25" customHeight="1">
      <c r="B38" s="238" t="s">
        <v>228</v>
      </c>
      <c r="C38" s="669"/>
      <c r="D38" s="670"/>
      <c r="E38" s="670"/>
      <c r="F38" s="670"/>
      <c r="G38" s="670"/>
      <c r="H38" s="670"/>
      <c r="I38" s="670"/>
      <c r="J38" s="671"/>
    </row>
    <row r="39" spans="2:10" s="238" customFormat="1" ht="14.4">
      <c r="C39" s="244"/>
      <c r="D39" s="244"/>
      <c r="E39" s="244"/>
      <c r="F39" s="244"/>
      <c r="G39" s="244"/>
      <c r="H39" s="244"/>
      <c r="I39" s="244"/>
      <c r="J39" s="244"/>
    </row>
    <row r="40" spans="2:10" s="238" customFormat="1" ht="15" customHeight="1">
      <c r="B40" s="241">
        <v>5</v>
      </c>
      <c r="C40" s="244"/>
      <c r="D40" s="244"/>
      <c r="E40" s="244"/>
      <c r="F40" s="244"/>
      <c r="G40" s="244"/>
      <c r="H40" s="244"/>
      <c r="I40" s="244"/>
      <c r="J40" s="244"/>
    </row>
    <row r="41" spans="2:10" s="238" customFormat="1" ht="16.5" customHeight="1">
      <c r="B41" s="238" t="s">
        <v>225</v>
      </c>
      <c r="C41" s="687"/>
      <c r="D41" s="688"/>
      <c r="E41" s="688"/>
      <c r="F41" s="688"/>
      <c r="G41" s="688"/>
      <c r="H41" s="688"/>
      <c r="I41" s="688"/>
      <c r="J41" s="689"/>
    </row>
    <row r="42" spans="2:10" s="238" customFormat="1" ht="16.5" customHeight="1">
      <c r="B42" s="238" t="s">
        <v>226</v>
      </c>
      <c r="C42" s="687"/>
      <c r="D42" s="688"/>
      <c r="E42" s="688"/>
      <c r="F42" s="688"/>
      <c r="G42" s="688"/>
      <c r="H42" s="688"/>
      <c r="I42" s="688"/>
      <c r="J42" s="689"/>
    </row>
    <row r="43" spans="2:10" s="238" customFormat="1" ht="16.5" customHeight="1">
      <c r="B43" s="238" t="s">
        <v>227</v>
      </c>
      <c r="C43" s="687"/>
      <c r="D43" s="688"/>
      <c r="E43" s="688"/>
      <c r="F43" s="688"/>
      <c r="G43" s="688"/>
      <c r="H43" s="688"/>
      <c r="I43" s="688"/>
      <c r="J43" s="689"/>
    </row>
    <row r="44" spans="2:10" s="238" customFormat="1" ht="32.25" customHeight="1">
      <c r="B44" s="238" t="s">
        <v>228</v>
      </c>
      <c r="C44" s="669"/>
      <c r="D44" s="670"/>
      <c r="E44" s="670"/>
      <c r="F44" s="670"/>
      <c r="G44" s="670"/>
      <c r="H44" s="670"/>
      <c r="I44" s="670"/>
      <c r="J44" s="671"/>
    </row>
    <row r="45" spans="2:10" s="238" customFormat="1" ht="14.4">
      <c r="C45" s="244"/>
      <c r="D45" s="244"/>
      <c r="E45" s="244"/>
      <c r="F45" s="244"/>
      <c r="G45" s="244"/>
      <c r="H45" s="244"/>
      <c r="I45" s="244"/>
      <c r="J45" s="244"/>
    </row>
    <row r="46" spans="2:10" s="238" customFormat="1" ht="15" customHeight="1">
      <c r="B46" s="241">
        <v>6</v>
      </c>
      <c r="C46" s="244"/>
      <c r="D46" s="244"/>
      <c r="E46" s="244"/>
      <c r="F46" s="244"/>
      <c r="G46" s="244"/>
      <c r="H46" s="244"/>
      <c r="I46" s="244"/>
      <c r="J46" s="244"/>
    </row>
    <row r="47" spans="2:10" s="238" customFormat="1" ht="16.5" customHeight="1">
      <c r="B47" s="238" t="s">
        <v>225</v>
      </c>
      <c r="C47" s="687"/>
      <c r="D47" s="688"/>
      <c r="E47" s="688"/>
      <c r="F47" s="688"/>
      <c r="G47" s="688"/>
      <c r="H47" s="688"/>
      <c r="I47" s="688"/>
      <c r="J47" s="689"/>
    </row>
    <row r="48" spans="2:10" s="238" customFormat="1" ht="16.5" customHeight="1">
      <c r="B48" s="238" t="s">
        <v>226</v>
      </c>
      <c r="C48" s="687"/>
      <c r="D48" s="688"/>
      <c r="E48" s="688"/>
      <c r="F48" s="688"/>
      <c r="G48" s="688"/>
      <c r="H48" s="688"/>
      <c r="I48" s="688"/>
      <c r="J48" s="689"/>
    </row>
    <row r="49" spans="2:10" s="238" customFormat="1" ht="16.5" customHeight="1">
      <c r="B49" s="238" t="s">
        <v>227</v>
      </c>
      <c r="C49" s="687"/>
      <c r="D49" s="688"/>
      <c r="E49" s="688"/>
      <c r="F49" s="688"/>
      <c r="G49" s="688"/>
      <c r="H49" s="688"/>
      <c r="I49" s="688"/>
      <c r="J49" s="689"/>
    </row>
    <row r="50" spans="2:10" s="238" customFormat="1" ht="32.25" customHeight="1">
      <c r="B50" s="238" t="s">
        <v>228</v>
      </c>
      <c r="C50" s="669"/>
      <c r="D50" s="670"/>
      <c r="E50" s="670"/>
      <c r="F50" s="670"/>
      <c r="G50" s="670"/>
      <c r="H50" s="670"/>
      <c r="I50" s="670"/>
      <c r="J50" s="671"/>
    </row>
    <row r="51" spans="2:10" s="238" customFormat="1" ht="14.4">
      <c r="C51" s="244"/>
      <c r="D51" s="244"/>
      <c r="E51" s="244"/>
      <c r="F51" s="244"/>
      <c r="G51" s="244"/>
      <c r="H51" s="244"/>
      <c r="I51" s="244"/>
      <c r="J51" s="244"/>
    </row>
    <row r="52" spans="2:10" s="238" customFormat="1" ht="15" customHeight="1">
      <c r="B52" s="241">
        <v>7</v>
      </c>
      <c r="C52" s="244"/>
      <c r="D52" s="244"/>
      <c r="E52" s="244"/>
      <c r="F52" s="244"/>
      <c r="G52" s="244"/>
      <c r="H52" s="244"/>
      <c r="I52" s="244"/>
      <c r="J52" s="244"/>
    </row>
    <row r="53" spans="2:10" s="238" customFormat="1" ht="16.5" customHeight="1">
      <c r="B53" s="238" t="s">
        <v>225</v>
      </c>
      <c r="C53" s="687"/>
      <c r="D53" s="688"/>
      <c r="E53" s="688"/>
      <c r="F53" s="688"/>
      <c r="G53" s="688"/>
      <c r="H53" s="688"/>
      <c r="I53" s="688"/>
      <c r="J53" s="689"/>
    </row>
    <row r="54" spans="2:10" s="238" customFormat="1" ht="16.5" customHeight="1">
      <c r="B54" s="238" t="s">
        <v>226</v>
      </c>
      <c r="C54" s="687"/>
      <c r="D54" s="688"/>
      <c r="E54" s="688"/>
      <c r="F54" s="688"/>
      <c r="G54" s="688"/>
      <c r="H54" s="688"/>
      <c r="I54" s="688"/>
      <c r="J54" s="689"/>
    </row>
    <row r="55" spans="2:10" s="238" customFormat="1" ht="16.5" customHeight="1">
      <c r="B55" s="238" t="s">
        <v>227</v>
      </c>
      <c r="C55" s="687"/>
      <c r="D55" s="688"/>
      <c r="E55" s="688"/>
      <c r="F55" s="688"/>
      <c r="G55" s="688"/>
      <c r="H55" s="688"/>
      <c r="I55" s="688"/>
      <c r="J55" s="689"/>
    </row>
    <row r="56" spans="2:10" s="238" customFormat="1" ht="32.25" customHeight="1">
      <c r="B56" s="238" t="s">
        <v>228</v>
      </c>
      <c r="C56" s="669"/>
      <c r="D56" s="670"/>
      <c r="E56" s="670"/>
      <c r="F56" s="670"/>
      <c r="G56" s="670"/>
      <c r="H56" s="670"/>
      <c r="I56" s="670"/>
      <c r="J56" s="671"/>
    </row>
    <row r="57" spans="2:10" s="238" customFormat="1" ht="14.4">
      <c r="C57" s="244"/>
      <c r="D57" s="244"/>
      <c r="E57" s="244"/>
      <c r="F57" s="244"/>
      <c r="G57" s="244"/>
      <c r="H57" s="244"/>
      <c r="I57" s="244"/>
      <c r="J57" s="244"/>
    </row>
    <row r="58" spans="2:10" s="238" customFormat="1" ht="15" customHeight="1">
      <c r="B58" s="241">
        <v>8</v>
      </c>
      <c r="C58" s="244"/>
      <c r="D58" s="244"/>
      <c r="E58" s="244"/>
      <c r="F58" s="244"/>
      <c r="G58" s="244"/>
      <c r="H58" s="244"/>
      <c r="I58" s="244"/>
      <c r="J58" s="244"/>
    </row>
    <row r="59" spans="2:10" s="238" customFormat="1" ht="16.5" customHeight="1">
      <c r="B59" s="238" t="s">
        <v>225</v>
      </c>
      <c r="C59" s="687"/>
      <c r="D59" s="688"/>
      <c r="E59" s="688"/>
      <c r="F59" s="688"/>
      <c r="G59" s="688"/>
      <c r="H59" s="688"/>
      <c r="I59" s="688"/>
      <c r="J59" s="689"/>
    </row>
    <row r="60" spans="2:10" s="238" customFormat="1" ht="16.5" customHeight="1">
      <c r="B60" s="238" t="s">
        <v>226</v>
      </c>
      <c r="C60" s="687"/>
      <c r="D60" s="688"/>
      <c r="E60" s="688"/>
      <c r="F60" s="688"/>
      <c r="G60" s="688"/>
      <c r="H60" s="688"/>
      <c r="I60" s="688"/>
      <c r="J60" s="689"/>
    </row>
    <row r="61" spans="2:10" s="238" customFormat="1" ht="16.5" customHeight="1">
      <c r="B61" s="238" t="s">
        <v>227</v>
      </c>
      <c r="C61" s="687"/>
      <c r="D61" s="688"/>
      <c r="E61" s="688"/>
      <c r="F61" s="688"/>
      <c r="G61" s="688"/>
      <c r="H61" s="688"/>
      <c r="I61" s="688"/>
      <c r="J61" s="689"/>
    </row>
    <row r="62" spans="2:10" s="238" customFormat="1" ht="32.25" customHeight="1">
      <c r="B62" s="238" t="s">
        <v>228</v>
      </c>
      <c r="C62" s="669"/>
      <c r="D62" s="670"/>
      <c r="E62" s="670"/>
      <c r="F62" s="670"/>
      <c r="G62" s="670"/>
      <c r="H62" s="670"/>
      <c r="I62" s="670"/>
      <c r="J62" s="671"/>
    </row>
    <row r="63" spans="2:10" s="238" customFormat="1" ht="14.4">
      <c r="C63" s="244"/>
      <c r="D63" s="244"/>
      <c r="E63" s="244"/>
      <c r="F63" s="244"/>
      <c r="G63" s="244"/>
      <c r="H63" s="244"/>
      <c r="I63" s="244"/>
      <c r="J63" s="244"/>
    </row>
    <row r="64" spans="2:10" s="238" customFormat="1" ht="15" customHeight="1">
      <c r="B64" s="241">
        <v>9</v>
      </c>
      <c r="C64" s="244"/>
      <c r="D64" s="244"/>
      <c r="E64" s="244"/>
      <c r="F64" s="244"/>
      <c r="G64" s="244"/>
      <c r="H64" s="244"/>
      <c r="I64" s="244"/>
      <c r="J64" s="244"/>
    </row>
    <row r="65" spans="2:10" s="238" customFormat="1" ht="16.5" customHeight="1">
      <c r="B65" s="238" t="s">
        <v>225</v>
      </c>
      <c r="C65" s="687"/>
      <c r="D65" s="688"/>
      <c r="E65" s="688"/>
      <c r="F65" s="688"/>
      <c r="G65" s="688"/>
      <c r="H65" s="688"/>
      <c r="I65" s="688"/>
      <c r="J65" s="689"/>
    </row>
    <row r="66" spans="2:10" s="238" customFormat="1" ht="16.5" customHeight="1">
      <c r="B66" s="238" t="s">
        <v>226</v>
      </c>
      <c r="C66" s="687"/>
      <c r="D66" s="688"/>
      <c r="E66" s="688"/>
      <c r="F66" s="688"/>
      <c r="G66" s="688"/>
      <c r="H66" s="688"/>
      <c r="I66" s="688"/>
      <c r="J66" s="689"/>
    </row>
    <row r="67" spans="2:10" s="238" customFormat="1" ht="16.5" customHeight="1">
      <c r="B67" s="238" t="s">
        <v>227</v>
      </c>
      <c r="C67" s="687"/>
      <c r="D67" s="688"/>
      <c r="E67" s="688"/>
      <c r="F67" s="688"/>
      <c r="G67" s="688"/>
      <c r="H67" s="688"/>
      <c r="I67" s="688"/>
      <c r="J67" s="689"/>
    </row>
    <row r="68" spans="2:10" s="238" customFormat="1" ht="32.25" customHeight="1">
      <c r="B68" s="238" t="s">
        <v>228</v>
      </c>
      <c r="C68" s="669"/>
      <c r="D68" s="670"/>
      <c r="E68" s="670"/>
      <c r="F68" s="670"/>
      <c r="G68" s="670"/>
      <c r="H68" s="670"/>
      <c r="I68" s="670"/>
      <c r="J68" s="671"/>
    </row>
    <row r="69" spans="2:10" s="238" customFormat="1" ht="14.4">
      <c r="C69" s="244"/>
      <c r="D69" s="244"/>
      <c r="E69" s="244"/>
      <c r="F69" s="244"/>
      <c r="G69" s="244"/>
      <c r="H69" s="244"/>
      <c r="I69" s="244"/>
      <c r="J69" s="244"/>
    </row>
    <row r="70" spans="2:10" s="238" customFormat="1" ht="15" customHeight="1">
      <c r="B70" s="241">
        <v>10</v>
      </c>
      <c r="C70" s="244"/>
      <c r="D70" s="244"/>
      <c r="E70" s="244"/>
      <c r="F70" s="244"/>
      <c r="G70" s="244"/>
      <c r="H70" s="244"/>
      <c r="I70" s="244"/>
      <c r="J70" s="244"/>
    </row>
    <row r="71" spans="2:10" s="238" customFormat="1" ht="16.5" customHeight="1">
      <c r="B71" s="238" t="s">
        <v>225</v>
      </c>
      <c r="C71" s="687"/>
      <c r="D71" s="688"/>
      <c r="E71" s="688"/>
      <c r="F71" s="688"/>
      <c r="G71" s="688"/>
      <c r="H71" s="688"/>
      <c r="I71" s="688"/>
      <c r="J71" s="689"/>
    </row>
    <row r="72" spans="2:10" s="238" customFormat="1" ht="16.5" customHeight="1">
      <c r="B72" s="238" t="s">
        <v>226</v>
      </c>
      <c r="C72" s="687"/>
      <c r="D72" s="688"/>
      <c r="E72" s="688"/>
      <c r="F72" s="688"/>
      <c r="G72" s="688"/>
      <c r="H72" s="688"/>
      <c r="I72" s="688"/>
      <c r="J72" s="689"/>
    </row>
    <row r="73" spans="2:10" s="238" customFormat="1" ht="16.5" customHeight="1">
      <c r="B73" s="238" t="s">
        <v>227</v>
      </c>
      <c r="C73" s="687"/>
      <c r="D73" s="688"/>
      <c r="E73" s="688"/>
      <c r="F73" s="688"/>
      <c r="G73" s="688"/>
      <c r="H73" s="688"/>
      <c r="I73" s="688"/>
      <c r="J73" s="689"/>
    </row>
    <row r="74" spans="2:10" s="238" customFormat="1" ht="32.25" customHeight="1">
      <c r="B74" s="238" t="s">
        <v>228</v>
      </c>
      <c r="C74" s="669"/>
      <c r="D74" s="670"/>
      <c r="E74" s="670"/>
      <c r="F74" s="670"/>
      <c r="G74" s="670"/>
      <c r="H74" s="670"/>
      <c r="I74" s="670"/>
      <c r="J74" s="671"/>
    </row>
    <row r="75" spans="2:10" s="238" customFormat="1" ht="14.4"/>
    <row r="76" spans="2:10" s="238" customFormat="1" ht="14.4">
      <c r="B76" s="238" t="s">
        <v>229</v>
      </c>
    </row>
    <row r="77" spans="2:10" s="238" customFormat="1" ht="14.4"/>
    <row r="78" spans="2:10" s="238" customFormat="1" ht="14.4"/>
    <row r="79" spans="2:10" s="238" customFormat="1" ht="14.4"/>
    <row r="80" spans="2:10" s="238" customFormat="1" ht="14.4"/>
    <row r="81" s="238" customFormat="1" ht="14.4"/>
    <row r="82" s="238" customFormat="1" ht="14.4"/>
    <row r="83" s="238" customFormat="1" ht="14.4"/>
    <row r="84" s="238" customFormat="1" ht="14.4"/>
    <row r="85" s="238" customFormat="1" ht="14.4"/>
    <row r="86" s="238" customFormat="1" ht="14.4"/>
    <row r="87" s="238" customFormat="1" ht="14.4"/>
    <row r="88" s="238" customFormat="1" ht="14.4"/>
    <row r="89" s="238" customFormat="1" ht="14.4"/>
    <row r="90" s="238" customFormat="1" ht="14.4"/>
    <row r="91" s="238" customFormat="1" ht="14.4"/>
    <row r="92" s="238" customFormat="1" ht="14.4"/>
    <row r="93" s="238" customFormat="1" ht="14.4"/>
    <row r="94" s="238" customFormat="1" ht="14.4"/>
    <row r="95" s="238" customFormat="1" ht="14.4"/>
    <row r="96" s="238" customFormat="1" ht="14.4"/>
    <row r="97" s="238" customFormat="1" ht="14.4"/>
    <row r="98" s="238" customFormat="1" ht="14.4"/>
    <row r="99" s="238" customFormat="1" ht="14.4"/>
    <row r="100" s="238" customFormat="1" ht="14.4"/>
    <row r="101" s="238" customFormat="1" ht="14.4"/>
    <row r="102" s="238" customFormat="1" ht="14.4"/>
    <row r="103" s="238" customFormat="1" ht="14.4"/>
    <row r="104" s="238" customFormat="1" ht="14.4"/>
    <row r="105" s="238" customFormat="1" ht="14.4"/>
    <row r="106" s="238" customFormat="1" ht="14.4"/>
    <row r="107" s="238" customFormat="1" ht="14.4"/>
    <row r="108" s="238" customFormat="1" ht="14.4"/>
    <row r="109" s="238" customFormat="1" ht="14.4"/>
    <row r="110" s="238" customFormat="1" ht="14.4"/>
    <row r="111" s="238" customFormat="1" ht="14.4"/>
    <row r="112" s="238" customFormat="1" ht="14.4"/>
    <row r="113" s="238" customFormat="1" ht="14.4"/>
    <row r="114" s="238" customFormat="1" ht="14.4"/>
    <row r="115" s="238" customFormat="1" ht="14.4"/>
    <row r="116" s="238" customFormat="1" ht="14.4"/>
    <row r="117" s="238" customFormat="1" ht="14.4"/>
    <row r="118" s="238" customFormat="1" ht="14.4"/>
    <row r="119" s="238" customFormat="1" ht="14.4"/>
    <row r="120" s="238" customFormat="1" ht="14.4"/>
    <row r="121" s="238" customFormat="1" ht="14.4"/>
    <row r="122" s="238" customFormat="1" ht="14.4"/>
    <row r="123" s="238" customFormat="1" ht="14.4"/>
    <row r="124" s="238" customFormat="1" ht="14.4"/>
    <row r="125" s="238" customFormat="1" ht="14.4"/>
    <row r="126" s="238" customFormat="1" ht="14.4"/>
    <row r="127" s="238" customFormat="1" ht="14.4"/>
    <row r="128" s="238" customFormat="1" ht="14.4"/>
    <row r="129" s="238" customFormat="1" ht="14.4"/>
    <row r="130" s="238" customFormat="1" ht="14.4"/>
    <row r="131" s="238" customFormat="1" ht="14.4"/>
    <row r="132" s="238" customFormat="1" ht="14.4"/>
    <row r="133" s="238" customFormat="1" ht="14.4"/>
    <row r="134" s="238" customFormat="1" ht="14.4"/>
    <row r="135" s="238" customFormat="1" ht="14.4"/>
    <row r="136" s="238" customFormat="1" ht="14.4"/>
    <row r="137" s="238" customFormat="1" ht="14.4"/>
    <row r="138" s="238" customFormat="1" ht="14.4"/>
    <row r="139" s="238" customFormat="1" ht="14.4"/>
    <row r="140" s="238" customFormat="1" ht="14.4"/>
    <row r="141" s="238" customFormat="1" ht="14.4"/>
    <row r="142" s="238" customFormat="1" ht="14.4"/>
    <row r="143" s="238" customFormat="1" ht="14.4"/>
    <row r="144" s="238" customFormat="1" ht="14.4"/>
    <row r="145" s="238" customFormat="1" ht="14.4"/>
    <row r="146" s="238" customFormat="1" ht="14.4"/>
    <row r="147" s="238" customFormat="1" ht="14.4"/>
    <row r="148" s="238" customFormat="1" ht="14.4"/>
    <row r="149" s="238" customFormat="1" ht="14.4"/>
    <row r="150" s="238" customFormat="1" ht="14.4"/>
    <row r="151" s="238" customFormat="1" ht="14.4"/>
    <row r="152" s="238" customFormat="1" ht="14.4"/>
    <row r="153" s="238" customFormat="1" ht="14.4"/>
    <row r="154" s="238" customFormat="1" ht="14.4"/>
    <row r="155" s="238" customFormat="1" ht="14.4"/>
    <row r="156" s="238" customFormat="1" ht="14.4"/>
    <row r="157" s="238" customFormat="1" ht="14.4"/>
    <row r="158" s="238" customFormat="1" ht="14.4"/>
    <row r="159" s="238" customFormat="1" ht="14.4"/>
    <row r="160" s="238" customFormat="1" ht="14.4"/>
    <row r="161" s="238" customFormat="1" ht="14.4"/>
    <row r="162" s="238" customFormat="1" ht="14.4"/>
    <row r="163" s="238" customFormat="1" ht="14.4"/>
    <row r="164" s="238" customFormat="1" ht="14.4"/>
    <row r="165" s="238" customFormat="1" ht="14.4"/>
    <row r="166" s="238" customFormat="1" ht="14.4"/>
    <row r="167" s="238" customFormat="1" ht="14.4"/>
    <row r="168" s="238" customFormat="1" ht="14.4"/>
    <row r="169" s="238" customFormat="1" ht="14.4"/>
    <row r="170" s="238" customFormat="1" ht="14.4"/>
    <row r="171" s="238" customFormat="1" ht="14.4"/>
    <row r="172" s="238" customFormat="1" ht="14.4"/>
    <row r="173" s="238" customFormat="1" ht="14.4"/>
    <row r="174" s="238" customFormat="1" ht="14.4"/>
    <row r="175" s="238" customFormat="1" ht="14.4"/>
    <row r="176" s="238" customFormat="1" ht="14.4"/>
    <row r="177" s="238" customFormat="1" ht="14.4"/>
    <row r="178" s="238" customFormat="1" ht="14.4"/>
    <row r="179" s="238" customFormat="1" ht="14.4"/>
    <row r="180" s="238" customFormat="1" ht="14.4"/>
    <row r="181" s="238" customFormat="1" ht="14.4"/>
    <row r="182" s="238" customFormat="1" ht="14.4"/>
    <row r="183" s="238" customFormat="1" ht="14.4"/>
    <row r="184" s="238" customFormat="1" ht="14.4"/>
    <row r="185" s="238" customFormat="1" ht="14.4"/>
    <row r="186" s="238" customFormat="1" ht="14.4"/>
    <row r="187" s="238" customFormat="1" ht="14.4"/>
    <row r="188" s="238" customFormat="1" ht="14.4"/>
    <row r="189" s="238" customFormat="1" ht="14.4"/>
    <row r="190" s="238" customFormat="1" ht="14.4"/>
    <row r="191" s="238" customFormat="1" ht="14.4"/>
    <row r="192" s="238" customFormat="1" ht="14.4"/>
    <row r="193" s="238" customFormat="1" ht="14.4"/>
    <row r="194" s="238" customFormat="1" ht="14.4"/>
    <row r="195" s="238" customFormat="1" ht="14.4"/>
    <row r="196" s="238" customFormat="1" ht="14.4"/>
    <row r="197" s="238" customFormat="1" ht="14.4"/>
    <row r="198" s="238" customFormat="1" ht="14.4"/>
    <row r="199" s="238" customFormat="1" ht="14.4"/>
    <row r="200" s="238" customFormat="1" ht="14.4"/>
    <row r="201" s="238" customFormat="1" ht="14.4"/>
    <row r="202" s="238" customFormat="1" ht="14.4"/>
    <row r="203" s="238" customFormat="1" ht="14.4"/>
    <row r="204" s="238" customFormat="1" ht="14.4"/>
    <row r="205" s="238" customFormat="1" ht="14.4"/>
    <row r="206" s="238" customFormat="1" ht="14.4"/>
    <row r="207" s="238" customFormat="1" ht="14.4"/>
    <row r="208" s="238" customFormat="1" ht="14.4"/>
    <row r="209" s="238" customFormat="1" ht="14.4"/>
    <row r="210" s="238" customFormat="1" ht="14.4"/>
    <row r="211" s="238" customFormat="1" ht="14.4"/>
    <row r="212" s="238" customFormat="1" ht="14.4"/>
    <row r="213" s="238" customFormat="1" ht="14.4"/>
    <row r="214" s="238" customFormat="1" ht="14.4"/>
    <row r="215" s="238" customFormat="1" ht="14.4"/>
    <row r="216" s="238" customFormat="1" ht="14.4"/>
    <row r="217" s="238" customFormat="1" ht="14.4"/>
    <row r="218" s="238" customFormat="1" ht="14.4"/>
    <row r="219" s="238" customFormat="1" ht="14.4"/>
    <row r="220" s="238" customFormat="1" ht="14.4"/>
    <row r="221" s="238" customFormat="1" ht="14.4"/>
    <row r="222" s="238" customFormat="1" ht="14.4"/>
    <row r="223" s="238" customFormat="1" ht="14.4"/>
    <row r="224" s="238" customFormat="1" ht="14.4"/>
    <row r="225" s="238" customFormat="1" ht="14.4"/>
    <row r="226" s="238" customFormat="1" ht="14.4"/>
    <row r="227" s="238" customFormat="1" ht="14.4"/>
    <row r="228" s="238" customFormat="1" ht="14.4"/>
    <row r="229" s="238" customFormat="1" ht="14.4"/>
    <row r="230" s="238" customFormat="1" ht="14.4"/>
    <row r="231" s="238" customFormat="1" ht="14.4"/>
    <row r="232" s="238" customFormat="1" ht="14.4"/>
    <row r="233" s="238" customFormat="1" ht="14.4"/>
    <row r="234" s="238" customFormat="1" ht="14.4"/>
    <row r="235" s="238" customFormat="1" ht="14.4"/>
    <row r="236" s="238" customFormat="1" ht="14.4"/>
    <row r="237" s="238" customFormat="1" ht="14.4"/>
    <row r="238" s="238" customFormat="1" ht="14.4"/>
    <row r="239" s="238" customFormat="1" ht="14.4"/>
    <row r="240" s="238" customFormat="1" ht="14.4"/>
    <row r="241" s="238" customFormat="1" ht="14.4"/>
    <row r="242" s="238" customFormat="1" ht="14.4"/>
    <row r="243" s="238" customFormat="1" ht="14.4"/>
    <row r="244" s="238" customFormat="1" ht="14.4"/>
    <row r="245" s="238" customFormat="1" ht="14.4"/>
    <row r="246" s="238" customFormat="1" ht="14.4"/>
    <row r="247" s="238" customFormat="1" ht="14.4"/>
    <row r="248" s="238" customFormat="1" ht="14.4"/>
    <row r="249" s="238" customFormat="1" ht="14.4"/>
    <row r="250" s="238" customFormat="1" ht="14.4"/>
    <row r="251" s="238" customFormat="1" ht="14.4"/>
    <row r="252" s="238" customFormat="1" ht="14.4"/>
    <row r="253" s="238" customFormat="1" ht="14.4"/>
    <row r="254" s="238" customFormat="1" ht="14.4"/>
    <row r="255" s="238" customFormat="1" ht="14.4"/>
    <row r="256" s="238" customFormat="1" ht="14.4"/>
    <row r="257" s="238" customFormat="1" ht="14.4"/>
    <row r="258" s="238" customFormat="1" ht="14.4"/>
    <row r="259" s="238" customFormat="1" ht="14.4"/>
    <row r="260" s="238" customFormat="1" ht="14.4"/>
    <row r="261" s="238" customFormat="1" ht="14.4"/>
    <row r="262" s="238" customFormat="1" ht="14.4"/>
    <row r="263" s="238" customFormat="1" ht="14.4"/>
    <row r="264" s="238" customFormat="1" ht="14.4"/>
    <row r="265" s="238" customFormat="1" ht="14.4"/>
    <row r="266" s="238" customFormat="1" ht="14.4"/>
    <row r="267" s="238" customFormat="1" ht="14.4"/>
    <row r="268" s="238" customFormat="1" ht="14.4"/>
    <row r="269" s="238" customFormat="1" ht="14.4"/>
    <row r="270" s="238" customFormat="1" ht="14.4"/>
    <row r="271" s="238" customFormat="1" ht="14.4"/>
    <row r="272" s="238" customFormat="1" ht="14.4"/>
    <row r="273" s="238" customFormat="1" ht="14.4"/>
    <row r="274" s="238" customFormat="1" ht="14.4"/>
    <row r="275" s="238" customFormat="1" ht="14.4"/>
    <row r="276" s="238" customFormat="1" ht="14.4"/>
    <row r="277" s="238" customFormat="1" ht="14.4"/>
    <row r="278" s="238" customFormat="1" ht="14.4"/>
    <row r="279" s="238" customFormat="1" ht="14.4"/>
    <row r="280" s="238" customFormat="1" ht="14.4"/>
    <row r="281" s="238" customFormat="1" ht="14.4"/>
    <row r="282" s="238" customFormat="1" ht="14.4"/>
    <row r="283" s="238" customFormat="1" ht="14.4"/>
    <row r="284" s="238" customFormat="1" ht="14.4"/>
    <row r="285" s="238" customFormat="1" ht="14.4"/>
    <row r="286" s="238" customFormat="1" ht="14.4"/>
    <row r="287" s="238" customFormat="1" ht="14.4"/>
    <row r="288" s="238" customFormat="1" ht="14.4"/>
    <row r="289" s="238" customFormat="1" ht="14.4"/>
    <row r="290" s="238" customFormat="1" ht="14.4"/>
    <row r="291" s="238" customFormat="1" ht="14.4"/>
    <row r="292" s="238" customFormat="1" ht="14.4"/>
    <row r="293" s="238" customFormat="1" ht="14.4"/>
    <row r="294" s="238" customFormat="1" ht="14.4"/>
    <row r="295" s="238" customFormat="1" ht="14.4"/>
    <row r="296" s="238" customFormat="1" ht="14.4"/>
    <row r="297" s="238" customFormat="1" ht="14.4"/>
    <row r="298" s="238" customFormat="1" ht="14.4"/>
    <row r="299" s="238" customFormat="1" ht="14.4"/>
    <row r="300" s="238" customFormat="1" ht="14.4"/>
    <row r="301" s="238" customFormat="1" ht="14.4"/>
    <row r="302" s="238" customFormat="1" ht="14.4"/>
    <row r="303" s="238" customFormat="1" ht="14.4"/>
    <row r="304" s="238" customFormat="1" ht="14.4"/>
    <row r="305" s="238" customFormat="1" ht="14.4"/>
    <row r="306" s="238" customFormat="1" ht="14.4"/>
    <row r="307" s="238" customFormat="1" ht="14.4"/>
    <row r="308" s="238" customFormat="1" ht="14.4"/>
    <row r="309" s="238" customFormat="1" ht="14.4"/>
    <row r="310" s="238" customFormat="1" ht="14.4"/>
    <row r="311" s="238" customFormat="1" ht="14.4"/>
    <row r="312" s="238" customFormat="1" ht="14.4"/>
    <row r="313" s="238" customFormat="1" ht="14.4"/>
    <row r="314" s="238" customFormat="1" ht="14.4"/>
    <row r="315" s="238" customFormat="1" ht="14.4"/>
    <row r="316" s="238" customFormat="1" ht="14.4"/>
    <row r="317" s="238" customFormat="1" ht="14.4"/>
  </sheetData>
  <mergeCells count="49">
    <mergeCell ref="C74:J74"/>
    <mergeCell ref="C59:J59"/>
    <mergeCell ref="C60:J60"/>
    <mergeCell ref="C61:J61"/>
    <mergeCell ref="C62:J62"/>
    <mergeCell ref="C65:J65"/>
    <mergeCell ref="C66:J66"/>
    <mergeCell ref="C67:J67"/>
    <mergeCell ref="C68:J68"/>
    <mergeCell ref="C71:J71"/>
    <mergeCell ref="C72:J72"/>
    <mergeCell ref="C73:J73"/>
    <mergeCell ref="C56:J56"/>
    <mergeCell ref="C41:J41"/>
    <mergeCell ref="C42:J42"/>
    <mergeCell ref="C43:J43"/>
    <mergeCell ref="C44:J44"/>
    <mergeCell ref="C47:J47"/>
    <mergeCell ref="C48:J48"/>
    <mergeCell ref="C49:J49"/>
    <mergeCell ref="C50:J50"/>
    <mergeCell ref="C53:J53"/>
    <mergeCell ref="C54:J54"/>
    <mergeCell ref="C55:J55"/>
    <mergeCell ref="C38:J38"/>
    <mergeCell ref="C23:J23"/>
    <mergeCell ref="C24:J24"/>
    <mergeCell ref="C25:J25"/>
    <mergeCell ref="C26:J26"/>
    <mergeCell ref="C29:J29"/>
    <mergeCell ref="C30:J30"/>
    <mergeCell ref="C31:J31"/>
    <mergeCell ref="C32:J32"/>
    <mergeCell ref="C35:J35"/>
    <mergeCell ref="C36:J36"/>
    <mergeCell ref="C37:J37"/>
    <mergeCell ref="C20:J20"/>
    <mergeCell ref="G7:J7"/>
    <mergeCell ref="G8:J8"/>
    <mergeCell ref="G9:J9"/>
    <mergeCell ref="B11:C11"/>
    <mergeCell ref="D11:J11"/>
    <mergeCell ref="B12:C12"/>
    <mergeCell ref="D12:J12"/>
    <mergeCell ref="B14:C14"/>
    <mergeCell ref="D14:J14"/>
    <mergeCell ref="C17:J17"/>
    <mergeCell ref="C18:J18"/>
    <mergeCell ref="C19:J19"/>
  </mergeCells>
  <phoneticPr fontId="3"/>
  <dataValidations count="1">
    <dataValidation type="list" allowBlank="1" showInputMessage="1" showErrorMessage="1" sqref="D11:J11" xr:uid="{81AB4CD1-6D59-40B6-86EB-39B29EDAF13D}">
      <formula1>"舞台芸術等総合支援事業（公演創造活動）,舞台芸術等総合支援事業（国際芸術交流）"</formula1>
    </dataValidation>
  </dataValidations>
  <printOptions horizontalCentered="1"/>
  <pageMargins left="0.70866141732283472" right="0.70866141732283472" top="0.74803149606299213" bottom="0.74803149606299213" header="0.31496062992125984" footer="0.70866141732283472"/>
  <pageSetup paperSize="9" scale="82" fitToHeight="0" orientation="portrait" r:id="rId1"/>
  <headerFooter>
    <oddFooter>&amp;R&amp;"ＭＳ ゴシック,標準"整理番号：（事務局記入欄）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D6EA-E7B7-4C5B-89E6-08666E4B6B39}">
  <sheetPr>
    <pageSetUpPr fitToPage="1"/>
  </sheetPr>
  <dimension ref="A1:N35"/>
  <sheetViews>
    <sheetView view="pageBreakPreview" zoomScale="80" zoomScaleNormal="100" zoomScaleSheetLayoutView="80" workbookViewId="0"/>
  </sheetViews>
  <sheetFormatPr defaultColWidth="9" defaultRowHeight="13.2"/>
  <cols>
    <col min="1" max="1" width="4.59765625" style="104" customWidth="1"/>
    <col min="2" max="2" width="17" style="104" customWidth="1"/>
    <col min="3" max="3" width="14.296875" style="104" customWidth="1"/>
    <col min="4" max="4" width="5.5" style="104" customWidth="1"/>
    <col min="5" max="5" width="18.09765625" style="104" customWidth="1"/>
    <col min="6" max="6" width="5.5" style="104" customWidth="1"/>
    <col min="7" max="7" width="18.09765625" style="104" customWidth="1"/>
    <col min="8" max="8" width="5.5" style="104" customWidth="1"/>
    <col min="9" max="9" width="18.09765625" style="104" customWidth="1"/>
    <col min="10" max="10" width="5" style="104" customWidth="1"/>
    <col min="11" max="11" width="21.69921875" style="104" customWidth="1"/>
    <col min="12" max="12" width="5" style="104" customWidth="1"/>
    <col min="13" max="16384" width="9" style="104"/>
  </cols>
  <sheetData>
    <row r="1" spans="1:14" ht="31.5" customHeight="1">
      <c r="A1" s="123" t="s">
        <v>147</v>
      </c>
    </row>
    <row r="2" spans="1:14" ht="30" customHeight="1">
      <c r="A2" s="717" t="s">
        <v>148</v>
      </c>
      <c r="B2" s="717"/>
      <c r="C2" s="717"/>
      <c r="D2" s="124"/>
      <c r="E2" s="106"/>
      <c r="F2" s="106"/>
      <c r="G2" s="106"/>
      <c r="H2" s="106"/>
      <c r="I2" s="106"/>
      <c r="J2" s="106"/>
      <c r="K2" s="106"/>
      <c r="L2" s="106"/>
      <c r="N2" s="125"/>
    </row>
    <row r="3" spans="1:14" ht="9.75" customHeight="1">
      <c r="A3" s="124"/>
      <c r="B3" s="124"/>
      <c r="C3" s="124"/>
      <c r="D3" s="124"/>
      <c r="E3" s="106"/>
      <c r="F3" s="106"/>
      <c r="G3" s="106"/>
      <c r="H3" s="106"/>
      <c r="I3" s="106"/>
      <c r="J3" s="106"/>
      <c r="K3" s="106"/>
      <c r="L3" s="106"/>
      <c r="N3" s="125"/>
    </row>
    <row r="4" spans="1:14" ht="28.05" customHeight="1">
      <c r="A4" s="126"/>
      <c r="B4" s="126"/>
      <c r="C4" s="718" t="s">
        <v>238</v>
      </c>
      <c r="D4" s="718"/>
      <c r="E4" s="718"/>
      <c r="F4" s="718"/>
      <c r="G4" s="718"/>
      <c r="H4" s="718"/>
      <c r="I4" s="718"/>
      <c r="J4" s="718"/>
      <c r="K4" s="126"/>
      <c r="L4" s="126"/>
      <c r="M4" s="127" t="s">
        <v>134</v>
      </c>
      <c r="N4" s="125"/>
    </row>
    <row r="5" spans="1:14" ht="28.05" customHeight="1">
      <c r="A5" s="128"/>
      <c r="B5" s="128"/>
      <c r="C5" s="719" t="s">
        <v>149</v>
      </c>
      <c r="D5" s="719"/>
      <c r="E5" s="719"/>
      <c r="F5" s="719"/>
      <c r="G5" s="719"/>
      <c r="H5" s="719"/>
      <c r="I5" s="719"/>
      <c r="J5" s="719"/>
      <c r="K5" s="128"/>
      <c r="L5" s="128"/>
      <c r="N5" s="125"/>
    </row>
    <row r="6" spans="1:14" ht="28.2">
      <c r="A6" s="128"/>
      <c r="B6" s="128"/>
      <c r="C6" s="718" t="s">
        <v>174</v>
      </c>
      <c r="D6" s="718"/>
      <c r="E6" s="718"/>
      <c r="F6" s="718"/>
      <c r="G6" s="718"/>
      <c r="H6" s="718"/>
      <c r="I6" s="718"/>
      <c r="J6" s="718"/>
      <c r="K6" s="128"/>
      <c r="L6" s="128"/>
      <c r="M6" s="117"/>
      <c r="N6" s="117"/>
    </row>
    <row r="7" spans="1:14" ht="11.25" customHeight="1">
      <c r="A7" s="128"/>
      <c r="B7" s="128"/>
      <c r="C7" s="128"/>
      <c r="D7" s="128"/>
      <c r="E7" s="128"/>
      <c r="F7" s="128"/>
      <c r="G7" s="128"/>
      <c r="H7" s="128"/>
      <c r="I7" s="720" t="s">
        <v>138</v>
      </c>
      <c r="J7" s="720"/>
      <c r="K7" s="720"/>
      <c r="L7" s="128"/>
      <c r="M7" s="117"/>
      <c r="N7" s="117"/>
    </row>
    <row r="8" spans="1:14" ht="30.75" customHeight="1">
      <c r="A8" s="106"/>
      <c r="B8" s="130"/>
      <c r="C8" s="130"/>
      <c r="D8" s="130"/>
      <c r="E8" s="130"/>
      <c r="F8" s="130"/>
      <c r="G8" s="130"/>
      <c r="H8" s="130"/>
      <c r="I8" s="721" t="str">
        <f>総表!H5</f>
        <v>　令和　年　月　日</v>
      </c>
      <c r="J8" s="721"/>
      <c r="K8" s="721"/>
      <c r="L8" s="130"/>
      <c r="M8" s="117"/>
      <c r="N8" s="117"/>
    </row>
    <row r="9" spans="1:14" ht="21" customHeight="1">
      <c r="A9" s="106"/>
      <c r="B9" s="130"/>
      <c r="C9" s="130"/>
      <c r="D9" s="130"/>
      <c r="E9" s="130"/>
      <c r="F9" s="130"/>
      <c r="G9" s="130"/>
      <c r="H9" s="130"/>
      <c r="I9" s="131"/>
      <c r="J9" s="131"/>
      <c r="K9" s="131"/>
      <c r="L9" s="130"/>
      <c r="M9" s="117"/>
      <c r="N9" s="117"/>
    </row>
    <row r="10" spans="1:14" ht="35.25" customHeight="1">
      <c r="A10" s="106"/>
      <c r="B10" s="711" t="s">
        <v>150</v>
      </c>
      <c r="C10" s="711"/>
      <c r="D10" s="711"/>
      <c r="E10" s="711"/>
      <c r="F10" s="711"/>
      <c r="G10" s="711"/>
      <c r="H10" s="711"/>
      <c r="I10" s="711"/>
      <c r="J10" s="711"/>
      <c r="K10" s="711"/>
      <c r="L10" s="130"/>
      <c r="M10" s="117"/>
      <c r="N10" s="117"/>
    </row>
    <row r="11" spans="1:14" ht="17.25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30"/>
      <c r="K11" s="130"/>
      <c r="L11" s="130"/>
      <c r="M11" s="117"/>
      <c r="N11" s="117"/>
    </row>
    <row r="12" spans="1:14" ht="36.75" customHeight="1">
      <c r="A12" s="106"/>
      <c r="B12" s="106"/>
      <c r="C12" s="106"/>
      <c r="D12" s="106"/>
      <c r="E12" s="129" t="s">
        <v>151</v>
      </c>
      <c r="F12" s="105"/>
      <c r="G12" s="203" t="str">
        <f>IF(総表!D15="","",総表!D15)</f>
        <v/>
      </c>
      <c r="H12" s="133" t="s">
        <v>152</v>
      </c>
      <c r="I12" s="203" t="str">
        <f>IF(総表!F15="","",総表!F15)</f>
        <v/>
      </c>
      <c r="J12" s="133"/>
      <c r="K12" s="105"/>
      <c r="L12" s="133"/>
      <c r="M12" s="117"/>
      <c r="N12" s="117"/>
    </row>
    <row r="13" spans="1:14" ht="54" customHeight="1">
      <c r="A13" s="106"/>
      <c r="B13" s="106"/>
      <c r="C13" s="106"/>
      <c r="D13" s="106"/>
      <c r="E13" s="134" t="s">
        <v>132</v>
      </c>
      <c r="F13" s="105"/>
      <c r="G13" s="722" t="str">
        <f>総表!C17&amp;総表!E17</f>
        <v/>
      </c>
      <c r="H13" s="722"/>
      <c r="I13" s="722"/>
      <c r="J13" s="722"/>
      <c r="K13" s="722"/>
      <c r="L13" s="722"/>
      <c r="M13" s="117"/>
      <c r="N13" s="117"/>
    </row>
    <row r="14" spans="1:14" ht="54" customHeight="1">
      <c r="A14" s="106"/>
      <c r="B14" s="106"/>
      <c r="C14" s="106"/>
      <c r="D14" s="106"/>
      <c r="E14" s="134" t="s">
        <v>133</v>
      </c>
      <c r="F14" s="105"/>
      <c r="G14" s="722" t="str">
        <f>IF(総表!C14="","",総表!C14)</f>
        <v/>
      </c>
      <c r="H14" s="722"/>
      <c r="I14" s="722"/>
      <c r="J14" s="722"/>
      <c r="K14" s="722"/>
      <c r="L14" s="722"/>
      <c r="M14" s="117"/>
      <c r="N14" s="117"/>
    </row>
    <row r="15" spans="1:14" ht="54" customHeight="1">
      <c r="A15" s="106"/>
      <c r="B15" s="106"/>
      <c r="C15" s="106"/>
      <c r="D15" s="106"/>
      <c r="E15" s="135" t="s">
        <v>153</v>
      </c>
      <c r="F15" s="105"/>
      <c r="G15" s="722" t="str">
        <f>IF(総表!C18="","",総表!C18)</f>
        <v/>
      </c>
      <c r="H15" s="722"/>
      <c r="I15" s="722"/>
      <c r="J15" s="722"/>
      <c r="K15" s="722"/>
      <c r="L15" s="722"/>
      <c r="M15" s="117"/>
      <c r="N15" s="117"/>
    </row>
    <row r="16" spans="1:14" ht="54" customHeight="1">
      <c r="A16" s="106"/>
      <c r="B16" s="106"/>
      <c r="C16" s="106"/>
      <c r="D16" s="106"/>
      <c r="E16" s="135" t="s">
        <v>50</v>
      </c>
      <c r="F16" s="105"/>
      <c r="G16" s="722" t="str">
        <f>IF(総表!C19="","",総表!C19)</f>
        <v/>
      </c>
      <c r="H16" s="722"/>
      <c r="I16" s="722"/>
      <c r="J16" s="136"/>
      <c r="K16" s="136"/>
      <c r="L16" s="136"/>
      <c r="M16" s="117"/>
      <c r="N16" s="117"/>
    </row>
    <row r="17" spans="1:13" ht="9.75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30"/>
      <c r="K17" s="130"/>
      <c r="L17" s="130"/>
    </row>
    <row r="18" spans="1:13" ht="69.75" customHeight="1">
      <c r="A18" s="106"/>
      <c r="B18" s="716" t="s">
        <v>154</v>
      </c>
      <c r="C18" s="716"/>
      <c r="D18" s="716"/>
      <c r="E18" s="716"/>
      <c r="F18" s="716"/>
      <c r="G18" s="716"/>
      <c r="H18" s="716"/>
      <c r="I18" s="716"/>
      <c r="J18" s="716"/>
      <c r="K18" s="716"/>
      <c r="L18" s="130"/>
    </row>
    <row r="19" spans="1:13" ht="4.5" customHeight="1">
      <c r="A19" s="106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0"/>
    </row>
    <row r="20" spans="1:13" ht="21">
      <c r="A20" s="106"/>
      <c r="B20" s="710" t="s">
        <v>155</v>
      </c>
      <c r="C20" s="710"/>
      <c r="D20" s="710"/>
      <c r="E20" s="710"/>
      <c r="F20" s="710"/>
      <c r="G20" s="710"/>
      <c r="H20" s="710"/>
      <c r="I20" s="710"/>
      <c r="J20" s="710"/>
      <c r="K20" s="710"/>
      <c r="L20" s="130"/>
    </row>
    <row r="21" spans="1:13" ht="3.75" customHeight="1">
      <c r="A21" s="106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0"/>
    </row>
    <row r="22" spans="1:13" ht="64.5" customHeight="1">
      <c r="A22" s="106"/>
      <c r="B22" s="711" t="s">
        <v>156</v>
      </c>
      <c r="C22" s="711"/>
      <c r="D22" s="132"/>
      <c r="E22" s="715" t="str">
        <f>IF(ISBLANK(総表!C27),"",総表!C27)</f>
        <v/>
      </c>
      <c r="F22" s="715"/>
      <c r="G22" s="715"/>
      <c r="H22" s="715"/>
      <c r="I22" s="715"/>
      <c r="J22" s="715"/>
      <c r="K22" s="715"/>
      <c r="L22" s="106"/>
      <c r="M22" s="139" t="s">
        <v>157</v>
      </c>
    </row>
    <row r="23" spans="1:13" ht="64.5" customHeight="1">
      <c r="A23" s="105"/>
      <c r="B23" s="711" t="s">
        <v>158</v>
      </c>
      <c r="C23" s="711"/>
      <c r="D23" s="132"/>
      <c r="E23" s="712" t="str">
        <f>IFERROR(IF(F24="有",F25-F26,総表!G41),"")</f>
        <v/>
      </c>
      <c r="F23" s="712"/>
      <c r="G23" s="712"/>
      <c r="H23" s="712"/>
      <c r="I23" s="712"/>
      <c r="J23" s="712"/>
      <c r="K23" s="712"/>
      <c r="L23" s="106"/>
      <c r="M23" s="139"/>
    </row>
    <row r="24" spans="1:13" ht="30" customHeight="1">
      <c r="A24" s="105"/>
      <c r="B24" s="132"/>
      <c r="C24" s="132"/>
      <c r="D24" s="132"/>
      <c r="E24" s="140" t="s">
        <v>159</v>
      </c>
      <c r="F24" s="713" t="s">
        <v>212</v>
      </c>
      <c r="G24" s="713"/>
      <c r="H24" s="141"/>
      <c r="I24" s="141"/>
      <c r="J24" s="141"/>
      <c r="K24" s="141"/>
      <c r="L24" s="106"/>
      <c r="M24" s="202" t="s">
        <v>160</v>
      </c>
    </row>
    <row r="25" spans="1:13" ht="30" customHeight="1">
      <c r="A25" s="105"/>
      <c r="B25" s="132"/>
      <c r="C25" s="132"/>
      <c r="D25" s="132"/>
      <c r="E25" s="204" t="str">
        <f>IF(F24="有","確定額：","")</f>
        <v/>
      </c>
      <c r="F25" s="713" t="str">
        <f>IF(E25="","",総表!G41)</f>
        <v/>
      </c>
      <c r="G25" s="713"/>
      <c r="H25" s="143"/>
      <c r="I25" s="141"/>
      <c r="J25" s="141"/>
      <c r="K25" s="141"/>
      <c r="L25" s="106"/>
      <c r="M25" s="142"/>
    </row>
    <row r="26" spans="1:13" ht="36" customHeight="1">
      <c r="A26" s="105"/>
      <c r="B26" s="132"/>
      <c r="C26" s="132"/>
      <c r="D26" s="132"/>
      <c r="E26" s="106" t="str">
        <f>IF(F24="有","うち概算払済：","")</f>
        <v/>
      </c>
      <c r="F26" s="714"/>
      <c r="G26" s="714"/>
      <c r="H26" s="144"/>
      <c r="I26" s="144"/>
      <c r="J26" s="144"/>
      <c r="K26" s="144"/>
      <c r="L26" s="106"/>
      <c r="M26" s="202" t="s">
        <v>256</v>
      </c>
    </row>
    <row r="27" spans="1:13" ht="64.5" customHeight="1">
      <c r="A27" s="105"/>
      <c r="B27" s="711" t="s">
        <v>161</v>
      </c>
      <c r="C27" s="711"/>
      <c r="D27" s="132"/>
      <c r="E27" s="136"/>
      <c r="F27" s="136"/>
      <c r="G27" s="136"/>
      <c r="H27" s="136"/>
      <c r="I27" s="136"/>
      <c r="J27" s="136"/>
      <c r="K27" s="136"/>
      <c r="L27" s="106"/>
    </row>
    <row r="28" spans="1:13" ht="55.5" customHeight="1">
      <c r="B28" s="690" t="s">
        <v>162</v>
      </c>
      <c r="C28" s="691"/>
      <c r="D28" s="696" t="s">
        <v>182</v>
      </c>
      <c r="E28" s="697"/>
      <c r="F28" s="697"/>
      <c r="G28" s="697"/>
      <c r="H28" s="697"/>
      <c r="I28" s="697"/>
      <c r="J28" s="697"/>
      <c r="K28" s="700"/>
      <c r="L28" s="105"/>
      <c r="M28" s="105"/>
    </row>
    <row r="29" spans="1:13" ht="55.5" customHeight="1">
      <c r="B29" s="690" t="s">
        <v>163</v>
      </c>
      <c r="C29" s="691"/>
      <c r="D29" s="696" t="s">
        <v>183</v>
      </c>
      <c r="E29" s="697"/>
      <c r="F29" s="697"/>
      <c r="G29" s="700"/>
      <c r="H29" s="706" t="s">
        <v>164</v>
      </c>
      <c r="I29" s="707"/>
      <c r="J29" s="708"/>
      <c r="K29" s="709"/>
      <c r="L29" s="105"/>
      <c r="M29" s="105"/>
    </row>
    <row r="30" spans="1:13" ht="55.5" customHeight="1">
      <c r="B30" s="690" t="s">
        <v>165</v>
      </c>
      <c r="C30" s="695"/>
      <c r="D30" s="696" t="s">
        <v>184</v>
      </c>
      <c r="E30" s="697"/>
      <c r="F30" s="697"/>
      <c r="G30" s="698"/>
      <c r="H30" s="699"/>
      <c r="I30" s="697"/>
      <c r="J30" s="697"/>
      <c r="K30" s="700"/>
      <c r="L30" s="105"/>
      <c r="M30" s="105" t="s">
        <v>160</v>
      </c>
    </row>
    <row r="31" spans="1:13" ht="55.5" customHeight="1">
      <c r="B31" s="690" t="s">
        <v>166</v>
      </c>
      <c r="C31" s="691"/>
      <c r="D31" s="701"/>
      <c r="E31" s="702"/>
      <c r="F31" s="702"/>
      <c r="G31" s="702"/>
      <c r="H31" s="702"/>
      <c r="I31" s="702"/>
      <c r="J31" s="702"/>
      <c r="K31" s="703"/>
      <c r="L31" s="105"/>
      <c r="M31" s="105"/>
    </row>
    <row r="32" spans="1:13" ht="73.5" customHeight="1">
      <c r="B32" s="704" t="s">
        <v>167</v>
      </c>
      <c r="C32" s="705"/>
      <c r="D32" s="692"/>
      <c r="E32" s="693"/>
      <c r="F32" s="693"/>
      <c r="G32" s="693"/>
      <c r="H32" s="693"/>
      <c r="I32" s="693"/>
      <c r="J32" s="693"/>
      <c r="K32" s="694"/>
      <c r="L32" s="105"/>
      <c r="M32" s="105" t="s">
        <v>168</v>
      </c>
    </row>
    <row r="33" spans="2:13" ht="73.5" customHeight="1">
      <c r="B33" s="690" t="s">
        <v>169</v>
      </c>
      <c r="C33" s="691"/>
      <c r="D33" s="692"/>
      <c r="E33" s="693"/>
      <c r="F33" s="693"/>
      <c r="G33" s="693"/>
      <c r="H33" s="693"/>
      <c r="I33" s="693"/>
      <c r="J33" s="693"/>
      <c r="K33" s="694"/>
      <c r="L33" s="105"/>
      <c r="M33" s="105"/>
    </row>
    <row r="34" spans="2:13" ht="25.5" customHeight="1">
      <c r="B34" s="127" t="s">
        <v>170</v>
      </c>
    </row>
    <row r="35" spans="2:13" ht="25.5" customHeight="1"/>
  </sheetData>
  <sheetProtection selectLockedCells="1"/>
  <mergeCells count="36">
    <mergeCell ref="B18:K18"/>
    <mergeCell ref="A2:C2"/>
    <mergeCell ref="C4:J4"/>
    <mergeCell ref="C5:J5"/>
    <mergeCell ref="C6:J6"/>
    <mergeCell ref="I7:K7"/>
    <mergeCell ref="I8:K8"/>
    <mergeCell ref="B10:K10"/>
    <mergeCell ref="G13:L13"/>
    <mergeCell ref="G14:L14"/>
    <mergeCell ref="G15:L15"/>
    <mergeCell ref="G16:I16"/>
    <mergeCell ref="B29:C29"/>
    <mergeCell ref="D29:G29"/>
    <mergeCell ref="H29:I29"/>
    <mergeCell ref="J29:K29"/>
    <mergeCell ref="B20:K20"/>
    <mergeCell ref="B22:C22"/>
    <mergeCell ref="B23:C23"/>
    <mergeCell ref="E23:K23"/>
    <mergeCell ref="F24:G24"/>
    <mergeCell ref="F25:G25"/>
    <mergeCell ref="F26:G26"/>
    <mergeCell ref="B27:C27"/>
    <mergeCell ref="B28:C28"/>
    <mergeCell ref="D28:K28"/>
    <mergeCell ref="E22:K22"/>
    <mergeCell ref="B33:C33"/>
    <mergeCell ref="D33:K33"/>
    <mergeCell ref="B30:C30"/>
    <mergeCell ref="D30:G30"/>
    <mergeCell ref="H30:K30"/>
    <mergeCell ref="B31:C31"/>
    <mergeCell ref="D31:K31"/>
    <mergeCell ref="B32:C32"/>
    <mergeCell ref="D32:K32"/>
  </mergeCells>
  <phoneticPr fontId="3"/>
  <conditionalFormatting sqref="F25">
    <cfRule type="notContainsBlanks" dxfId="2" priority="1">
      <formula>LEN(TRIM(F25))&gt;0</formula>
    </cfRule>
  </conditionalFormatting>
  <conditionalFormatting sqref="F24:G24">
    <cfRule type="containsText" dxfId="1" priority="2" operator="containsText" text="要選択">
      <formula>NOT(ISERROR(SEARCH("要選択",F24)))</formula>
    </cfRule>
  </conditionalFormatting>
  <conditionalFormatting sqref="H30:K30">
    <cfRule type="expression" dxfId="0" priority="3">
      <formula>NOT($D$30="その他")</formula>
    </cfRule>
  </conditionalFormatting>
  <dataValidations count="6">
    <dataValidation type="list" allowBlank="1" showInputMessage="1" showErrorMessage="1" sqref="D30:G30" xr:uid="{53259AC4-D7B3-410F-BF43-3431FE4120C8}">
      <formula1>"普通,当座,その他"</formula1>
    </dataValidation>
    <dataValidation type="list" allowBlank="1" showInputMessage="1" showErrorMessage="1" sqref="F24:G24" xr:uid="{F84012B3-B47E-43CB-A5B8-C6CBF0B8D108}">
      <formula1>"要選択,有,無"</formula1>
    </dataValidation>
    <dataValidation imeMode="fullAlpha" allowBlank="1" showInputMessage="1" showErrorMessage="1" sqref="J29:K29" xr:uid="{41460D6B-FD84-4F2E-9020-24716B55AECC}"/>
    <dataValidation imeMode="halfAlpha" allowBlank="1" showInputMessage="1" showErrorMessage="1" sqref="D31:K31" xr:uid="{C9C713E9-2C79-48B0-85D1-2C357C23278A}"/>
    <dataValidation imeMode="halfKatakana" allowBlank="1" showInputMessage="1" showErrorMessage="1" sqref="D32:K32" xr:uid="{2FF4E77F-2C9B-4D45-A712-192664D5AE4B}"/>
    <dataValidation imeMode="hiragana" allowBlank="1" showInputMessage="1" showErrorMessage="1" sqref="M4" xr:uid="{E9C07F15-9FE5-48B0-8C42-7AB65DC29676}"/>
  </dataValidations>
  <printOptions horizontalCentered="1"/>
  <pageMargins left="0.78740157480314965" right="0.78740157480314965" top="0.78740157480314965" bottom="0.78740157480314965" header="0.31496062992125984" footer="0.59055118110236227"/>
  <pageSetup paperSize="9" scale="56" orientation="portrait" r:id="rId1"/>
  <headerFooter scaleWithDoc="0">
    <oddFooter>&amp;R&amp;"ＭＳ ゴシック,標準"&amp;12整理番号：（事務局記入欄）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4F42-D55E-4223-8B86-6EE217E63AB5}">
  <dimension ref="A1:E9"/>
  <sheetViews>
    <sheetView workbookViewId="0">
      <selection activeCell="A10" sqref="A10"/>
    </sheetView>
  </sheetViews>
  <sheetFormatPr defaultRowHeight="18"/>
  <cols>
    <col min="1" max="1" width="13.09765625" customWidth="1"/>
    <col min="3" max="3" width="13.796875" customWidth="1"/>
    <col min="4" max="4" width="21" customWidth="1"/>
  </cols>
  <sheetData>
    <row r="1" spans="1:5">
      <c r="A1" s="69" t="s">
        <v>53</v>
      </c>
      <c r="B1" s="69" t="s">
        <v>54</v>
      </c>
      <c r="C1" s="69" t="s">
        <v>55</v>
      </c>
      <c r="D1" s="69" t="s">
        <v>56</v>
      </c>
      <c r="E1" s="69" t="s">
        <v>57</v>
      </c>
    </row>
    <row r="2" spans="1:5">
      <c r="A2" s="69" t="s">
        <v>58</v>
      </c>
      <c r="B2" s="69" t="s">
        <v>59</v>
      </c>
      <c r="C2" s="69" t="s">
        <v>60</v>
      </c>
      <c r="D2" s="69" t="s">
        <v>61</v>
      </c>
      <c r="E2" s="69" t="s">
        <v>62</v>
      </c>
    </row>
    <row r="3" spans="1:5">
      <c r="A3" s="69" t="s">
        <v>63</v>
      </c>
      <c r="B3" s="69" t="s">
        <v>64</v>
      </c>
      <c r="C3" s="69" t="s">
        <v>65</v>
      </c>
      <c r="D3" s="69" t="s">
        <v>66</v>
      </c>
      <c r="E3" s="69" t="s">
        <v>67</v>
      </c>
    </row>
    <row r="4" spans="1:5">
      <c r="A4" s="69" t="s">
        <v>68</v>
      </c>
      <c r="B4" s="69" t="s">
        <v>69</v>
      </c>
      <c r="C4" s="69" t="s">
        <v>70</v>
      </c>
      <c r="D4" s="69" t="s">
        <v>71</v>
      </c>
      <c r="E4" s="69" t="s">
        <v>72</v>
      </c>
    </row>
    <row r="5" spans="1:5">
      <c r="A5" s="69" t="s">
        <v>73</v>
      </c>
      <c r="B5" s="69" t="s">
        <v>74</v>
      </c>
      <c r="C5" s="69" t="s">
        <v>75</v>
      </c>
      <c r="D5" s="69" t="s">
        <v>76</v>
      </c>
      <c r="E5" s="69" t="s">
        <v>77</v>
      </c>
    </row>
    <row r="6" spans="1:5">
      <c r="A6" s="69" t="s">
        <v>78</v>
      </c>
      <c r="B6" s="69" t="s">
        <v>79</v>
      </c>
      <c r="C6" s="69" t="s">
        <v>80</v>
      </c>
      <c r="D6" s="69" t="s">
        <v>81</v>
      </c>
      <c r="E6" s="69" t="s">
        <v>82</v>
      </c>
    </row>
    <row r="7" spans="1:5">
      <c r="A7" s="69" t="s">
        <v>83</v>
      </c>
      <c r="B7" s="69"/>
      <c r="C7" s="69"/>
      <c r="D7" s="69" t="s">
        <v>84</v>
      </c>
      <c r="E7" s="69" t="s">
        <v>85</v>
      </c>
    </row>
    <row r="8" spans="1:5">
      <c r="A8" s="69"/>
      <c r="B8" s="69"/>
      <c r="C8" s="69"/>
      <c r="D8" s="69" t="s">
        <v>86</v>
      </c>
      <c r="E8" s="69" t="s">
        <v>87</v>
      </c>
    </row>
    <row r="9" spans="1:5">
      <c r="A9" s="69"/>
      <c r="B9" s="69"/>
      <c r="C9" s="69"/>
      <c r="D9" s="69" t="s">
        <v>88</v>
      </c>
      <c r="E9" s="69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はじめにお読みください</vt:lpstr>
      <vt:lpstr>交付申請書総表貼付欄</vt:lpstr>
      <vt:lpstr>総表</vt:lpstr>
      <vt:lpstr>決算書総表</vt:lpstr>
      <vt:lpstr>活動計画推進業務費計算書</vt:lpstr>
      <vt:lpstr>進捗状況報告書</vt:lpstr>
      <vt:lpstr>変更理由書</vt:lpstr>
      <vt:lpstr>支払申請書</vt:lpstr>
      <vt:lpstr>【非表示】分野・ジャンル</vt:lpstr>
      <vt:lpstr>活動計画推進業務費計算書!Print_Area</vt:lpstr>
      <vt:lpstr>決算書総表!Print_Area</vt:lpstr>
      <vt:lpstr>交付申請書総表貼付欄!Print_Area</vt:lpstr>
      <vt:lpstr>支払申請書!Print_Area</vt:lpstr>
      <vt:lpstr>進捗状況報告書!Print_Area</vt:lpstr>
      <vt:lpstr>総表!Print_Area</vt:lpstr>
      <vt:lpstr>変更理由書!Print_Area</vt:lpstr>
      <vt:lpstr>演劇</vt:lpstr>
      <vt:lpstr>音楽</vt:lpstr>
      <vt:lpstr>大衆芸能</vt:lpstr>
      <vt:lpstr>伝統芸能</vt:lpstr>
      <vt:lpstr>舞踊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iwabuchi yuriko</dc:creator>
  <cp:lastModifiedBy>sakai mio</cp:lastModifiedBy>
  <cp:lastPrinted>2026-06-08T06:14:10Z</cp:lastPrinted>
  <dcterms:created xsi:type="dcterms:W3CDTF">2023-09-12T08:30:15Z</dcterms:created>
  <dcterms:modified xsi:type="dcterms:W3CDTF">2026-06-08T06:14:24Z</dcterms:modified>
</cp:coreProperties>
</file>