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3.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映画製作\01_要望書（様式第1号）\第１回\"/>
    </mc:Choice>
  </mc:AlternateContent>
  <xr:revisionPtr revIDLastSave="0" documentId="8_{72D46224-AB4D-404E-8F6B-813EBCD0916C}" xr6:coauthVersionLast="47" xr6:coauthVersionMax="47" xr10:uidLastSave="{00000000-0000-0000-0000-000000000000}"/>
  <bookViews>
    <workbookView xWindow="28680" yWindow="-120" windowWidth="29040" windowHeight="15840" tabRatio="844" firstSheet="4" activeTab="4" xr2:uid="{00000000-000D-0000-FFFF-FFFF00000000}"/>
  </bookViews>
  <sheets>
    <sheet name="《非表示》チェック表(劇映画)" sheetId="59" state="hidden" r:id="rId1"/>
    <sheet name="《非表示》チェック表(記録映画)" sheetId="60" state="hidden" r:id="rId2"/>
    <sheet name="《非表示》チェック表(アニメ映画)" sheetId="61" state="hidden" r:id="rId3"/>
    <sheet name="datas" sheetId="47" state="hidden" r:id="rId4"/>
    <sheet name="総表" sheetId="12" r:id="rId5"/>
    <sheet name="個表" sheetId="34" r:id="rId6"/>
    <sheet name="収入" sheetId="35" r:id="rId7"/>
    <sheet name="支出" sheetId="36" r:id="rId8"/>
    <sheet name="スタッフ費内訳" sheetId="39" r:id="rId9"/>
    <sheet name="キャスト費内訳" sheetId="40" r:id="rId10"/>
    <sheet name="団体概要" sheetId="28" r:id="rId11"/>
    <sheet name="個人略歴（監督）" sheetId="50" r:id="rId12"/>
    <sheet name="個人略歴（脚本）" sheetId="55" r:id="rId13"/>
    <sheet name="個人略歴（撮影）" sheetId="56" r:id="rId14"/>
    <sheet name="個人略歴（プロデューサー）" sheetId="57" r:id="rId15"/>
    <sheet name="個人略歴（チーフアニメーター）" sheetId="58" r:id="rId16"/>
    <sheet name="応募要件確認書" sheetId="48" r:id="rId17"/>
    <sheet name="【劇映画のみ】申告書" sheetId="49" r:id="rId18"/>
    <sheet name="自己申告書" sheetId="62" r:id="rId19"/>
  </sheets>
  <externalReferences>
    <externalReference r:id="rId20"/>
    <externalReference r:id="rId21"/>
    <externalReference r:id="rId22"/>
    <externalReference r:id="rId23"/>
  </externalReferences>
  <definedNames>
    <definedName name="_xlnm._FilterDatabase" localSheetId="7" hidden="1">支出!$A$19:$AR$81</definedName>
    <definedName name="_xlnm._FilterDatabase" localSheetId="6" hidden="1">収入!$A$14:$N$14</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明要件》" localSheetId="2">'《非表示》チェック表(アニメ映画)'!$O$6:$O$15</definedName>
    <definedName name="《不明要件》" localSheetId="1">'《非表示》チェック表(記録映画)'!$O$6:$O$15</definedName>
    <definedName name="《不明要件》" localSheetId="0">'《非表示》チェック表(劇映画)'!$O$6:$O$15</definedName>
    <definedName name="《不明要件》">#REF!</definedName>
    <definedName name="_xlnm.Print_Area" localSheetId="2">'《非表示》チェック表(アニメ映画)'!$A$1:$N$51</definedName>
    <definedName name="_xlnm.Print_Area" localSheetId="1">'《非表示》チェック表(記録映画)'!$A$1:$N$53</definedName>
    <definedName name="_xlnm.Print_Area" localSheetId="0">'《非表示》チェック表(劇映画)'!$A$1:$N$55</definedName>
    <definedName name="_xlnm.Print_Area" localSheetId="17">【劇映画のみ】申告書!$A$1:$D$17</definedName>
    <definedName name="_xlnm.Print_Area" localSheetId="9">キャスト費内訳!$A$1:$K$47</definedName>
    <definedName name="_xlnm.Print_Area" localSheetId="8">スタッフ費内訳!$A$1:$K$58</definedName>
    <definedName name="_xlnm.Print_Area" localSheetId="16">応募要件確認書!$A$1:$F$60</definedName>
    <definedName name="_xlnm.Print_Area" localSheetId="15">'個人略歴（チーフアニメーター）'!$A$1:$P$51</definedName>
    <definedName name="_xlnm.Print_Area" localSheetId="14">'個人略歴（プロデューサー）'!$A$1:$P$51</definedName>
    <definedName name="_xlnm.Print_Area" localSheetId="11">'個人略歴（監督）'!$A$1:$P$51</definedName>
    <definedName name="_xlnm.Print_Area" localSheetId="12">'個人略歴（脚本）'!$A$1:$P$51</definedName>
    <definedName name="_xlnm.Print_Area" localSheetId="13">'個人略歴（撮影）'!$A$1:$P$51</definedName>
    <definedName name="_xlnm.Print_Area" localSheetId="5">個表!$B$1:$P$112</definedName>
    <definedName name="_xlnm.Print_Area" localSheetId="7">支出!$B$1:$O$98</definedName>
    <definedName name="_xlnm.Print_Area" localSheetId="18">自己申告書!$A$1:$K$123</definedName>
    <definedName name="_xlnm.Print_Area" localSheetId="6">収入!$A$1:$G$45</definedName>
    <definedName name="_xlnm.Print_Area" localSheetId="4">総表!$A$1:$J$49</definedName>
    <definedName name="_xlnm.Print_Area" localSheetId="10">団体概要!$A$1:$N$32</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支出!$16:$16</definedName>
    <definedName name="キャスト人件費">支出!$AB$17</definedName>
    <definedName name="シナリオハンティング費">支出!$Z$17:$Z$21</definedName>
    <definedName name="スタッフ人件費">支出!$AA$17</definedName>
    <definedName name="スタッフ費・キャスト費" localSheetId="2">[1]支出!$T$17:$T$18</definedName>
    <definedName name="スタッフ費・キャスト費" localSheetId="1">[1]支出!$T$17:$T$18</definedName>
    <definedName name="スタッフ費・キャスト費" localSheetId="0">[1]支出!$T$17:$T$18</definedName>
    <definedName name="スタッフ費・キャスト費" localSheetId="18">[2]支出!$T$17:$T$18</definedName>
    <definedName name="スタッフ費・キャスト費">支出!$V$17:$V$18</definedName>
    <definedName name="バリアフリー字幕制作費">支出!$AO$16</definedName>
    <definedName name="ロケーションハンティング費">支出!$AF$17:$AF$23</definedName>
    <definedName name="ロケーション費">支出!$AG$17:$AG$25</definedName>
    <definedName name="映像媒体費">支出!$AC$17:$AC$19</definedName>
    <definedName name="応募分野" localSheetId="18">[3]【非表示】分野・ジャンル!$A$1:$E$1</definedName>
    <definedName name="応募分野">[4]【非表示】分野・ジャンル!$A$1:$E$1</definedName>
    <definedName name="音楽費">支出!$AJ$17:$AJ$24</definedName>
    <definedName name="音声ガイド制作費">支出!$AP$16</definedName>
    <definedName name="会場費">[4]【非表示】経費一覧!$C$183:$C$184</definedName>
    <definedName name="感染症対策経費">[4]【非表示】経費一覧!$C$211:$C$215</definedName>
    <definedName name="企画脚本費">支出!$Y$17:$Y$21</definedName>
    <definedName name="記録映画">総表!$P$18:$U$18</definedName>
    <definedName name="稽古費">[4]【非表示】経費一覧!$C$2:$C$3</definedName>
    <definedName name="劇映画">総表!$P$15:$Q$15</definedName>
    <definedName name="原作使用料">支出!$Y$18:$Y$21</definedName>
    <definedName name="航空・列車運賃の特別料金">支出!$AR$17:$AR$19</definedName>
    <definedName name="撮影費">支出!$AD$17:$AD$20</definedName>
    <definedName name="仕上費">支出!$AM$17:$AM$21</definedName>
    <definedName name="助成対象外経費" localSheetId="2">[1]支出!$V$17:$V$18</definedName>
    <definedName name="助成対象外経費" localSheetId="1">[1]支出!$V$17:$V$18</definedName>
    <definedName name="助成対象外経費" localSheetId="0">[1]支出!$V$17:$V$18</definedName>
    <definedName name="助成対象外経費">支出!$X$17:$X$18</definedName>
    <definedName name="照明費">支出!$AE$17:$AE$20</definedName>
    <definedName name="新型コロナウイルス感染症対策経費">支出!$AN$16</definedName>
    <definedName name="製作企画費">支出!$U$17:$U$18</definedName>
    <definedName name="製作発表に係る経費">支出!$AQ$17:$AQ$19</definedName>
    <definedName name="製作費">支出!$W$17:$W$27</definedName>
    <definedName name="特殊撮影費">支出!$AI$17:$AI$22</definedName>
    <definedName name="美術費">支出!$AH$17:$AH$21</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舞台費">[4]【非表示】経費一覧!$C$185:$C$203</definedName>
    <definedName name="編集費">支出!$AL$17:$AL$20</definedName>
    <definedName name="旅費">支出!$Z$18:$Z$21</definedName>
    <definedName name="録音費">支出!$AK$17:$AK$22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9" i="12" l="1"/>
  <c r="H38" i="12"/>
  <c r="E38" i="12"/>
  <c r="C38" i="12"/>
  <c r="H6" i="62"/>
  <c r="H5" i="62"/>
  <c r="C3" i="61"/>
  <c r="C2" i="61"/>
  <c r="C3" i="60"/>
  <c r="C2" i="60"/>
  <c r="C3" i="59"/>
  <c r="C2" i="59"/>
  <c r="C7" i="28"/>
  <c r="N51" i="61"/>
  <c r="N53" i="60"/>
  <c r="N55" i="59"/>
  <c r="D11" i="47" a="1"/>
  <c r="D11" i="47" l="1"/>
  <c r="D50" i="12"/>
  <c r="J47" i="12"/>
  <c r="N51" i="58"/>
  <c r="N51" i="57"/>
  <c r="N51" i="56"/>
  <c r="N51" i="55"/>
  <c r="N51" i="50"/>
  <c r="N34" i="36"/>
  <c r="O20" i="36"/>
  <c r="O34" i="36"/>
  <c r="M20" i="36"/>
  <c r="N20" i="36"/>
  <c r="H6" i="12"/>
  <c r="H5" i="12"/>
  <c r="H4" i="12"/>
  <c r="D6" i="47" a="1"/>
  <c r="D8" i="47" a="1"/>
  <c r="D8" i="47" l="1"/>
  <c r="D6" i="47"/>
  <c r="H7" i="36"/>
  <c r="D39" i="12"/>
  <c r="J43" i="40"/>
  <c r="J32" i="36" s="1"/>
  <c r="J54" i="39"/>
  <c r="J31" i="36" s="1"/>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53" i="36"/>
  <c r="Q52" i="36"/>
  <c r="Q51" i="36"/>
  <c r="Q50" i="36"/>
  <c r="Q49" i="36"/>
  <c r="Q48" i="36"/>
  <c r="Q47" i="36"/>
  <c r="Q46" i="36"/>
  <c r="Q45" i="36"/>
  <c r="Q44" i="36"/>
  <c r="Q43" i="36"/>
  <c r="Q42" i="36"/>
  <c r="Q41" i="36"/>
  <c r="Q40" i="36"/>
  <c r="Q39" i="36"/>
  <c r="Q38" i="36"/>
  <c r="Q37" i="36"/>
  <c r="Q36" i="36"/>
  <c r="Q35" i="36"/>
  <c r="Q34" i="36"/>
  <c r="Q32" i="36"/>
  <c r="Q31" i="36"/>
  <c r="Q29" i="36"/>
  <c r="Q28" i="36"/>
  <c r="Q27" i="36"/>
  <c r="Q26" i="36"/>
  <c r="Q25" i="36"/>
  <c r="Q24" i="36"/>
  <c r="Q23" i="36"/>
  <c r="Q22" i="36"/>
  <c r="Q21" i="36"/>
  <c r="P81" i="36"/>
  <c r="P80" i="36"/>
  <c r="P79" i="36"/>
  <c r="P78" i="36"/>
  <c r="P77" i="36"/>
  <c r="P76" i="36"/>
  <c r="P75" i="36"/>
  <c r="P74" i="36"/>
  <c r="P73" i="36"/>
  <c r="P72" i="36"/>
  <c r="P71" i="36"/>
  <c r="P70" i="36"/>
  <c r="P69" i="36"/>
  <c r="P68" i="36"/>
  <c r="P67" i="36"/>
  <c r="P66" i="36"/>
  <c r="P65" i="36"/>
  <c r="P64" i="36"/>
  <c r="P63" i="36"/>
  <c r="P62" i="36"/>
  <c r="P61" i="36"/>
  <c r="P60" i="36"/>
  <c r="P59" i="36"/>
  <c r="P58" i="36"/>
  <c r="P57" i="36"/>
  <c r="P56" i="36"/>
  <c r="P55" i="36"/>
  <c r="P54" i="36"/>
  <c r="P53" i="36"/>
  <c r="P52" i="36"/>
  <c r="P51" i="36"/>
  <c r="P50" i="36"/>
  <c r="P49" i="36"/>
  <c r="P48" i="36"/>
  <c r="P47" i="36"/>
  <c r="P46" i="36"/>
  <c r="P45" i="36"/>
  <c r="P44" i="36"/>
  <c r="P43" i="36"/>
  <c r="P42" i="36"/>
  <c r="P41" i="36"/>
  <c r="P40" i="36"/>
  <c r="P39" i="36"/>
  <c r="P38" i="36"/>
  <c r="P37" i="36"/>
  <c r="P36" i="36"/>
  <c r="P35" i="36"/>
  <c r="P34" i="36"/>
  <c r="P32" i="36"/>
  <c r="P31" i="36"/>
  <c r="P21" i="36"/>
  <c r="P22" i="36"/>
  <c r="P23" i="36"/>
  <c r="P24" i="36"/>
  <c r="P25" i="36"/>
  <c r="P26" i="36"/>
  <c r="P27" i="36"/>
  <c r="P28" i="36"/>
  <c r="P29" i="36"/>
  <c r="Q20" i="36"/>
  <c r="P20" i="36"/>
  <c r="P97" i="36"/>
  <c r="P95" i="36"/>
  <c r="P93" i="36"/>
  <c r="P92" i="36"/>
  <c r="P91" i="36"/>
  <c r="P90" i="36"/>
  <c r="P89" i="36"/>
  <c r="P88" i="36"/>
  <c r="P87" i="36"/>
  <c r="P86" i="36"/>
  <c r="P85" i="36"/>
  <c r="P84" i="36"/>
  <c r="P83" i="36"/>
  <c r="P82" i="36"/>
  <c r="P33" i="36"/>
  <c r="P30" i="36"/>
  <c r="N31" i="36" l="1"/>
  <c r="H8" i="36" s="1"/>
  <c r="I9" i="36"/>
  <c r="P18" i="36"/>
  <c r="M95" i="36"/>
  <c r="M94" i="36" s="1"/>
  <c r="G14" i="36" s="1"/>
  <c r="M89" i="36"/>
  <c r="Q97" i="36"/>
  <c r="D97" i="36"/>
  <c r="Q95" i="36"/>
  <c r="D95" i="36"/>
  <c r="M83" i="36"/>
  <c r="G12" i="36" s="1"/>
  <c r="G13" i="35" l="1"/>
  <c r="I20" i="39"/>
  <c r="I19" i="39"/>
  <c r="I18" i="39"/>
  <c r="I17" i="39"/>
  <c r="I16" i="39"/>
  <c r="I15" i="39"/>
  <c r="I14" i="39"/>
  <c r="I13" i="39"/>
  <c r="I12" i="39"/>
  <c r="I11" i="39"/>
  <c r="I10" i="39"/>
  <c r="D13" i="47" a="1"/>
  <c r="E4" i="35" l="1"/>
  <c r="G7" i="36"/>
  <c r="D13" i="47"/>
  <c r="G13" i="36"/>
  <c r="J40" i="12" s="1"/>
  <c r="J39" i="12"/>
  <c r="Q91" i="36"/>
  <c r="D91" i="36"/>
  <c r="Q90" i="36"/>
  <c r="D90" i="36"/>
  <c r="Q85" i="36"/>
  <c r="D85" i="36"/>
  <c r="Q84" i="36"/>
  <c r="D84" i="36"/>
  <c r="Q93" i="36"/>
  <c r="D93" i="36"/>
  <c r="Q87" i="36"/>
  <c r="D87" i="36"/>
  <c r="Q92" i="36"/>
  <c r="D92" i="36"/>
  <c r="Q86" i="36"/>
  <c r="D86" i="36"/>
  <c r="D41" i="12" l="1"/>
  <c r="J41" i="12"/>
  <c r="M3" i="58"/>
  <c r="M2" i="58"/>
  <c r="M3" i="57"/>
  <c r="M2" i="57"/>
  <c r="M3" i="56"/>
  <c r="M2" i="56"/>
  <c r="M3" i="55"/>
  <c r="M2" i="55"/>
  <c r="M3" i="50"/>
  <c r="M2" i="50"/>
  <c r="K54" i="39"/>
  <c r="K31" i="36" s="1"/>
  <c r="E39" i="34" l="1"/>
  <c r="C4" i="48"/>
  <c r="J37" i="12"/>
  <c r="D13" i="35" l="1"/>
  <c r="B4" i="49"/>
  <c r="B3" i="49"/>
  <c r="I15" i="40"/>
  <c r="I16" i="40"/>
  <c r="I17" i="40"/>
  <c r="I18" i="40"/>
  <c r="I19" i="40"/>
  <c r="I20" i="40"/>
  <c r="I26" i="39"/>
  <c r="I27" i="39"/>
  <c r="I28" i="39"/>
  <c r="I29" i="39"/>
  <c r="I30" i="39"/>
  <c r="I31" i="39"/>
  <c r="D21" i="36"/>
  <c r="G15" i="35"/>
  <c r="C3" i="48" l="1"/>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5" i="36"/>
  <c r="D7" i="47" a="1"/>
  <c r="D78" i="47" a="1"/>
  <c r="D97" i="47" a="1"/>
  <c r="D105" i="47" a="1"/>
  <c r="D14" i="47" a="1"/>
  <c r="D102" i="47" a="1"/>
  <c r="D28" i="47" a="1"/>
  <c r="D103" i="47" a="1"/>
  <c r="D100" i="47" a="1"/>
  <c r="D99" i="47" a="1"/>
  <c r="D31" i="47" a="1"/>
  <c r="D83" i="47" a="1"/>
  <c r="D29" i="47" a="1"/>
  <c r="D80" i="47" a="1"/>
  <c r="D30" i="47" a="1"/>
  <c r="D81" i="47" a="1"/>
  <c r="D84" i="47" a="1"/>
  <c r="D17" i="47" a="1"/>
  <c r="D82" i="47" a="1"/>
  <c r="D86" i="47" a="1"/>
  <c r="D98" i="47" a="1"/>
  <c r="D90" i="47" a="1"/>
  <c r="D4" i="47" a="1"/>
  <c r="D79" i="47" a="1"/>
  <c r="D85" i="47" a="1"/>
  <c r="D42" i="12" l="1"/>
  <c r="D98" i="47"/>
  <c r="D102" i="47"/>
  <c r="D14" i="47"/>
  <c r="D78" i="47"/>
  <c r="D80" i="47"/>
  <c r="D82" i="47"/>
  <c r="D84" i="47"/>
  <c r="D86" i="47"/>
  <c r="D90" i="47"/>
  <c r="D7" i="47"/>
  <c r="D97" i="47"/>
  <c r="D99" i="47"/>
  <c r="D103" i="47"/>
  <c r="D105" i="47"/>
  <c r="D4" i="47"/>
  <c r="D100" i="47"/>
  <c r="D28" i="47"/>
  <c r="D30" i="47"/>
  <c r="D17" i="47"/>
  <c r="D29" i="47"/>
  <c r="D31" i="47"/>
  <c r="D79" i="47"/>
  <c r="D81" i="47"/>
  <c r="D83" i="47"/>
  <c r="D85" i="47"/>
  <c r="D89" i="36"/>
  <c r="D83" i="36"/>
  <c r="D36"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22" i="36"/>
  <c r="D23" i="36"/>
  <c r="D24" i="36"/>
  <c r="D25" i="36"/>
  <c r="D26" i="36"/>
  <c r="D27" i="36"/>
  <c r="D28" i="36"/>
  <c r="D29" i="36"/>
  <c r="D20" i="47" a="1"/>
  <c r="D20" i="47" l="1"/>
  <c r="G28" i="35"/>
  <c r="G34" i="35"/>
  <c r="G40" i="35"/>
  <c r="E8" i="35" l="1"/>
  <c r="D46" i="12" s="1"/>
  <c r="G11" i="35"/>
  <c r="C2" i="28"/>
  <c r="D21" i="47" a="1"/>
  <c r="D22" i="47" a="1"/>
  <c r="D18" i="47" a="1"/>
  <c r="D19" i="47" a="1"/>
  <c r="D19" i="47" l="1"/>
  <c r="D18" i="47"/>
  <c r="D21" i="47"/>
  <c r="D22" i="47"/>
  <c r="J6" i="28"/>
  <c r="D7" i="28"/>
  <c r="C8" i="28"/>
  <c r="I34" i="40" l="1"/>
  <c r="I33" i="40"/>
  <c r="I31" i="40"/>
  <c r="I32" i="40"/>
  <c r="I35" i="40"/>
  <c r="I36" i="40"/>
  <c r="E5" i="35" l="1"/>
  <c r="D43" i="12" s="1"/>
  <c r="L32" i="28" l="1"/>
  <c r="I44" i="40"/>
  <c r="I55" i="39"/>
  <c r="J98" i="36"/>
  <c r="F45" i="35"/>
  <c r="K112" i="34"/>
  <c r="H31" i="28"/>
  <c r="H30" i="28"/>
  <c r="H29" i="28"/>
  <c r="I1" i="34"/>
  <c r="D1" i="34"/>
  <c r="C3" i="28"/>
  <c r="E6" i="28"/>
  <c r="C6" i="28"/>
  <c r="J5" i="28"/>
  <c r="J2" i="28"/>
  <c r="I30" i="40"/>
  <c r="I1" i="39"/>
  <c r="F1" i="35"/>
  <c r="B1" i="35"/>
  <c r="I1" i="36"/>
  <c r="E1" i="36"/>
  <c r="Q30" i="36"/>
  <c r="Q33" i="36"/>
  <c r="Q82" i="36"/>
  <c r="Q83" i="36"/>
  <c r="Q88" i="36"/>
  <c r="Q89" i="36"/>
  <c r="M34" i="36"/>
  <c r="I1" i="40"/>
  <c r="K43" i="40"/>
  <c r="K32" i="36" s="1"/>
  <c r="O31"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F2" i="36"/>
  <c r="E37" i="12"/>
  <c r="E38" i="34"/>
  <c r="C37" i="12"/>
  <c r="E7" i="35"/>
  <c r="D45" i="12" s="1"/>
  <c r="E6" i="35"/>
  <c r="D44" i="12" s="1"/>
  <c r="D24" i="47" a="1"/>
  <c r="D16" i="47" a="1"/>
  <c r="D15" i="47" a="1"/>
  <c r="D23" i="47" a="1"/>
  <c r="G9" i="36" l="1"/>
  <c r="H9" i="36"/>
  <c r="H6" i="36" s="1"/>
  <c r="H10" i="36" s="1"/>
  <c r="H11" i="36" s="1"/>
  <c r="Q18" i="36"/>
  <c r="I43" i="40"/>
  <c r="I7" i="36"/>
  <c r="I54" i="39"/>
  <c r="D24" i="47"/>
  <c r="D23" i="47"/>
  <c r="D15" i="47"/>
  <c r="D16" i="47"/>
  <c r="I32" i="36" l="1"/>
  <c r="I47" i="40"/>
  <c r="I31" i="36"/>
  <c r="I58" i="39"/>
  <c r="M31" i="36" l="1"/>
  <c r="N18" i="36" s="1"/>
  <c r="O18" i="36"/>
  <c r="I8" i="36"/>
  <c r="I6" i="36" s="1"/>
  <c r="G8" i="36" l="1"/>
  <c r="M18" i="36"/>
  <c r="M17" i="36" s="1"/>
  <c r="I10" i="36"/>
  <c r="I11" i="36" s="1"/>
  <c r="J45" i="12" s="1"/>
  <c r="G6" i="36"/>
  <c r="G5" i="36" l="1"/>
  <c r="J42" i="12"/>
  <c r="D10" i="47" a="1"/>
  <c r="D10" i="47" l="1"/>
  <c r="J44" i="12"/>
  <c r="J43" i="12"/>
  <c r="D12" i="47"/>
  <c r="J48" i="12" l="1"/>
  <c r="E3" i="35"/>
  <c r="D47" i="12" l="1"/>
  <c r="D48" i="12"/>
  <c r="D9" i="47" a="1"/>
  <c r="D9" i="4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<sst xmlns="http://schemas.openxmlformats.org/spreadsheetml/2006/main" count="1835" uniqueCount="897">
  <si>
    <t>団体情報</t>
    <rPh sb="0" eb="2">
      <t>ダンタイ</t>
    </rPh>
    <rPh sb="2" eb="4">
      <t>ジョウホウ</t>
    </rPh>
    <phoneticPr fontId="9"/>
  </si>
  <si>
    <t>要望内容</t>
    <rPh sb="0" eb="2">
      <t>ヨウボウ</t>
    </rPh>
    <rPh sb="2" eb="4">
      <t>ナイヨウ</t>
    </rPh>
    <phoneticPr fontId="9"/>
  </si>
  <si>
    <t>収支予算（千円）</t>
    <rPh sb="0" eb="2">
      <t>シュウシ</t>
    </rPh>
    <rPh sb="2" eb="4">
      <t>ヨサン</t>
    </rPh>
    <rPh sb="5" eb="7">
      <t>センエン</t>
    </rPh>
    <phoneticPr fontId="9"/>
  </si>
  <si>
    <t>助成対象経費（A）</t>
    <rPh sb="0" eb="2">
      <t>ジョセイ</t>
    </rPh>
    <phoneticPr fontId="9"/>
  </si>
  <si>
    <t>活動区分</t>
  </si>
  <si>
    <t>団体住所（所在地）〒</t>
  </si>
  <si>
    <t>代表者役職名</t>
  </si>
  <si>
    <t>代表者氏名</t>
  </si>
  <si>
    <t>団体名</t>
  </si>
  <si>
    <t>法 人 番 号</t>
  </si>
  <si>
    <t>団体設立年月</t>
  </si>
  <si>
    <t>組　織</t>
  </si>
  <si>
    <t>監査担当者</t>
  </si>
  <si>
    <t>沿　革</t>
  </si>
  <si>
    <t>年度</t>
  </si>
  <si>
    <t>-</t>
    <phoneticPr fontId="8"/>
  </si>
  <si>
    <t>団体住所（所在地）</t>
    <phoneticPr fontId="8"/>
  </si>
  <si>
    <t>団体名（製作者）</t>
    <phoneticPr fontId="8"/>
  </si>
  <si>
    <t>助成期間区分</t>
    <phoneticPr fontId="8"/>
  </si>
  <si>
    <t>作　品　名</t>
    <rPh sb="0" eb="1">
      <t>サク</t>
    </rPh>
    <rPh sb="2" eb="3">
      <t>ヒン</t>
    </rPh>
    <rPh sb="4" eb="5">
      <t>ナ</t>
    </rPh>
    <phoneticPr fontId="9"/>
  </si>
  <si>
    <t>～</t>
    <phoneticPr fontId="8"/>
  </si>
  <si>
    <t>公開予定時期</t>
    <phoneticPr fontId="8"/>
  </si>
  <si>
    <t>共同製作者負担金</t>
    <phoneticPr fontId="8"/>
  </si>
  <si>
    <t>消費税等仕入控除税額の取扱</t>
    <rPh sb="0" eb="3">
      <t>ショウヒゼイ</t>
    </rPh>
    <rPh sb="3" eb="4">
      <t>トウ</t>
    </rPh>
    <rPh sb="4" eb="6">
      <t>シイレ</t>
    </rPh>
    <rPh sb="6" eb="8">
      <t>コウジョ</t>
    </rPh>
    <rPh sb="8" eb="10">
      <t>ゼイガク</t>
    </rPh>
    <rPh sb="11" eb="13">
      <t>トリアツカイ</t>
    </rPh>
    <phoneticPr fontId="8"/>
  </si>
  <si>
    <t>住所〒</t>
    <phoneticPr fontId="8"/>
  </si>
  <si>
    <t>住所</t>
    <rPh sb="0" eb="2">
      <t>ジュウショ</t>
    </rPh>
    <phoneticPr fontId="8"/>
  </si>
  <si>
    <t>法人設立年月</t>
    <phoneticPr fontId="8"/>
  </si>
  <si>
    <t>役　　職　　員</t>
    <phoneticPr fontId="8"/>
  </si>
  <si>
    <t>財務状況</t>
    <phoneticPr fontId="8"/>
  </si>
  <si>
    <t>総収入（A）（千円）</t>
    <rPh sb="7" eb="9">
      <t>センエン</t>
    </rPh>
    <phoneticPr fontId="8"/>
  </si>
  <si>
    <t>総支出（B）（千円）</t>
    <phoneticPr fontId="8"/>
  </si>
  <si>
    <t>上映時間</t>
    <rPh sb="0" eb="2">
      <t>ジョウエイ</t>
    </rPh>
    <rPh sb="2" eb="4">
      <t>ジカン</t>
    </rPh>
    <phoneticPr fontId="8"/>
  </si>
  <si>
    <t>製作期間</t>
    <rPh sb="0" eb="2">
      <t>セイサク</t>
    </rPh>
    <rPh sb="2" eb="4">
      <t>キカン</t>
    </rPh>
    <phoneticPr fontId="8"/>
  </si>
  <si>
    <t>配給会社</t>
    <phoneticPr fontId="8"/>
  </si>
  <si>
    <t>主な出演者</t>
    <phoneticPr fontId="8"/>
  </si>
  <si>
    <t>監督</t>
    <rPh sb="0" eb="2">
      <t>カントク</t>
    </rPh>
    <phoneticPr fontId="8"/>
  </si>
  <si>
    <t>作品概要</t>
    <rPh sb="0" eb="2">
      <t>サクヒン</t>
    </rPh>
    <rPh sb="2" eb="4">
      <t>ガイヨウ</t>
    </rPh>
    <phoneticPr fontId="8"/>
  </si>
  <si>
    <t>プロデューサー</t>
    <phoneticPr fontId="8"/>
  </si>
  <si>
    <t>チーフアニメーター
（アニメのみ）</t>
    <phoneticPr fontId="8"/>
  </si>
  <si>
    <t>都道府県</t>
    <rPh sb="0" eb="4">
      <t>トドウフケン</t>
    </rPh>
    <phoneticPr fontId="8"/>
  </si>
  <si>
    <t>市区町村</t>
    <rPh sb="0" eb="4">
      <t>シクチョウソン</t>
    </rPh>
    <phoneticPr fontId="8"/>
  </si>
  <si>
    <t>左記以外</t>
    <rPh sb="0" eb="2">
      <t>サキ</t>
    </rPh>
    <rPh sb="2" eb="4">
      <t>イガイ</t>
    </rPh>
    <phoneticPr fontId="8"/>
  </si>
  <si>
    <t>作品名（フリガナ）</t>
    <rPh sb="0" eb="1">
      <t>サク</t>
    </rPh>
    <rPh sb="1" eb="2">
      <t>ヒン</t>
    </rPh>
    <rPh sb="2" eb="3">
      <t>ナ</t>
    </rPh>
    <phoneticPr fontId="9"/>
  </si>
  <si>
    <t>分</t>
    <rPh sb="0" eb="1">
      <t>フン</t>
    </rPh>
    <phoneticPr fontId="8"/>
  </si>
  <si>
    <t>代表者役職名</t>
    <phoneticPr fontId="8"/>
  </si>
  <si>
    <t>提出年月日</t>
    <rPh sb="0" eb="2">
      <t>テイシュツ</t>
    </rPh>
    <rPh sb="2" eb="5">
      <t>ネンガッピ</t>
    </rPh>
    <phoneticPr fontId="8"/>
  </si>
  <si>
    <t>機構図・構成員</t>
    <rPh sb="0" eb="2">
      <t>キコウ</t>
    </rPh>
    <rPh sb="2" eb="3">
      <t>ズ</t>
    </rPh>
    <rPh sb="4" eb="7">
      <t>コウセイイン</t>
    </rPh>
    <phoneticPr fontId="8"/>
  </si>
  <si>
    <t>※ Ａ４判１枚に収まるように作成してください。</t>
    <phoneticPr fontId="10"/>
  </si>
  <si>
    <t>活動の目的及び内容</t>
    <rPh sb="0" eb="2">
      <t>カツドウ</t>
    </rPh>
    <rPh sb="3" eb="5">
      <t>モクテキ</t>
    </rPh>
    <rPh sb="5" eb="6">
      <t>オヨ</t>
    </rPh>
    <rPh sb="7" eb="9">
      <t>ナイヨウ</t>
    </rPh>
    <phoneticPr fontId="8"/>
  </si>
  <si>
    <t>製作スケジュール</t>
    <rPh sb="0" eb="2">
      <t>セイサク</t>
    </rPh>
    <phoneticPr fontId="11"/>
  </si>
  <si>
    <t>～</t>
    <phoneticPr fontId="11"/>
  </si>
  <si>
    <t>　　①準備　　　</t>
    <rPh sb="3" eb="5">
      <t>ジュンビ</t>
    </rPh>
    <phoneticPr fontId="11"/>
  </si>
  <si>
    <t>　　②撮影</t>
    <rPh sb="3" eb="5">
      <t>サツエイ</t>
    </rPh>
    <phoneticPr fontId="11"/>
  </si>
  <si>
    <t>　　③編集・仕上げ</t>
    <rPh sb="3" eb="5">
      <t>ヘンシュウ</t>
    </rPh>
    <rPh sb="6" eb="8">
      <t>シア</t>
    </rPh>
    <phoneticPr fontId="11"/>
  </si>
  <si>
    <t>日間</t>
    <rPh sb="0" eb="1">
      <t>ニチ</t>
    </rPh>
    <rPh sb="1" eb="2">
      <t>カン</t>
    </rPh>
    <phoneticPr fontId="11"/>
  </si>
  <si>
    <t>内容の概略</t>
    <rPh sb="0" eb="2">
      <t>ナイヨウ</t>
    </rPh>
    <rPh sb="3" eb="5">
      <t>ガイリャク</t>
    </rPh>
    <phoneticPr fontId="8"/>
  </si>
  <si>
    <t>完成試写予定</t>
    <rPh sb="0" eb="2">
      <t>カンセイ</t>
    </rPh>
    <rPh sb="2" eb="4">
      <t>シシャ</t>
    </rPh>
    <rPh sb="4" eb="6">
      <t>ヨテイ</t>
    </rPh>
    <phoneticPr fontId="11"/>
  </si>
  <si>
    <t>分</t>
    <rPh sb="0" eb="1">
      <t>フン</t>
    </rPh>
    <phoneticPr fontId="11"/>
  </si>
  <si>
    <t>開始日　　　　　～　　　　　終了日</t>
    <rPh sb="0" eb="2">
      <t>カイシ</t>
    </rPh>
    <rPh sb="2" eb="3">
      <t>ビ</t>
    </rPh>
    <rPh sb="14" eb="17">
      <t>シュウリョウビ</t>
    </rPh>
    <phoneticPr fontId="11"/>
  </si>
  <si>
    <t>完成試写予定</t>
    <rPh sb="0" eb="2">
      <t>カンセイ</t>
    </rPh>
    <rPh sb="2" eb="4">
      <t>シシャ</t>
    </rPh>
    <rPh sb="4" eb="6">
      <t>ヨテイ</t>
    </rPh>
    <phoneticPr fontId="8"/>
  </si>
  <si>
    <t>ホームページ
アドレス</t>
    <phoneticPr fontId="8"/>
  </si>
  <si>
    <t>収入総額（千円）</t>
    <rPh sb="0" eb="2">
      <t>シュウニュウ</t>
    </rPh>
    <phoneticPr fontId="8"/>
  </si>
  <si>
    <t>寄付金・協賛金</t>
    <rPh sb="0" eb="3">
      <t>キフキン</t>
    </rPh>
    <rPh sb="4" eb="7">
      <t>キョウサンキン</t>
    </rPh>
    <phoneticPr fontId="8"/>
  </si>
  <si>
    <t>区分</t>
    <rPh sb="0" eb="2">
      <t>クブン</t>
    </rPh>
    <phoneticPr fontId="8"/>
  </si>
  <si>
    <t>項目</t>
    <rPh sb="0" eb="2">
      <t>コウモク</t>
    </rPh>
    <phoneticPr fontId="8"/>
  </si>
  <si>
    <t>細目</t>
    <rPh sb="0" eb="2">
      <t>サイモク</t>
    </rPh>
    <phoneticPr fontId="8"/>
  </si>
  <si>
    <t>内訳</t>
    <rPh sb="0" eb="2">
      <t>ウチワケ</t>
    </rPh>
    <phoneticPr fontId="8"/>
  </si>
  <si>
    <t>金額（円）</t>
    <rPh sb="0" eb="2">
      <t>キンガク</t>
    </rPh>
    <rPh sb="3" eb="4">
      <t>エン</t>
    </rPh>
    <phoneticPr fontId="8"/>
  </si>
  <si>
    <t>小計（千円）</t>
    <rPh sb="0" eb="2">
      <t>ショウケイ</t>
    </rPh>
    <rPh sb="3" eb="5">
      <t>センエン</t>
    </rPh>
    <phoneticPr fontId="8"/>
  </si>
  <si>
    <t>収入総額</t>
    <rPh sb="2" eb="4">
      <t>ソウガク</t>
    </rPh>
    <phoneticPr fontId="8"/>
  </si>
  <si>
    <t>寄付金・協賛金</t>
    <phoneticPr fontId="8"/>
  </si>
  <si>
    <t>共同製作者負担金（出資）</t>
    <rPh sb="0" eb="2">
      <t>キョウドウ</t>
    </rPh>
    <rPh sb="2" eb="4">
      <t>セイサク</t>
    </rPh>
    <rPh sb="4" eb="5">
      <t>シャ</t>
    </rPh>
    <rPh sb="5" eb="8">
      <t>フタンキン</t>
    </rPh>
    <rPh sb="9" eb="11">
      <t>シュッシ</t>
    </rPh>
    <phoneticPr fontId="8"/>
  </si>
  <si>
    <t>補助金・助成金</t>
    <rPh sb="0" eb="3">
      <t>ホジョキン</t>
    </rPh>
    <rPh sb="4" eb="7">
      <t>ジョセイキン</t>
    </rPh>
    <phoneticPr fontId="8"/>
  </si>
  <si>
    <t>その他収入</t>
    <phoneticPr fontId="8"/>
  </si>
  <si>
    <t>補助金・助成金</t>
    <phoneticPr fontId="8"/>
  </si>
  <si>
    <t>確定状況</t>
    <rPh sb="0" eb="2">
      <t>カクテイ</t>
    </rPh>
    <rPh sb="2" eb="4">
      <t>ジョウキョウ</t>
    </rPh>
    <phoneticPr fontId="8"/>
  </si>
  <si>
    <t>　</t>
  </si>
  <si>
    <t>劇映画（特別）</t>
    <phoneticPr fontId="8"/>
  </si>
  <si>
    <t>劇映画（A）</t>
  </si>
  <si>
    <t>劇映画（B）</t>
  </si>
  <si>
    <t>記録映画（特別）</t>
  </si>
  <si>
    <t>記録映画（A）</t>
  </si>
  <si>
    <t>記録映画（B）</t>
  </si>
  <si>
    <t>アニメーション映画（短編B）</t>
  </si>
  <si>
    <t>音声ガイド制作費</t>
    <rPh sb="0" eb="2">
      <t>オンセイ</t>
    </rPh>
    <rPh sb="5" eb="8">
      <t>セイサクヒ</t>
    </rPh>
    <phoneticPr fontId="8"/>
  </si>
  <si>
    <t>小計（千円）</t>
    <phoneticPr fontId="8"/>
  </si>
  <si>
    <t>助成対象外経費</t>
  </si>
  <si>
    <t>助成対象経費</t>
    <phoneticPr fontId="8"/>
  </si>
  <si>
    <t>航空・列車運賃の特別料金</t>
    <rPh sb="0" eb="2">
      <t>コウクウ</t>
    </rPh>
    <rPh sb="3" eb="5">
      <t>レッシャ</t>
    </rPh>
    <rPh sb="5" eb="7">
      <t>ウンチン</t>
    </rPh>
    <phoneticPr fontId="8"/>
  </si>
  <si>
    <t>宿泊費</t>
  </si>
  <si>
    <t>日当</t>
    <rPh sb="0" eb="2">
      <t>ニットウ</t>
    </rPh>
    <phoneticPr fontId="8"/>
  </si>
  <si>
    <t>→G列～は名前つけの為の列なので後ほど隠します。</t>
    <rPh sb="2" eb="3">
      <t>レツ</t>
    </rPh>
    <rPh sb="5" eb="7">
      <t>ナマエ</t>
    </rPh>
    <rPh sb="10" eb="11">
      <t>タメ</t>
    </rPh>
    <rPh sb="12" eb="13">
      <t>レツ</t>
    </rPh>
    <rPh sb="16" eb="17">
      <t>ノチ</t>
    </rPh>
    <rPh sb="19" eb="20">
      <t>カク</t>
    </rPh>
    <phoneticPr fontId="8"/>
  </si>
  <si>
    <t>製作企画費</t>
    <rPh sb="0" eb="2">
      <t>セイサク</t>
    </rPh>
    <rPh sb="2" eb="4">
      <t>キカク</t>
    </rPh>
    <rPh sb="4" eb="5">
      <t>ヒ</t>
    </rPh>
    <phoneticPr fontId="8"/>
  </si>
  <si>
    <t>企画脚本費</t>
    <rPh sb="0" eb="2">
      <t>キカク</t>
    </rPh>
    <rPh sb="2" eb="4">
      <t>キャクホン</t>
    </rPh>
    <rPh sb="4" eb="5">
      <t>ヒ</t>
    </rPh>
    <phoneticPr fontId="8"/>
  </si>
  <si>
    <t>原作使用料</t>
    <rPh sb="0" eb="2">
      <t>ゲンサク</t>
    </rPh>
    <rPh sb="2" eb="5">
      <t>シヨウリョウ</t>
    </rPh>
    <phoneticPr fontId="8"/>
  </si>
  <si>
    <t>脚本料</t>
    <rPh sb="0" eb="2">
      <t>キャクホン</t>
    </rPh>
    <rPh sb="2" eb="3">
      <t>リョウ</t>
    </rPh>
    <phoneticPr fontId="8"/>
  </si>
  <si>
    <t>調査資料代</t>
    <rPh sb="0" eb="2">
      <t>チョウサ</t>
    </rPh>
    <rPh sb="2" eb="4">
      <t>シリョウ</t>
    </rPh>
    <rPh sb="4" eb="5">
      <t>ダイ</t>
    </rPh>
    <phoneticPr fontId="8"/>
  </si>
  <si>
    <t>台本印刷費</t>
    <rPh sb="0" eb="2">
      <t>ダイホン</t>
    </rPh>
    <rPh sb="2" eb="4">
      <t>インサツ</t>
    </rPh>
    <rPh sb="4" eb="5">
      <t>ヒ</t>
    </rPh>
    <phoneticPr fontId="12"/>
  </si>
  <si>
    <t>シナリオハンティング費</t>
  </si>
  <si>
    <t>シナリオハンティング費</t>
    <rPh sb="10" eb="11">
      <t>ヒ</t>
    </rPh>
    <phoneticPr fontId="12"/>
  </si>
  <si>
    <t>旅費</t>
    <rPh sb="0" eb="2">
      <t>リョヒ</t>
    </rPh>
    <phoneticPr fontId="12"/>
  </si>
  <si>
    <t>現地交通費</t>
    <rPh sb="0" eb="2">
      <t>ゲンチ</t>
    </rPh>
    <rPh sb="2" eb="5">
      <t>コウツウヒ</t>
    </rPh>
    <phoneticPr fontId="12"/>
  </si>
  <si>
    <t>宿泊費</t>
    <phoneticPr fontId="12"/>
  </si>
  <si>
    <t>スタッフ費・キャスト費</t>
    <rPh sb="4" eb="5">
      <t>ヒ</t>
    </rPh>
    <rPh sb="10" eb="11">
      <t>ヒ</t>
    </rPh>
    <phoneticPr fontId="8"/>
  </si>
  <si>
    <t>スタッフ人件費</t>
    <rPh sb="4" eb="7">
      <t>ジンケンヒ</t>
    </rPh>
    <phoneticPr fontId="12"/>
  </si>
  <si>
    <t>（別紙参照）</t>
    <rPh sb="1" eb="3">
      <t>ベッシ</t>
    </rPh>
    <rPh sb="3" eb="5">
      <t>サンショウ</t>
    </rPh>
    <phoneticPr fontId="8"/>
  </si>
  <si>
    <t>キャスト人件費</t>
    <rPh sb="4" eb="7">
      <t>ジンケンヒ</t>
    </rPh>
    <phoneticPr fontId="12"/>
  </si>
  <si>
    <t>製作費</t>
    <rPh sb="0" eb="3">
      <t>セイサクヒ</t>
    </rPh>
    <phoneticPr fontId="8"/>
  </si>
  <si>
    <t>映像媒体費</t>
    <rPh sb="0" eb="2">
      <t>エイゾウ</t>
    </rPh>
    <rPh sb="2" eb="4">
      <t>バイタイ</t>
    </rPh>
    <rPh sb="4" eb="5">
      <t>ヒ</t>
    </rPh>
    <phoneticPr fontId="12"/>
  </si>
  <si>
    <t>撮影メディア費</t>
    <rPh sb="0" eb="2">
      <t>サツエイ</t>
    </rPh>
    <rPh sb="6" eb="7">
      <t>ヒ</t>
    </rPh>
    <phoneticPr fontId="8"/>
  </si>
  <si>
    <t>現像費</t>
    <rPh sb="0" eb="2">
      <t>ゲンゾウ</t>
    </rPh>
    <rPh sb="2" eb="3">
      <t>ヒ</t>
    </rPh>
    <phoneticPr fontId="8"/>
  </si>
  <si>
    <t>撮影費</t>
    <rPh sb="0" eb="2">
      <t>サツエイ</t>
    </rPh>
    <rPh sb="2" eb="3">
      <t>ヒ</t>
    </rPh>
    <phoneticPr fontId="12"/>
  </si>
  <si>
    <t>撮影機材使用料</t>
    <rPh sb="0" eb="2">
      <t>サツエイ</t>
    </rPh>
    <rPh sb="2" eb="4">
      <t>キザイ</t>
    </rPh>
    <rPh sb="4" eb="7">
      <t>シヨウリョウ</t>
    </rPh>
    <phoneticPr fontId="12"/>
  </si>
  <si>
    <t>同録音機材使用料</t>
    <rPh sb="0" eb="1">
      <t>ドウ</t>
    </rPh>
    <rPh sb="1" eb="3">
      <t>ロクオン</t>
    </rPh>
    <rPh sb="3" eb="5">
      <t>キザイ</t>
    </rPh>
    <rPh sb="5" eb="8">
      <t>シヨウリョウ</t>
    </rPh>
    <phoneticPr fontId="8"/>
  </si>
  <si>
    <t>機材運搬費</t>
    <rPh sb="0" eb="2">
      <t>キザイ</t>
    </rPh>
    <rPh sb="2" eb="4">
      <t>ウンパン</t>
    </rPh>
    <rPh sb="4" eb="5">
      <t>ヒ</t>
    </rPh>
    <phoneticPr fontId="8"/>
  </si>
  <si>
    <t>照明費</t>
    <rPh sb="0" eb="2">
      <t>ショウメイ</t>
    </rPh>
    <rPh sb="2" eb="3">
      <t>ヒ</t>
    </rPh>
    <phoneticPr fontId="12"/>
  </si>
  <si>
    <t>照明機材使用料</t>
    <rPh sb="0" eb="2">
      <t>ショウメイ</t>
    </rPh>
    <rPh sb="2" eb="4">
      <t>キザイ</t>
    </rPh>
    <rPh sb="4" eb="7">
      <t>シヨウリョウ</t>
    </rPh>
    <phoneticPr fontId="8"/>
  </si>
  <si>
    <t>付属機材使用料</t>
    <rPh sb="0" eb="2">
      <t>フゾク</t>
    </rPh>
    <rPh sb="2" eb="4">
      <t>キザイ</t>
    </rPh>
    <rPh sb="4" eb="7">
      <t>シヨウリョウ</t>
    </rPh>
    <phoneticPr fontId="8"/>
  </si>
  <si>
    <t>ロケーションハンティング費</t>
    <rPh sb="12" eb="13">
      <t>ヒ</t>
    </rPh>
    <phoneticPr fontId="8"/>
  </si>
  <si>
    <t>渉外費</t>
    <rPh sb="0" eb="2">
      <t>ショウガイ</t>
    </rPh>
    <rPh sb="2" eb="3">
      <t>ヒ</t>
    </rPh>
    <phoneticPr fontId="8"/>
  </si>
  <si>
    <t>車両費</t>
    <rPh sb="0" eb="2">
      <t>シャリョウ</t>
    </rPh>
    <rPh sb="2" eb="3">
      <t>ヒ</t>
    </rPh>
    <phoneticPr fontId="12"/>
  </si>
  <si>
    <t>ロケーション費</t>
    <rPh sb="6" eb="7">
      <t>ヒ</t>
    </rPh>
    <phoneticPr fontId="12"/>
  </si>
  <si>
    <t>現地機材運搬費</t>
    <rPh sb="0" eb="2">
      <t>ゲンチ</t>
    </rPh>
    <rPh sb="2" eb="4">
      <t>キザイ</t>
    </rPh>
    <rPh sb="4" eb="6">
      <t>ウンパン</t>
    </rPh>
    <rPh sb="6" eb="7">
      <t>ヒ</t>
    </rPh>
    <phoneticPr fontId="12"/>
  </si>
  <si>
    <t>通信連絡費</t>
    <rPh sb="0" eb="2">
      <t>ツウシン</t>
    </rPh>
    <rPh sb="2" eb="4">
      <t>レンラク</t>
    </rPh>
    <rPh sb="4" eb="5">
      <t>ヒ</t>
    </rPh>
    <phoneticPr fontId="12"/>
  </si>
  <si>
    <t>ロケ地使用料</t>
    <rPh sb="2" eb="3">
      <t>チ</t>
    </rPh>
    <rPh sb="3" eb="6">
      <t>シヨウリョウ</t>
    </rPh>
    <phoneticPr fontId="12"/>
  </si>
  <si>
    <t>美術費</t>
    <rPh sb="0" eb="2">
      <t>ビジュツ</t>
    </rPh>
    <rPh sb="2" eb="3">
      <t>ヒ</t>
    </rPh>
    <phoneticPr fontId="12"/>
  </si>
  <si>
    <t>大道具</t>
    <rPh sb="0" eb="3">
      <t>オオドウグ</t>
    </rPh>
    <phoneticPr fontId="12"/>
  </si>
  <si>
    <t>小道具</t>
    <rPh sb="0" eb="3">
      <t>コドウグ</t>
    </rPh>
    <phoneticPr fontId="12"/>
  </si>
  <si>
    <t>衣裳費</t>
    <rPh sb="0" eb="2">
      <t>イショウ</t>
    </rPh>
    <rPh sb="2" eb="3">
      <t>ヒ</t>
    </rPh>
    <phoneticPr fontId="12"/>
  </si>
  <si>
    <t>メイク費</t>
    <rPh sb="3" eb="4">
      <t>ヒ</t>
    </rPh>
    <phoneticPr fontId="12"/>
  </si>
  <si>
    <t>特殊撮影費</t>
    <rPh sb="0" eb="2">
      <t>トクシュ</t>
    </rPh>
    <rPh sb="2" eb="4">
      <t>サツエイ</t>
    </rPh>
    <rPh sb="4" eb="5">
      <t>ヒ</t>
    </rPh>
    <phoneticPr fontId="12"/>
  </si>
  <si>
    <t>日本語字幕制作撮影</t>
    <rPh sb="0" eb="3">
      <t>ニホンゴ</t>
    </rPh>
    <rPh sb="3" eb="5">
      <t>ジマク</t>
    </rPh>
    <rPh sb="5" eb="7">
      <t>セイサク</t>
    </rPh>
    <rPh sb="7" eb="9">
      <t>サツエイ</t>
    </rPh>
    <phoneticPr fontId="12"/>
  </si>
  <si>
    <t>動画作画撮影</t>
    <rPh sb="0" eb="2">
      <t>ドウガ</t>
    </rPh>
    <rPh sb="2" eb="4">
      <t>サクガ</t>
    </rPh>
    <rPh sb="4" eb="6">
      <t>サツエイ</t>
    </rPh>
    <phoneticPr fontId="12"/>
  </si>
  <si>
    <t>高速度装置</t>
    <rPh sb="0" eb="3">
      <t>コウソクド</t>
    </rPh>
    <rPh sb="3" eb="5">
      <t>ソウチ</t>
    </rPh>
    <phoneticPr fontId="12"/>
  </si>
  <si>
    <t>微速度装置</t>
    <rPh sb="0" eb="1">
      <t>ビ</t>
    </rPh>
    <rPh sb="1" eb="3">
      <t>ソクド</t>
    </rPh>
    <rPh sb="3" eb="5">
      <t>ソウチ</t>
    </rPh>
    <phoneticPr fontId="12"/>
  </si>
  <si>
    <t>航空撮影費</t>
    <rPh sb="0" eb="2">
      <t>コウクウ</t>
    </rPh>
    <rPh sb="2" eb="4">
      <t>サツエイ</t>
    </rPh>
    <rPh sb="4" eb="5">
      <t>ヒ</t>
    </rPh>
    <phoneticPr fontId="12"/>
  </si>
  <si>
    <t>音楽費</t>
    <rPh sb="0" eb="2">
      <t>オンガク</t>
    </rPh>
    <rPh sb="2" eb="3">
      <t>ヒ</t>
    </rPh>
    <phoneticPr fontId="12"/>
  </si>
  <si>
    <t>作曲料</t>
    <rPh sb="0" eb="2">
      <t>サッキョク</t>
    </rPh>
    <rPh sb="2" eb="3">
      <t>リョウ</t>
    </rPh>
    <phoneticPr fontId="12"/>
  </si>
  <si>
    <t>編曲料</t>
    <rPh sb="0" eb="2">
      <t>ヘンキョク</t>
    </rPh>
    <rPh sb="2" eb="3">
      <t>リョウ</t>
    </rPh>
    <phoneticPr fontId="12"/>
  </si>
  <si>
    <t>選曲料</t>
    <rPh sb="0" eb="2">
      <t>センキョク</t>
    </rPh>
    <rPh sb="2" eb="3">
      <t>リョウ</t>
    </rPh>
    <phoneticPr fontId="12"/>
  </si>
  <si>
    <t>音楽著作権料</t>
    <rPh sb="0" eb="5">
      <t>オンガクチョサクケン</t>
    </rPh>
    <rPh sb="5" eb="6">
      <t>リョウ</t>
    </rPh>
    <phoneticPr fontId="12"/>
  </si>
  <si>
    <t>指揮料</t>
    <rPh sb="0" eb="2">
      <t>シキ</t>
    </rPh>
    <rPh sb="2" eb="3">
      <t>リョウ</t>
    </rPh>
    <phoneticPr fontId="12"/>
  </si>
  <si>
    <t>演奏楽器使用料</t>
    <rPh sb="0" eb="2">
      <t>エンソウ</t>
    </rPh>
    <rPh sb="2" eb="4">
      <t>ガッキ</t>
    </rPh>
    <rPh sb="4" eb="7">
      <t>シヨウリョウ</t>
    </rPh>
    <phoneticPr fontId="12"/>
  </si>
  <si>
    <t>スタジオ費</t>
    <rPh sb="4" eb="5">
      <t>ヒ</t>
    </rPh>
    <phoneticPr fontId="12"/>
  </si>
  <si>
    <t>録音費</t>
    <rPh sb="0" eb="2">
      <t>ロクオン</t>
    </rPh>
    <rPh sb="2" eb="3">
      <t>ヒ</t>
    </rPh>
    <phoneticPr fontId="12"/>
  </si>
  <si>
    <t>技術員費</t>
    <rPh sb="0" eb="3">
      <t>ギジュツイン</t>
    </rPh>
    <rPh sb="3" eb="4">
      <t>ヒ</t>
    </rPh>
    <phoneticPr fontId="12"/>
  </si>
  <si>
    <t>ダビング費</t>
    <rPh sb="4" eb="5">
      <t>ヒ</t>
    </rPh>
    <phoneticPr fontId="12"/>
  </si>
  <si>
    <t>擬音効果費</t>
    <rPh sb="0" eb="2">
      <t>ギオン</t>
    </rPh>
    <rPh sb="2" eb="4">
      <t>コウカ</t>
    </rPh>
    <rPh sb="4" eb="5">
      <t>ヒ</t>
    </rPh>
    <phoneticPr fontId="12"/>
  </si>
  <si>
    <t>録音テープ費</t>
    <rPh sb="0" eb="2">
      <t>ロクオン</t>
    </rPh>
    <rPh sb="5" eb="6">
      <t>ヒ</t>
    </rPh>
    <phoneticPr fontId="12"/>
  </si>
  <si>
    <t>編集費</t>
    <rPh sb="0" eb="2">
      <t>ヘンシュウ</t>
    </rPh>
    <rPh sb="2" eb="3">
      <t>ヒ</t>
    </rPh>
    <phoneticPr fontId="12"/>
  </si>
  <si>
    <t>ワーク編集費</t>
    <rPh sb="3" eb="5">
      <t>ヘンシュウ</t>
    </rPh>
    <rPh sb="5" eb="6">
      <t>ヒ</t>
    </rPh>
    <phoneticPr fontId="12"/>
  </si>
  <si>
    <t>オンライン編集費</t>
    <rPh sb="5" eb="7">
      <t>ヘンシュウ</t>
    </rPh>
    <rPh sb="7" eb="8">
      <t>ヒ</t>
    </rPh>
    <phoneticPr fontId="12"/>
  </si>
  <si>
    <t>編集室使用料</t>
    <rPh sb="0" eb="6">
      <t>ヘンシュウシツシヨウリョウ</t>
    </rPh>
    <phoneticPr fontId="12"/>
  </si>
  <si>
    <t>仕上費</t>
    <rPh sb="0" eb="2">
      <t>シアゲ</t>
    </rPh>
    <rPh sb="2" eb="3">
      <t>ヒ</t>
    </rPh>
    <phoneticPr fontId="12"/>
  </si>
  <si>
    <t>上映用ＤＣＰ作成費</t>
    <rPh sb="0" eb="3">
      <t>ジョウエイヨウ</t>
    </rPh>
    <rPh sb="6" eb="8">
      <t>サクセイ</t>
    </rPh>
    <rPh sb="8" eb="9">
      <t>ヒ</t>
    </rPh>
    <phoneticPr fontId="12"/>
  </si>
  <si>
    <t>グレーディング</t>
    <phoneticPr fontId="12"/>
  </si>
  <si>
    <t>映倫審査料</t>
    <rPh sb="0" eb="2">
      <t>エイリン</t>
    </rPh>
    <rPh sb="2" eb="4">
      <t>シンサ</t>
    </rPh>
    <rPh sb="4" eb="5">
      <t>リョウ</t>
    </rPh>
    <phoneticPr fontId="12"/>
  </si>
  <si>
    <t>新型コロナウイルス感染症対策経費</t>
    <rPh sb="0" eb="2">
      <t>シンガタ</t>
    </rPh>
    <rPh sb="9" eb="12">
      <t>カンセンショウ</t>
    </rPh>
    <rPh sb="12" eb="14">
      <t>タイサク</t>
    </rPh>
    <rPh sb="14" eb="16">
      <t>ケイヒ</t>
    </rPh>
    <phoneticPr fontId="12"/>
  </si>
  <si>
    <t>バリアフリー字幕制作費</t>
    <rPh sb="6" eb="8">
      <t>ジマク</t>
    </rPh>
    <rPh sb="8" eb="11">
      <t>セイサクヒ</t>
    </rPh>
    <phoneticPr fontId="12"/>
  </si>
  <si>
    <t>音声ガイド制作費</t>
    <rPh sb="0" eb="2">
      <t>オンセイ</t>
    </rPh>
    <rPh sb="5" eb="7">
      <t>セイサク</t>
    </rPh>
    <rPh sb="7" eb="8">
      <t>ヒ</t>
    </rPh>
    <phoneticPr fontId="12"/>
  </si>
  <si>
    <t>製作発表に係る経費</t>
    <rPh sb="0" eb="2">
      <t>セイサク</t>
    </rPh>
    <rPh sb="2" eb="4">
      <t>ハッピョウ</t>
    </rPh>
    <rPh sb="5" eb="6">
      <t>カカ</t>
    </rPh>
    <rPh sb="7" eb="9">
      <t>ケイヒ</t>
    </rPh>
    <phoneticPr fontId="8"/>
  </si>
  <si>
    <t>製作発表資料印刷費</t>
    <rPh sb="0" eb="2">
      <t>セイサク</t>
    </rPh>
    <rPh sb="2" eb="4">
      <t>ハッピョウ</t>
    </rPh>
    <rPh sb="4" eb="6">
      <t>シリョウ</t>
    </rPh>
    <rPh sb="6" eb="8">
      <t>インサツ</t>
    </rPh>
    <rPh sb="8" eb="9">
      <t>ヒ</t>
    </rPh>
    <phoneticPr fontId="8"/>
  </si>
  <si>
    <t>スチール撮影費</t>
    <rPh sb="4" eb="6">
      <t>サツエイ</t>
    </rPh>
    <rPh sb="6" eb="7">
      <t>ヒ</t>
    </rPh>
    <phoneticPr fontId="12"/>
  </si>
  <si>
    <t>ファーストクラス料金</t>
    <rPh sb="8" eb="10">
      <t>リョウキン</t>
    </rPh>
    <phoneticPr fontId="12"/>
  </si>
  <si>
    <t>グリーン車料金</t>
    <rPh sb="4" eb="5">
      <t>シャ</t>
    </rPh>
    <rPh sb="5" eb="7">
      <t>リョウキン</t>
    </rPh>
    <phoneticPr fontId="12"/>
  </si>
  <si>
    <t>キャスト人件費</t>
    <rPh sb="4" eb="7">
      <t>ジンケンヒ</t>
    </rPh>
    <phoneticPr fontId="8"/>
  </si>
  <si>
    <t>製作費</t>
    <rPh sb="0" eb="3">
      <t>セイサクヒ</t>
    </rPh>
    <phoneticPr fontId="12"/>
  </si>
  <si>
    <t>ロケーションハンティング費</t>
    <rPh sb="12" eb="13">
      <t>ヒ</t>
    </rPh>
    <phoneticPr fontId="12"/>
  </si>
  <si>
    <t>助成対象経費（A）</t>
    <phoneticPr fontId="8"/>
  </si>
  <si>
    <t>バリアフリー字幕制作費</t>
    <rPh sb="6" eb="11">
      <t>ジマクセイサクヒ</t>
    </rPh>
    <phoneticPr fontId="8"/>
  </si>
  <si>
    <t>支出総額（予算総額）</t>
    <rPh sb="0" eb="2">
      <t>シシュツ</t>
    </rPh>
    <rPh sb="2" eb="4">
      <t>ソウガク</t>
    </rPh>
    <rPh sb="5" eb="7">
      <t>ヨサン</t>
    </rPh>
    <rPh sb="7" eb="9">
      <t>ソウガク</t>
    </rPh>
    <phoneticPr fontId="8"/>
  </si>
  <si>
    <t>スタッフ費　内訳</t>
    <rPh sb="4" eb="5">
      <t>ヒ</t>
    </rPh>
    <rPh sb="6" eb="8">
      <t>ウチワケ</t>
    </rPh>
    <phoneticPr fontId="16"/>
  </si>
  <si>
    <t>作品名</t>
    <rPh sb="0" eb="2">
      <t>サクヒン</t>
    </rPh>
    <rPh sb="2" eb="3">
      <t>メイ</t>
    </rPh>
    <phoneticPr fontId="16"/>
  </si>
  <si>
    <t>役職名</t>
    <rPh sb="0" eb="2">
      <t>ヤクショク</t>
    </rPh>
    <rPh sb="2" eb="3">
      <t>メイ</t>
    </rPh>
    <phoneticPr fontId="16"/>
  </si>
  <si>
    <t>スタッフ名</t>
    <rPh sb="4" eb="5">
      <t>メイ</t>
    </rPh>
    <phoneticPr fontId="16"/>
  </si>
  <si>
    <t>単価
（税込／円）</t>
    <rPh sb="0" eb="2">
      <t>タンカ</t>
    </rPh>
    <rPh sb="4" eb="6">
      <t>ゼイコ</t>
    </rPh>
    <rPh sb="7" eb="8">
      <t>エン</t>
    </rPh>
    <phoneticPr fontId="16"/>
  </si>
  <si>
    <t>金額
（税込／円）</t>
    <rPh sb="0" eb="2">
      <t>キンガク</t>
    </rPh>
    <rPh sb="4" eb="6">
      <t>ゼイコ</t>
    </rPh>
    <rPh sb="7" eb="8">
      <t>エン</t>
    </rPh>
    <phoneticPr fontId="16"/>
  </si>
  <si>
    <t>＠</t>
    <phoneticPr fontId="16"/>
  </si>
  <si>
    <t>小　計</t>
  </si>
  <si>
    <t>キャスト費　内訳</t>
    <rPh sb="4" eb="5">
      <t>ヒ</t>
    </rPh>
    <rPh sb="6" eb="8">
      <t>ウチワケ</t>
    </rPh>
    <phoneticPr fontId="16"/>
  </si>
  <si>
    <t>役名</t>
    <rPh sb="0" eb="1">
      <t>ヤク</t>
    </rPh>
    <rPh sb="1" eb="2">
      <t>メイ</t>
    </rPh>
    <phoneticPr fontId="16"/>
  </si>
  <si>
    <t>キャスト名</t>
    <rPh sb="4" eb="5">
      <t>メイ</t>
    </rPh>
    <phoneticPr fontId="16"/>
  </si>
  <si>
    <t>メインキャスト</t>
    <phoneticPr fontId="16"/>
  </si>
  <si>
    <t>助演キャスト</t>
    <rPh sb="0" eb="2">
      <t>ジョエン</t>
    </rPh>
    <phoneticPr fontId="16"/>
  </si>
  <si>
    <t>エキストラ</t>
    <phoneticPr fontId="16"/>
  </si>
  <si>
    <t>小　計</t>
    <phoneticPr fontId="16"/>
  </si>
  <si>
    <t>消費税等仕入控除税額の取扱</t>
  </si>
  <si>
    <t>作品名</t>
    <rPh sb="0" eb="2">
      <t>サクヒン</t>
    </rPh>
    <rPh sb="2" eb="3">
      <t>メイ</t>
    </rPh>
    <phoneticPr fontId="12"/>
  </si>
  <si>
    <t>団体名</t>
    <rPh sb="0" eb="2">
      <t>ダンタイ</t>
    </rPh>
    <rPh sb="2" eb="3">
      <t>メイ</t>
    </rPh>
    <phoneticPr fontId="12"/>
  </si>
  <si>
    <t>整理番号</t>
    <rPh sb="0" eb="2">
      <t>セイリ</t>
    </rPh>
    <rPh sb="2" eb="4">
      <t>バンゴウ</t>
    </rPh>
    <phoneticPr fontId="12"/>
  </si>
  <si>
    <t>整理番号</t>
    <rPh sb="0" eb="2">
      <t>セイリ</t>
    </rPh>
    <rPh sb="2" eb="4">
      <t>バンゴウ</t>
    </rPh>
    <phoneticPr fontId="8"/>
  </si>
  <si>
    <t>団体名</t>
    <rPh sb="0" eb="2">
      <t>ダンタイ</t>
    </rPh>
    <rPh sb="2" eb="3">
      <t>メイ</t>
    </rPh>
    <phoneticPr fontId="8"/>
  </si>
  <si>
    <t>作品名</t>
    <rPh sb="0" eb="2">
      <t>サクヒン</t>
    </rPh>
    <rPh sb="2" eb="3">
      <t>メイ</t>
    </rPh>
    <phoneticPr fontId="8"/>
  </si>
  <si>
    <t>週間</t>
  </si>
  <si>
    <t>【記入要領】</t>
    <rPh sb="1" eb="3">
      <t>キニュウ</t>
    </rPh>
    <rPh sb="3" eb="5">
      <t>ヨウリョウ</t>
    </rPh>
    <phoneticPr fontId="8"/>
  </si>
  <si>
    <t>年</t>
    <rPh sb="0" eb="1">
      <t>ネン</t>
    </rPh>
    <phoneticPr fontId="11"/>
  </si>
  <si>
    <t>月</t>
    <rPh sb="0" eb="1">
      <t>ツキ</t>
    </rPh>
    <phoneticPr fontId="11"/>
  </si>
  <si>
    <t>令和</t>
    <rPh sb="0" eb="2">
      <t>レイワ</t>
    </rPh>
    <phoneticPr fontId="11"/>
  </si>
  <si>
    <t>実働日数</t>
    <rPh sb="0" eb="2">
      <t>ジツドウ</t>
    </rPh>
    <rPh sb="2" eb="4">
      <t>ニッスウ</t>
    </rPh>
    <phoneticPr fontId="11"/>
  </si>
  <si>
    <t>予定</t>
  </si>
  <si>
    <t>確定</t>
  </si>
  <si>
    <t>交渉中</t>
  </si>
  <si>
    <t>文化芸術振興費補助金（当事業）以外の補助金、助成金について記入してください。
また、要望書提出時の確定状況について、プルダウンメニューから「決定」「申請中」「申請予定」のいずれかを必ず選択してください。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70" eb="72">
      <t>ケッテイ</t>
    </rPh>
    <rPh sb="74" eb="76">
      <t>シンセイ</t>
    </rPh>
    <rPh sb="79" eb="81">
      <t>シンセイ</t>
    </rPh>
    <phoneticPr fontId="8"/>
  </si>
  <si>
    <t>企業、個人等からの寄付金、協賛金、クラウドファンディングについて記入してください。
また、要望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73" eb="76">
      <t>キフキン</t>
    </rPh>
    <rPh sb="77" eb="80">
      <t>キョウサンキン</t>
    </rPh>
    <rPh sb="82" eb="84">
      <t>カクテイ</t>
    </rPh>
    <rPh sb="86" eb="89">
      <t>コウショウチュウ</t>
    </rPh>
    <rPh sb="108" eb="110">
      <t>タッセイ</t>
    </rPh>
    <rPh sb="112" eb="115">
      <t>ジッシチュウ</t>
    </rPh>
    <rPh sb="117" eb="119">
      <t>ジッシ</t>
    </rPh>
    <rPh sb="119" eb="121">
      <t>ヨテイ</t>
    </rPh>
    <phoneticPr fontId="8"/>
  </si>
  <si>
    <t>上記以外の収入として計上するものがあれば記入してください。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8"/>
  </si>
  <si>
    <t>【記入要領】</t>
    <rPh sb="1" eb="3">
      <t>キニュウ</t>
    </rPh>
    <rPh sb="3" eb="5">
      <t>ヨウリョウ</t>
    </rPh>
    <phoneticPr fontId="10"/>
  </si>
  <si>
    <t>整理番号</t>
    <rPh sb="0" eb="4">
      <t>セイリバンゴウ</t>
    </rPh>
    <phoneticPr fontId="11"/>
  </si>
  <si>
    <t>作品名</t>
    <rPh sb="0" eb="2">
      <t>サクヒン</t>
    </rPh>
    <rPh sb="2" eb="3">
      <t>メイ</t>
    </rPh>
    <phoneticPr fontId="11"/>
  </si>
  <si>
    <t>団体名</t>
    <rPh sb="0" eb="2">
      <t>ダンタイ</t>
    </rPh>
    <rPh sb="2" eb="3">
      <t>メイ</t>
    </rPh>
    <phoneticPr fontId="11"/>
  </si>
  <si>
    <t>【団体概要】</t>
    <rPh sb="1" eb="3">
      <t>ダンタイ</t>
    </rPh>
    <phoneticPr fontId="8"/>
  </si>
  <si>
    <t>整理番号</t>
    <rPh sb="0" eb="4">
      <t>セイリバンゴウ</t>
    </rPh>
    <phoneticPr fontId="15"/>
  </si>
  <si>
    <t>整理番号</t>
    <rPh sb="0" eb="4">
      <t>セイリバンゴウ</t>
    </rPh>
    <phoneticPr fontId="10"/>
  </si>
  <si>
    <t>小計（千円）</t>
    <phoneticPr fontId="12"/>
  </si>
  <si>
    <t>フリガナ</t>
    <phoneticPr fontId="10"/>
  </si>
  <si>
    <t>経理担当者</t>
    <phoneticPr fontId="10"/>
  </si>
  <si>
    <t>様式第1号（第3条関係）
【総表】</t>
    <phoneticPr fontId="8"/>
  </si>
  <si>
    <t>・団体名等は「総表」のシートから自動転記されます。</t>
    <rPh sb="1" eb="3">
      <t>ダンタイ</t>
    </rPh>
    <rPh sb="3" eb="4">
      <t>メイ</t>
    </rPh>
    <rPh sb="4" eb="5">
      <t>トウ</t>
    </rPh>
    <rPh sb="7" eb="9">
      <t>ソウヒョウ</t>
    </rPh>
    <rPh sb="16" eb="20">
      <t>ジドウテンキ</t>
    </rPh>
    <phoneticPr fontId="10"/>
  </si>
  <si>
    <t>《役職員》</t>
    <rPh sb="1" eb="4">
      <t>ヤクショクイン</t>
    </rPh>
    <phoneticPr fontId="10"/>
  </si>
  <si>
    <t>《機構図・構成員》
・団体の機構図及び構成員の人数を記入してください。
　記入しきれない場合は、映画製作に係る主要なものについて記入してください。</t>
    <rPh sb="1" eb="3">
      <t>キコウ</t>
    </rPh>
    <rPh sb="3" eb="4">
      <t>ズ</t>
    </rPh>
    <rPh sb="5" eb="8">
      <t>コウセイイン</t>
    </rPh>
    <rPh sb="11" eb="13">
      <t>ダンタイ</t>
    </rPh>
    <rPh sb="14" eb="16">
      <t>キコウ</t>
    </rPh>
    <rPh sb="16" eb="17">
      <t>ズ</t>
    </rPh>
    <rPh sb="17" eb="18">
      <t>オヨ</t>
    </rPh>
    <rPh sb="19" eb="22">
      <t>コウセイイン</t>
    </rPh>
    <rPh sb="23" eb="25">
      <t>ニンズウ</t>
    </rPh>
    <rPh sb="26" eb="28">
      <t>キニュウ</t>
    </rPh>
    <rPh sb="37" eb="39">
      <t>キニュウ</t>
    </rPh>
    <rPh sb="44" eb="46">
      <t>バアイ</t>
    </rPh>
    <rPh sb="48" eb="50">
      <t>エイガ</t>
    </rPh>
    <rPh sb="50" eb="52">
      <t>セイサク</t>
    </rPh>
    <rPh sb="53" eb="54">
      <t>カカ</t>
    </rPh>
    <rPh sb="55" eb="57">
      <t>シュヨウ</t>
    </rPh>
    <rPh sb="64" eb="66">
      <t>キニュウ</t>
    </rPh>
    <phoneticPr fontId="10"/>
  </si>
  <si>
    <t>収支差（A-B）
（千円）</t>
    <rPh sb="0" eb="2">
      <t>シュウシ</t>
    </rPh>
    <rPh sb="2" eb="3">
      <t>サ</t>
    </rPh>
    <rPh sb="10" eb="12">
      <t>センエン</t>
    </rPh>
    <phoneticPr fontId="8"/>
  </si>
  <si>
    <t xml:space="preserve">・「総収入」は各年度において団体が得た全ての収入を意味し、映画製作等と関係のないものを含みます。
・「総支出」は各年度において団体が現実に支出したもの全てを意味し、映画製作等と関係のないものを含みます。
・「各種補助金・助成金等受領実績」については、各年度において団体が交付を受けた全てのものを記入してください。
</t>
    <phoneticPr fontId="10"/>
  </si>
  <si>
    <t>要望書登録/要望内容/活動名</t>
    <rPh sb="0" eb="3">
      <t>ヨウボウショ</t>
    </rPh>
    <rPh sb="3" eb="5">
      <t>トウロク</t>
    </rPh>
    <rPh sb="6" eb="8">
      <t>ヨウボウ</t>
    </rPh>
    <rPh sb="8" eb="10">
      <t>ナイヨウ</t>
    </rPh>
    <rPh sb="11" eb="13">
      <t>カツドウ</t>
    </rPh>
    <rPh sb="13" eb="14">
      <t>メイ</t>
    </rPh>
    <phoneticPr fontId="8"/>
  </si>
  <si>
    <t>要望書登録/要望内容/入場料</t>
    <rPh sb="0" eb="3">
      <t>ヨウボウショ</t>
    </rPh>
    <rPh sb="3" eb="5">
      <t>トウロク</t>
    </rPh>
    <rPh sb="6" eb="8">
      <t>ヨウボウ</t>
    </rPh>
    <rPh sb="8" eb="10">
      <t>ナイヨウ</t>
    </rPh>
    <rPh sb="11" eb="14">
      <t>ニュウジョウリョウ</t>
    </rPh>
    <phoneticPr fontId="8"/>
  </si>
  <si>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8"/>
  </si>
  <si>
    <t>要望書登録/要望内容/(ｲ)小計</t>
    <rPh sb="0" eb="3">
      <t>ヨウボウショ</t>
    </rPh>
    <rPh sb="3" eb="5">
      <t>トウロク</t>
    </rPh>
    <rPh sb="6" eb="8">
      <t>ヨウボウ</t>
    </rPh>
    <rPh sb="8" eb="10">
      <t>ナイヨウ</t>
    </rPh>
    <rPh sb="14" eb="16">
      <t>ショウケイ</t>
    </rPh>
    <phoneticPr fontId="8"/>
  </si>
  <si>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8"/>
  </si>
  <si>
    <t>要望書登録/要望内容/対象経費（A）</t>
    <rPh sb="0" eb="3">
      <t>ヨウボウショ</t>
    </rPh>
    <rPh sb="3" eb="5">
      <t>トウロク</t>
    </rPh>
    <rPh sb="6" eb="8">
      <t>ヨウボウ</t>
    </rPh>
    <rPh sb="8" eb="10">
      <t>ナイヨウ</t>
    </rPh>
    <rPh sb="11" eb="13">
      <t>タイショウ</t>
    </rPh>
    <rPh sb="13" eb="15">
      <t>ケイヒ</t>
    </rPh>
    <phoneticPr fontId="8"/>
  </si>
  <si>
    <t>要望書登録/要望内容/文化庁チェック</t>
    <rPh sb="0" eb="3">
      <t>ヨウボウショ</t>
    </rPh>
    <rPh sb="3" eb="5">
      <t>トウロク</t>
    </rPh>
    <rPh sb="6" eb="8">
      <t>ヨウボウ</t>
    </rPh>
    <rPh sb="8" eb="10">
      <t>ナイヨウ</t>
    </rPh>
    <rPh sb="11" eb="14">
      <t>ブンカチョウ</t>
    </rPh>
    <phoneticPr fontId="8"/>
  </si>
  <si>
    <t>要望書登録/映画製作/時間</t>
    <rPh sb="0" eb="3">
      <t>ヨウボウショ</t>
    </rPh>
    <rPh sb="3" eb="5">
      <t>トウロク</t>
    </rPh>
    <rPh sb="6" eb="8">
      <t>エイガ</t>
    </rPh>
    <rPh sb="8" eb="10">
      <t>セイサク</t>
    </rPh>
    <rPh sb="11" eb="13">
      <t>ジカン</t>
    </rPh>
    <phoneticPr fontId="8"/>
  </si>
  <si>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8"/>
  </si>
  <si>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8"/>
  </si>
  <si>
    <t>要望書登録/映画製作/完成形態</t>
    <rPh sb="0" eb="3">
      <t>ヨウボウショ</t>
    </rPh>
    <rPh sb="3" eb="5">
      <t>トウロク</t>
    </rPh>
    <rPh sb="6" eb="8">
      <t>エイガ</t>
    </rPh>
    <rPh sb="8" eb="10">
      <t>セイサク</t>
    </rPh>
    <rPh sb="11" eb="13">
      <t>カンセイ</t>
    </rPh>
    <rPh sb="13" eb="15">
      <t>ケイタイ</t>
    </rPh>
    <phoneticPr fontId="8"/>
  </si>
  <si>
    <t>要望書登録/映画製作/監督</t>
    <rPh sb="0" eb="3">
      <t>ヨウボウショ</t>
    </rPh>
    <rPh sb="3" eb="5">
      <t>トウロク</t>
    </rPh>
    <rPh sb="6" eb="8">
      <t>エイガ</t>
    </rPh>
    <rPh sb="8" eb="10">
      <t>セイサク</t>
    </rPh>
    <rPh sb="11" eb="13">
      <t>カントク</t>
    </rPh>
    <phoneticPr fontId="8"/>
  </si>
  <si>
    <t>要望書登録/映画製作/脚本</t>
    <rPh sb="0" eb="3">
      <t>ヨウボウショ</t>
    </rPh>
    <rPh sb="3" eb="5">
      <t>トウロク</t>
    </rPh>
    <rPh sb="6" eb="8">
      <t>エイガ</t>
    </rPh>
    <rPh sb="8" eb="10">
      <t>セイサク</t>
    </rPh>
    <rPh sb="11" eb="13">
      <t>キャクホン</t>
    </rPh>
    <phoneticPr fontId="8"/>
  </si>
  <si>
    <t>要望書登録/映画製作/撮影</t>
    <rPh sb="0" eb="3">
      <t>ヨウボウショ</t>
    </rPh>
    <rPh sb="3" eb="5">
      <t>トウロク</t>
    </rPh>
    <rPh sb="6" eb="8">
      <t>エイガ</t>
    </rPh>
    <rPh sb="8" eb="10">
      <t>セイサク</t>
    </rPh>
    <rPh sb="11" eb="13">
      <t>サツエイ</t>
    </rPh>
    <phoneticPr fontId="8"/>
  </si>
  <si>
    <t>要望書登録/映画製作/出演者</t>
    <rPh sb="0" eb="3">
      <t>ヨウボウショ</t>
    </rPh>
    <rPh sb="3" eb="5">
      <t>トウロク</t>
    </rPh>
    <rPh sb="6" eb="8">
      <t>エイガ</t>
    </rPh>
    <rPh sb="8" eb="10">
      <t>セイサク</t>
    </rPh>
    <rPh sb="11" eb="14">
      <t>シュツエンシャ</t>
    </rPh>
    <phoneticPr fontId="8"/>
  </si>
  <si>
    <t>要望書登録/映画製作/配給会社</t>
    <rPh sb="0" eb="3">
      <t>ヨウボウショ</t>
    </rPh>
    <rPh sb="3" eb="5">
      <t>トウロク</t>
    </rPh>
    <rPh sb="6" eb="8">
      <t>エイガ</t>
    </rPh>
    <rPh sb="8" eb="10">
      <t>セイサク</t>
    </rPh>
    <rPh sb="11" eb="13">
      <t>ハイキュウ</t>
    </rPh>
    <rPh sb="13" eb="15">
      <t>ガイシャ</t>
    </rPh>
    <phoneticPr fontId="8"/>
  </si>
  <si>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8"/>
  </si>
  <si>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8"/>
  </si>
  <si>
    <t>要望書登録/基金/県NO</t>
    <rPh sb="0" eb="3">
      <t>ヨウボウショ</t>
    </rPh>
    <rPh sb="3" eb="5">
      <t>トウロク</t>
    </rPh>
    <rPh sb="6" eb="8">
      <t>キキン</t>
    </rPh>
    <rPh sb="9" eb="10">
      <t>ケン</t>
    </rPh>
    <phoneticPr fontId="8"/>
  </si>
  <si>
    <t>要望書登録/補助金/単位</t>
    <rPh sb="0" eb="3">
      <t>ヨウボウショ</t>
    </rPh>
    <rPh sb="3" eb="5">
      <t>トウロク</t>
    </rPh>
    <rPh sb="6" eb="9">
      <t>ホジョキン</t>
    </rPh>
    <rPh sb="10" eb="12">
      <t>タンイ</t>
    </rPh>
    <phoneticPr fontId="8"/>
  </si>
  <si>
    <t>要望書登録/補助金/個表番号</t>
    <rPh sb="0" eb="3">
      <t>ヨウボウショ</t>
    </rPh>
    <rPh sb="3" eb="5">
      <t>トウロク</t>
    </rPh>
    <rPh sb="6" eb="9">
      <t>ホジョキン</t>
    </rPh>
    <rPh sb="10" eb="12">
      <t>コヒョウ</t>
    </rPh>
    <rPh sb="12" eb="14">
      <t>バンゴウ</t>
    </rPh>
    <phoneticPr fontId="8"/>
  </si>
  <si>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8"/>
  </si>
  <si>
    <t>要望書登録/基金/分野
要望書登録/補助金/分野</t>
    <rPh sb="0" eb="3">
      <t>ヨウボウショ</t>
    </rPh>
    <rPh sb="3" eb="5">
      <t>トウロク</t>
    </rPh>
    <rPh sb="6" eb="8">
      <t>キキン</t>
    </rPh>
    <rPh sb="9" eb="11">
      <t>ブンヤ</t>
    </rPh>
    <rPh sb="18" eb="21">
      <t>ホジョキン</t>
    </rPh>
    <phoneticPr fontId="8"/>
  </si>
  <si>
    <t>要望書登録/基金/提出日
要望書登録/補助金/提出日</t>
    <rPh sb="0" eb="3">
      <t>ヨウボウショ</t>
    </rPh>
    <rPh sb="3" eb="5">
      <t>トウロク</t>
    </rPh>
    <rPh sb="6" eb="8">
      <t>キキン</t>
    </rPh>
    <rPh sb="9" eb="11">
      <t>テイシュツ</t>
    </rPh>
    <rPh sb="11" eb="12">
      <t>ビ</t>
    </rPh>
    <phoneticPr fontId="8"/>
  </si>
  <si>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8"/>
  </si>
  <si>
    <t>要望書登録/活動場所/開始日</t>
    <rPh sb="0" eb="3">
      <t>ヨウボウショ</t>
    </rPh>
    <rPh sb="3" eb="5">
      <t>トウロク</t>
    </rPh>
    <rPh sb="6" eb="8">
      <t>カツドウ</t>
    </rPh>
    <rPh sb="8" eb="10">
      <t>バショ</t>
    </rPh>
    <rPh sb="11" eb="14">
      <t>カイシビ</t>
    </rPh>
    <phoneticPr fontId="8"/>
  </si>
  <si>
    <t>要望書登録/活動場所/終了日</t>
    <rPh sb="0" eb="3">
      <t>ヨウボウショ</t>
    </rPh>
    <rPh sb="3" eb="5">
      <t>トウロク</t>
    </rPh>
    <rPh sb="6" eb="8">
      <t>カツドウ</t>
    </rPh>
    <rPh sb="8" eb="10">
      <t>バショ</t>
    </rPh>
    <rPh sb="11" eb="13">
      <t>シュウリョウ</t>
    </rPh>
    <rPh sb="13" eb="14">
      <t>ヒ</t>
    </rPh>
    <phoneticPr fontId="8"/>
  </si>
  <si>
    <t>要望書登録/活動場所/活動場所</t>
    <rPh sb="0" eb="3">
      <t>ヨウボウショ</t>
    </rPh>
    <rPh sb="3" eb="5">
      <t>トウロク</t>
    </rPh>
    <rPh sb="6" eb="8">
      <t>カツドウ</t>
    </rPh>
    <rPh sb="8" eb="10">
      <t>バショ</t>
    </rPh>
    <rPh sb="11" eb="13">
      <t>カツドウ</t>
    </rPh>
    <rPh sb="13" eb="15">
      <t>バショ</t>
    </rPh>
    <phoneticPr fontId="8"/>
  </si>
  <si>
    <t>団体登録/団体基本情報/団体名</t>
    <rPh sb="12" eb="14">
      <t>ダンタイ</t>
    </rPh>
    <rPh sb="14" eb="15">
      <t>メイ</t>
    </rPh>
    <phoneticPr fontId="8"/>
  </si>
  <si>
    <t>団体登録/団体基本情報/ヨミガナ</t>
  </si>
  <si>
    <t>団体登録/団体基本情報/代表者氏名</t>
    <rPh sb="12" eb="15">
      <t>ダイヒョウシャ</t>
    </rPh>
    <rPh sb="15" eb="17">
      <t>シメイ</t>
    </rPh>
    <phoneticPr fontId="8"/>
  </si>
  <si>
    <t>団体登録/団体基本情報/代表者役職</t>
    <rPh sb="12" eb="15">
      <t>ダイヒョウシャ</t>
    </rPh>
    <rPh sb="15" eb="17">
      <t>ヤクショク</t>
    </rPh>
    <phoneticPr fontId="8"/>
  </si>
  <si>
    <t>団体登録/団体基本情報/郵便番号</t>
    <rPh sb="12" eb="16">
      <t>ユウビンバンゴウ</t>
    </rPh>
    <phoneticPr fontId="8"/>
  </si>
  <si>
    <t>団体登録/団体基本情報/都道府県</t>
    <rPh sb="12" eb="16">
      <t>トドウフケン</t>
    </rPh>
    <phoneticPr fontId="8"/>
  </si>
  <si>
    <t>団体登録/団体基本情報/住所1</t>
    <rPh sb="12" eb="14">
      <t>ジュウショ</t>
    </rPh>
    <phoneticPr fontId="8"/>
  </si>
  <si>
    <t>団体登録/団体基本情報/住所2</t>
    <rPh sb="12" eb="14">
      <t>ジュウショ</t>
    </rPh>
    <phoneticPr fontId="8"/>
  </si>
  <si>
    <t>団体登録/団体基本情報/電話番号</t>
    <rPh sb="12" eb="14">
      <t>デンワ</t>
    </rPh>
    <rPh sb="14" eb="16">
      <t>バンゴウ</t>
    </rPh>
    <phoneticPr fontId="8"/>
  </si>
  <si>
    <t>団体登録/団体基本情報/FAX番号</t>
    <rPh sb="15" eb="17">
      <t>バンゴウ</t>
    </rPh>
    <phoneticPr fontId="8"/>
  </si>
  <si>
    <t>団体登録/団体基本情報/ホームページ</t>
    <phoneticPr fontId="8"/>
  </si>
  <si>
    <t>団体登録/団体基本情報/創立年/月</t>
    <rPh sb="12" eb="14">
      <t>ソウリツ</t>
    </rPh>
    <rPh sb="14" eb="15">
      <t>ネン</t>
    </rPh>
    <rPh sb="16" eb="17">
      <t>ツキ</t>
    </rPh>
    <phoneticPr fontId="8"/>
  </si>
  <si>
    <t>団体登録/標準連絡先/団体名</t>
    <rPh sb="5" eb="7">
      <t>ヒョウジュン</t>
    </rPh>
    <rPh sb="7" eb="10">
      <t>レンラクサキ</t>
    </rPh>
    <rPh sb="11" eb="13">
      <t>ダンタイ</t>
    </rPh>
    <rPh sb="13" eb="14">
      <t>メイ</t>
    </rPh>
    <phoneticPr fontId="8"/>
  </si>
  <si>
    <t>団体登録/団体基本情報/団体種別</t>
    <rPh sb="12" eb="14">
      <t>ダンタイ</t>
    </rPh>
    <rPh sb="14" eb="16">
      <t>シュベツ</t>
    </rPh>
    <phoneticPr fontId="8"/>
  </si>
  <si>
    <t>施設登録/施設/施設名</t>
    <rPh sb="0" eb="2">
      <t>シセツ</t>
    </rPh>
    <rPh sb="2" eb="4">
      <t>トウロク</t>
    </rPh>
    <rPh sb="5" eb="7">
      <t>シセツ</t>
    </rPh>
    <rPh sb="8" eb="10">
      <t>シセツ</t>
    </rPh>
    <rPh sb="10" eb="11">
      <t>メイ</t>
    </rPh>
    <phoneticPr fontId="8"/>
  </si>
  <si>
    <t>施設登録/施設/郵便番号</t>
    <rPh sb="0" eb="2">
      <t>シセツ</t>
    </rPh>
    <rPh sb="2" eb="4">
      <t>トウロク</t>
    </rPh>
    <rPh sb="5" eb="7">
      <t>シセツ</t>
    </rPh>
    <rPh sb="8" eb="12">
      <t>ユウビンバンゴウ</t>
    </rPh>
    <phoneticPr fontId="8"/>
  </si>
  <si>
    <t>施設登録/施設/都道府県</t>
    <rPh sb="0" eb="2">
      <t>シセツ</t>
    </rPh>
    <rPh sb="2" eb="4">
      <t>トウロク</t>
    </rPh>
    <rPh sb="5" eb="7">
      <t>シセツ</t>
    </rPh>
    <rPh sb="8" eb="12">
      <t>トドウフケン</t>
    </rPh>
    <phoneticPr fontId="8"/>
  </si>
  <si>
    <t>施設登録/施設/住所1</t>
    <rPh sb="0" eb="2">
      <t>シセツ</t>
    </rPh>
    <rPh sb="2" eb="4">
      <t>トウロク</t>
    </rPh>
    <rPh sb="5" eb="7">
      <t>シセツ</t>
    </rPh>
    <rPh sb="8" eb="10">
      <t>ジュウショ</t>
    </rPh>
    <phoneticPr fontId="8"/>
  </si>
  <si>
    <t>施設登録/施設/住所2</t>
    <rPh sb="0" eb="2">
      <t>シセツ</t>
    </rPh>
    <rPh sb="2" eb="4">
      <t>トウロク</t>
    </rPh>
    <rPh sb="5" eb="7">
      <t>シセツ</t>
    </rPh>
    <rPh sb="8" eb="10">
      <t>ジュウショ</t>
    </rPh>
    <phoneticPr fontId="8"/>
  </si>
  <si>
    <t>要望書登録/要望内容/控除税額計（C）</t>
    <phoneticPr fontId="8"/>
  </si>
  <si>
    <t>要望書登録/要望内容/備考</t>
    <rPh sb="0" eb="3">
      <t>ヨウボウショ</t>
    </rPh>
    <rPh sb="3" eb="5">
      <t>トウロク</t>
    </rPh>
    <rPh sb="6" eb="8">
      <t>ヨウボウ</t>
    </rPh>
    <rPh sb="8" eb="10">
      <t>ナイヨウ</t>
    </rPh>
    <rPh sb="11" eb="13">
      <t>ビコウ</t>
    </rPh>
    <phoneticPr fontId="8"/>
  </si>
  <si>
    <t>作品名：</t>
    <rPh sb="0" eb="2">
      <t>サクヒン</t>
    </rPh>
    <rPh sb="2" eb="3">
      <t>メイ</t>
    </rPh>
    <phoneticPr fontId="41"/>
  </si>
  <si>
    <t>団体名：</t>
    <rPh sb="0" eb="2">
      <t>ダンタイ</t>
    </rPh>
    <rPh sb="2" eb="3">
      <t>メイ</t>
    </rPh>
    <phoneticPr fontId="41"/>
  </si>
  <si>
    <t>①【必要書類の確認】</t>
    <rPh sb="2" eb="4">
      <t>ヒツヨウ</t>
    </rPh>
    <rPh sb="4" eb="6">
      <t>ショルイ</t>
    </rPh>
    <rPh sb="7" eb="9">
      <t>カクニン</t>
    </rPh>
    <phoneticPr fontId="41"/>
  </si>
  <si>
    <t>③【応募要件の確認】</t>
    <rPh sb="2" eb="4">
      <t>オウボ</t>
    </rPh>
    <rPh sb="4" eb="6">
      <t>ヨウケン</t>
    </rPh>
    <rPh sb="7" eb="9">
      <t>カクニン</t>
    </rPh>
    <phoneticPr fontId="41"/>
  </si>
  <si>
    <t>《不明要件》</t>
    <rPh sb="1" eb="3">
      <t>フメイ</t>
    </rPh>
    <rPh sb="3" eb="5">
      <t>ヨウケン</t>
    </rPh>
    <phoneticPr fontId="41"/>
  </si>
  <si>
    <t>《不適合理由》</t>
    <rPh sb="1" eb="4">
      <t>フテキゴウ</t>
    </rPh>
    <rPh sb="4" eb="6">
      <t>リユウ</t>
    </rPh>
    <phoneticPr fontId="41"/>
  </si>
  <si>
    <t>欠落なし</t>
    <rPh sb="0" eb="2">
      <t>ケツラク</t>
    </rPh>
    <phoneticPr fontId="41"/>
  </si>
  <si>
    <t>　　適合</t>
    <rPh sb="2" eb="4">
      <t>テキゴウ</t>
    </rPh>
    <phoneticPr fontId="41"/>
  </si>
  <si>
    <t>・提出期限</t>
    <phoneticPr fontId="41"/>
  </si>
  <si>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41"/>
  </si>
  <si>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41"/>
  </si>
  <si>
    <t>・完成時期</t>
    <rPh sb="0" eb="2">
      <t>カンセイ</t>
    </rPh>
    <rPh sb="2" eb="4">
      <t>ジキ</t>
    </rPh>
    <phoneticPr fontId="41"/>
  </si>
  <si>
    <t>《提出のあった書類にチェック》</t>
    <rPh sb="1" eb="3">
      <t>テイシュツ</t>
    </rPh>
    <rPh sb="7" eb="9">
      <t>ショルイ</t>
    </rPh>
    <phoneticPr fontId="41"/>
  </si>
  <si>
    <t>・助成金算入可能経費</t>
    <rPh sb="1" eb="4">
      <t>ジョセイキン</t>
    </rPh>
    <rPh sb="4" eb="6">
      <t>サンニュウ</t>
    </rPh>
    <rPh sb="6" eb="8">
      <t>カノウ</t>
    </rPh>
    <rPh sb="8" eb="10">
      <t>ケイヒ</t>
    </rPh>
    <phoneticPr fontId="41"/>
  </si>
  <si>
    <t>・重複応募</t>
    <phoneticPr fontId="41"/>
  </si>
  <si>
    <t>総表</t>
    <rPh sb="0" eb="2">
      <t>ソウヒョウ</t>
    </rPh>
    <phoneticPr fontId="41"/>
  </si>
  <si>
    <t>活動要件</t>
    <rPh sb="0" eb="2">
      <t>カツドウ</t>
    </rPh>
    <rPh sb="2" eb="4">
      <t>ヨウケン</t>
    </rPh>
    <phoneticPr fontId="41"/>
  </si>
  <si>
    <t>・団体要件</t>
    <phoneticPr fontId="41"/>
  </si>
  <si>
    <t>・文化庁の補助金や委託費等が支出される活動である</t>
    <phoneticPr fontId="41"/>
  </si>
  <si>
    <t>個表</t>
    <rPh sb="0" eb="1">
      <t>コ</t>
    </rPh>
    <rPh sb="1" eb="2">
      <t>ヒョウ</t>
    </rPh>
    <phoneticPr fontId="41"/>
  </si>
  <si>
    <t>・実績要件</t>
    <phoneticPr fontId="41"/>
  </si>
  <si>
    <t>助成金に算入できる経費が助成金の総額以上</t>
    <phoneticPr fontId="41"/>
  </si>
  <si>
    <t>・活動要件</t>
    <phoneticPr fontId="41"/>
  </si>
  <si>
    <t>スタッフ費・キャスト費内訳</t>
    <rPh sb="4" eb="5">
      <t>ヒ</t>
    </rPh>
    <rPh sb="10" eb="11">
      <t>ヒ</t>
    </rPh>
    <rPh sb="11" eb="13">
      <t>ウチワケ</t>
    </rPh>
    <phoneticPr fontId="41"/>
  </si>
  <si>
    <t>完成後1年以内に広く一般に公開される日本映画である</t>
    <rPh sb="18" eb="20">
      <t>ニホン</t>
    </rPh>
    <rPh sb="20" eb="22">
      <t>エイガ</t>
    </rPh>
    <phoneticPr fontId="41"/>
  </si>
  <si>
    <t>団体概要</t>
    <rPh sb="0" eb="2">
      <t>ダンタイ</t>
    </rPh>
    <rPh sb="2" eb="4">
      <t>ガイヨウ</t>
    </rPh>
    <phoneticPr fontId="41"/>
  </si>
  <si>
    <t>上映時間が1時間以上、予算総額が助成条件の額以上</t>
    <rPh sb="0" eb="2">
      <t>ジョウエイ</t>
    </rPh>
    <rPh sb="2" eb="4">
      <t>ジカン</t>
    </rPh>
    <rPh sb="6" eb="10">
      <t>ジカンイジョウ</t>
    </rPh>
    <rPh sb="22" eb="24">
      <t>イジョウ</t>
    </rPh>
    <phoneticPr fontId="41"/>
  </si>
  <si>
    <t>個人略歴（脚本）</t>
    <rPh sb="0" eb="2">
      <t>コジン</t>
    </rPh>
    <rPh sb="2" eb="4">
      <t>リャクレキ</t>
    </rPh>
    <rPh sb="5" eb="7">
      <t>キャクホン</t>
    </rPh>
    <phoneticPr fontId="41"/>
  </si>
  <si>
    <t>完成形式：35mm以上のポジフィルム、DCP</t>
    <rPh sb="0" eb="2">
      <t>カンセイ</t>
    </rPh>
    <rPh sb="2" eb="4">
      <t>ケイシキ</t>
    </rPh>
    <rPh sb="9" eb="11">
      <t>イジョウ</t>
    </rPh>
    <phoneticPr fontId="41"/>
  </si>
  <si>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41"/>
  </si>
  <si>
    <t>個人略歴（監督）</t>
    <rPh sb="0" eb="2">
      <t>コジン</t>
    </rPh>
    <rPh sb="2" eb="4">
      <t>リャクレキ</t>
    </rPh>
    <rPh sb="5" eb="7">
      <t>カントク</t>
    </rPh>
    <phoneticPr fontId="41"/>
  </si>
  <si>
    <t>応募できない活動にあたらない</t>
    <phoneticPr fontId="41"/>
  </si>
  <si>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41"/>
  </si>
  <si>
    <t>個人略歴（撮影）</t>
    <rPh sb="0" eb="2">
      <t>コジン</t>
    </rPh>
    <rPh sb="2" eb="4">
      <t>リャクレキ</t>
    </rPh>
    <rPh sb="5" eb="7">
      <t>サツエイ</t>
    </rPh>
    <phoneticPr fontId="41"/>
  </si>
  <si>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41"/>
  </si>
  <si>
    <t>・団体要件を満たしていない（　　　　　　　　　　　　　　　　　　　）</t>
    <rPh sb="1" eb="5">
      <t>ダンタイヨウケン</t>
    </rPh>
    <rPh sb="6" eb="7">
      <t>ミ</t>
    </rPh>
    <phoneticPr fontId="41"/>
  </si>
  <si>
    <t>個人略歴（プロデューサー）</t>
    <rPh sb="0" eb="2">
      <t>コジン</t>
    </rPh>
    <rPh sb="2" eb="4">
      <t>リャクレキ</t>
    </rPh>
    <phoneticPr fontId="41"/>
  </si>
  <si>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41"/>
  </si>
  <si>
    <t>・実績要件を満たしていない</t>
    <rPh sb="1" eb="3">
      <t>ジッセキ</t>
    </rPh>
    <rPh sb="3" eb="5">
      <t>ヨウケン</t>
    </rPh>
    <rPh sb="6" eb="7">
      <t>ミ</t>
    </rPh>
    <phoneticPr fontId="41"/>
  </si>
  <si>
    <t>定款・規約等</t>
    <rPh sb="0" eb="2">
      <t>テイカン</t>
    </rPh>
    <rPh sb="3" eb="5">
      <t>キヤク</t>
    </rPh>
    <rPh sb="5" eb="6">
      <t>トウ</t>
    </rPh>
    <phoneticPr fontId="41"/>
  </si>
  <si>
    <t>　　不適合</t>
    <rPh sb="2" eb="3">
      <t>フ</t>
    </rPh>
    <rPh sb="3" eb="5">
      <t>テキゴウ</t>
    </rPh>
    <phoneticPr fontId="41"/>
  </si>
  <si>
    <t>・活動要件を満たしていない（日本映画ではない）</t>
    <rPh sb="1" eb="3">
      <t>カツドウ</t>
    </rPh>
    <rPh sb="3" eb="5">
      <t>ヨウケン</t>
    </rPh>
    <rPh sb="6" eb="7">
      <t>ミ</t>
    </rPh>
    <rPh sb="14" eb="16">
      <t>ニホン</t>
    </rPh>
    <rPh sb="16" eb="18">
      <t>エイガ</t>
    </rPh>
    <phoneticPr fontId="41"/>
  </si>
  <si>
    <r>
      <t>財務諸表</t>
    </r>
    <r>
      <rPr>
        <sz val="9"/>
        <color theme="1"/>
        <rFont val="ＭＳ 明朝"/>
        <family val="1"/>
        <charset val="128"/>
      </rPr>
      <t>（特別、Ａのみ）</t>
    </r>
    <rPh sb="0" eb="2">
      <t>ザイム</t>
    </rPh>
    <rPh sb="2" eb="4">
      <t>ショヒョウ</t>
    </rPh>
    <rPh sb="5" eb="7">
      <t>トクベツ</t>
    </rPh>
    <phoneticPr fontId="41"/>
  </si>
  <si>
    <t>　　不明</t>
    <rPh sb="2" eb="4">
      <t>フメイ</t>
    </rPh>
    <phoneticPr fontId="41"/>
  </si>
  <si>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41"/>
  </si>
  <si>
    <t>映画製作実績資料</t>
    <rPh sb="0" eb="2">
      <t>エイガ</t>
    </rPh>
    <rPh sb="2" eb="4">
      <t>セイサク</t>
    </rPh>
    <rPh sb="4" eb="6">
      <t>ジッセキ</t>
    </rPh>
    <rPh sb="6" eb="8">
      <t>シリョウ</t>
    </rPh>
    <phoneticPr fontId="41"/>
  </si>
  <si>
    <t>《不明の要件》</t>
    <rPh sb="1" eb="3">
      <t>フメイ</t>
    </rPh>
    <rPh sb="4" eb="6">
      <t>ヨウケン</t>
    </rPh>
    <phoneticPr fontId="41"/>
  </si>
  <si>
    <t>・活動要件を満たしていない（一般に広く公開されない）</t>
    <rPh sb="1" eb="3">
      <t>カツドウ</t>
    </rPh>
    <rPh sb="3" eb="5">
      <t>ヨウケン</t>
    </rPh>
    <rPh sb="6" eb="7">
      <t>ミ</t>
    </rPh>
    <rPh sb="14" eb="16">
      <t>イッパン</t>
    </rPh>
    <rPh sb="17" eb="18">
      <t>ヒロ</t>
    </rPh>
    <rPh sb="19" eb="21">
      <t>コウカイ</t>
    </rPh>
    <phoneticPr fontId="41"/>
  </si>
  <si>
    <t>・活動要件を満たしていない（無料で公開）</t>
    <rPh sb="1" eb="3">
      <t>カツドウ</t>
    </rPh>
    <rPh sb="3" eb="5">
      <t>ヨウケン</t>
    </rPh>
    <rPh sb="6" eb="7">
      <t>ミ</t>
    </rPh>
    <rPh sb="14" eb="16">
      <t>ムリョウ</t>
    </rPh>
    <rPh sb="17" eb="19">
      <t>コウカイ</t>
    </rPh>
    <phoneticPr fontId="41"/>
  </si>
  <si>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41"/>
  </si>
  <si>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41"/>
  </si>
  <si>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41"/>
  </si>
  <si>
    <t>・活動要件を満たしていない（　　　　　　　　　　　　　　　　　　　）</t>
    <rPh sb="1" eb="3">
      <t>カツドウ</t>
    </rPh>
    <rPh sb="3" eb="5">
      <t>ヨウケン</t>
    </rPh>
    <rPh sb="6" eb="7">
      <t>ミ</t>
    </rPh>
    <phoneticPr fontId="41"/>
  </si>
  <si>
    <t>・商業的、政治的又は宗教的な宣伝意図を有する活動である</t>
    <rPh sb="1" eb="4">
      <t>ショウギョウテキ</t>
    </rPh>
    <phoneticPr fontId="41"/>
  </si>
  <si>
    <t>④【連絡概要】</t>
    <rPh sb="2" eb="4">
      <t>レンラク</t>
    </rPh>
    <rPh sb="4" eb="6">
      <t>ガイヨウ</t>
    </rPh>
    <phoneticPr fontId="41"/>
  </si>
  <si>
    <t>※要望者に連絡した日時及び提出期限を記入し、連絡手段にチェック</t>
    <phoneticPr fontId="41"/>
  </si>
  <si>
    <t>連絡日時</t>
    <rPh sb="0" eb="2">
      <t>レンラク</t>
    </rPh>
    <rPh sb="2" eb="4">
      <t>ニチジ</t>
    </rPh>
    <phoneticPr fontId="41"/>
  </si>
  <si>
    <t>→</t>
    <phoneticPr fontId="41"/>
  </si>
  <si>
    <t>提出期限</t>
    <rPh sb="0" eb="2">
      <t>テイシュツ</t>
    </rPh>
    <rPh sb="2" eb="4">
      <t>キゲン</t>
    </rPh>
    <phoneticPr fontId="41"/>
  </si>
  <si>
    <t>手　　段</t>
    <rPh sb="0" eb="1">
      <t>テ</t>
    </rPh>
    <rPh sb="3" eb="4">
      <t>ダン</t>
    </rPh>
    <phoneticPr fontId="41"/>
  </si>
  <si>
    <t>電話＋ 　メール、　　その他</t>
    <rPh sb="0" eb="2">
      <t>デンワ</t>
    </rPh>
    <rPh sb="13" eb="14">
      <t>タ</t>
    </rPh>
    <phoneticPr fontId="41"/>
  </si>
  <si>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41"/>
  </si>
  <si>
    <t>《2回目》</t>
    <phoneticPr fontId="41"/>
  </si>
  <si>
    <t>《結果》</t>
    <phoneticPr fontId="41"/>
  </si>
  <si>
    <t>　　要望者と連絡がとれた</t>
    <rPh sb="2" eb="4">
      <t>ヨウボウ</t>
    </rPh>
    <rPh sb="4" eb="5">
      <t>シャ</t>
    </rPh>
    <rPh sb="6" eb="8">
      <t>レンラク</t>
    </rPh>
    <phoneticPr fontId="41"/>
  </si>
  <si>
    <t>　　　　期限までに提出あり</t>
    <rPh sb="4" eb="6">
      <t>キゲン</t>
    </rPh>
    <rPh sb="9" eb="11">
      <t>テイシュツ</t>
    </rPh>
    <phoneticPr fontId="41"/>
  </si>
  <si>
    <t>提出日</t>
    <rPh sb="0" eb="2">
      <t>テイシュツ</t>
    </rPh>
    <rPh sb="2" eb="3">
      <t>ビ</t>
    </rPh>
    <phoneticPr fontId="41"/>
  </si>
  <si>
    <t>　　　　期限までに提出なし</t>
    <rPh sb="4" eb="6">
      <t>キゲン</t>
    </rPh>
    <rPh sb="9" eb="11">
      <t>テイシュツ</t>
    </rPh>
    <phoneticPr fontId="41"/>
  </si>
  <si>
    <t>　　要望者と連絡がとれなかった</t>
    <phoneticPr fontId="41"/>
  </si>
  <si>
    <t>【最終判断】</t>
    <rPh sb="1" eb="3">
      <t>サイシュウ</t>
    </rPh>
    <rPh sb="3" eb="5">
      <t>ハンダン</t>
    </rPh>
    <phoneticPr fontId="41"/>
  </si>
  <si>
    <t>適合</t>
    <rPh sb="0" eb="2">
      <t>テキゴウ</t>
    </rPh>
    <phoneticPr fontId="41"/>
  </si>
  <si>
    <t>不適合</t>
    <phoneticPr fontId="41"/>
  </si>
  <si>
    <t>　　《理由》</t>
    <phoneticPr fontId="41"/>
  </si>
  <si>
    <t>【特記事項】</t>
    <rPh sb="1" eb="3">
      <t>トッキ</t>
    </rPh>
    <rPh sb="3" eb="5">
      <t>ジコウ</t>
    </rPh>
    <phoneticPr fontId="41"/>
  </si>
  <si>
    <t>整理番号</t>
    <rPh sb="0" eb="2">
      <t>セイリ</t>
    </rPh>
    <rPh sb="2" eb="4">
      <t>バンゴウ</t>
    </rPh>
    <phoneticPr fontId="41"/>
  </si>
  <si>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41"/>
  </si>
  <si>
    <t>完成形式：16mm以上のポジフィルム・DCP・ビデオテープ等</t>
    <rPh sb="0" eb="2">
      <t>カンセイ</t>
    </rPh>
    <rPh sb="2" eb="4">
      <t>ケイシキ</t>
    </rPh>
    <rPh sb="9" eb="11">
      <t>イジョウ</t>
    </rPh>
    <rPh sb="29" eb="30">
      <t>トウ</t>
    </rPh>
    <phoneticPr fontId="41"/>
  </si>
  <si>
    <r>
      <t>財務諸表</t>
    </r>
    <r>
      <rPr>
        <sz val="9"/>
        <color theme="1"/>
        <rFont val="ＭＳ 明朝"/>
        <family val="1"/>
        <charset val="128"/>
      </rPr>
      <t>（特別のみ）</t>
    </r>
    <rPh sb="0" eb="2">
      <t>ザイム</t>
    </rPh>
    <rPh sb="2" eb="4">
      <t>ショヒョウ</t>
    </rPh>
    <rPh sb="5" eb="7">
      <t>トクベツ</t>
    </rPh>
    <phoneticPr fontId="41"/>
  </si>
  <si>
    <t>企画書</t>
    <rPh sb="0" eb="3">
      <t>キカクショ</t>
    </rPh>
    <phoneticPr fontId="41"/>
  </si>
  <si>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41"/>
  </si>
  <si>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41"/>
  </si>
  <si>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41"/>
  </si>
  <si>
    <t>個人略歴（チーフアニメーター）</t>
    <rPh sb="0" eb="2">
      <t>コジン</t>
    </rPh>
    <rPh sb="2" eb="4">
      <t>リャクレキ</t>
    </rPh>
    <phoneticPr fontId="41"/>
  </si>
  <si>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41"/>
  </si>
  <si>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41"/>
  </si>
  <si>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41"/>
  </si>
  <si>
    <t>②【応募要件の確認】</t>
    <rPh sb="2" eb="4">
      <t>オウボ</t>
    </rPh>
    <rPh sb="4" eb="6">
      <t>ヨウケン</t>
    </rPh>
    <rPh sb="7" eb="9">
      <t>カクニン</t>
    </rPh>
    <phoneticPr fontId="41"/>
  </si>
  <si>
    <t>③【連絡概要】</t>
    <rPh sb="2" eb="4">
      <t>レンラク</t>
    </rPh>
    <rPh sb="4" eb="6">
      <t>ガイヨウ</t>
    </rPh>
    <phoneticPr fontId="41"/>
  </si>
  <si>
    <t>課税対象外経費</t>
    <rPh sb="0" eb="2">
      <t>カゼイ</t>
    </rPh>
    <rPh sb="2" eb="4">
      <t>タイショウ</t>
    </rPh>
    <rPh sb="4" eb="5">
      <t>ガイ</t>
    </rPh>
    <rPh sb="5" eb="7">
      <t>ケイヒ</t>
    </rPh>
    <phoneticPr fontId="8"/>
  </si>
  <si>
    <t>・「助成金に算入できる経費計（Ｄ）」の額が、「交付を受けようとする助成金の額」以上となっていることが必要です。</t>
    <rPh sb="2" eb="5">
      <t>ジョセイキン</t>
    </rPh>
    <rPh sb="6" eb="8">
      <t>サンニュウ</t>
    </rPh>
    <rPh sb="11" eb="13">
      <t>ケイヒ</t>
    </rPh>
    <rPh sb="13" eb="14">
      <t>ケイ</t>
    </rPh>
    <rPh sb="19" eb="20">
      <t>ガク</t>
    </rPh>
    <rPh sb="23" eb="25">
      <t>コウフ</t>
    </rPh>
    <rPh sb="26" eb="27">
      <t>ウ</t>
    </rPh>
    <rPh sb="33" eb="36">
      <t>ジョセイキン</t>
    </rPh>
    <rPh sb="37" eb="38">
      <t>ガク</t>
    </rPh>
    <rPh sb="39" eb="41">
      <t>イジョウ</t>
    </rPh>
    <rPh sb="50" eb="52">
      <t>ヒツヨウ</t>
    </rPh>
    <phoneticPr fontId="12"/>
  </si>
  <si>
    <t>活動の収支予算（収入）</t>
    <phoneticPr fontId="41"/>
  </si>
  <si>
    <t>活動の収支予算（支出）</t>
    <rPh sb="8" eb="10">
      <t>シシュツ</t>
    </rPh>
    <phoneticPr fontId="41"/>
  </si>
  <si>
    <t>活動の収支予算（収入）</t>
    <rPh sb="0" eb="2">
      <t>カツドウ</t>
    </rPh>
    <rPh sb="3" eb="5">
      <t>シュウシ</t>
    </rPh>
    <rPh sb="5" eb="7">
      <t>ヨサン</t>
    </rPh>
    <rPh sb="8" eb="10">
      <t>シュウニュウ</t>
    </rPh>
    <phoneticPr fontId="41"/>
  </si>
  <si>
    <t>団体概要</t>
    <phoneticPr fontId="40"/>
  </si>
  <si>
    <t>スタッフ費・キャスト費内訳</t>
    <phoneticPr fontId="40"/>
  </si>
  <si>
    <t>活動の収支予算（支出）</t>
    <rPh sb="8" eb="10">
      <t>シシュツ</t>
    </rPh>
    <phoneticPr fontId="40"/>
  </si>
  <si>
    <r>
      <t>脚本</t>
    </r>
    <r>
      <rPr>
        <sz val="11"/>
        <rFont val="游ゴシック"/>
        <family val="3"/>
        <charset val="128"/>
        <scheme val="minor"/>
      </rPr>
      <t>（劇・アニメのみ）</t>
    </r>
    <rPh sb="0" eb="2">
      <t>キャクホン</t>
    </rPh>
    <rPh sb="3" eb="4">
      <t>ゲキ</t>
    </rPh>
    <phoneticPr fontId="8"/>
  </si>
  <si>
    <r>
      <t>撮影</t>
    </r>
    <r>
      <rPr>
        <sz val="11"/>
        <rFont val="游ゴシック"/>
        <family val="3"/>
        <charset val="128"/>
        <scheme val="minor"/>
      </rPr>
      <t>（劇・記録のみ）</t>
    </r>
    <rPh sb="0" eb="2">
      <t>サツエイ</t>
    </rPh>
    <rPh sb="3" eb="4">
      <t>ゲキ</t>
    </rPh>
    <rPh sb="5" eb="7">
      <t>キロク</t>
    </rPh>
    <phoneticPr fontId="8"/>
  </si>
  <si>
    <t>目　的</t>
    <phoneticPr fontId="10"/>
  </si>
  <si>
    <t>・設立から現在までの沿革、これまでに行った主な活動等について記入してください。
　記入しきれない場合は、主要なものを記入してください。
・3行以内で記入してください。</t>
    <rPh sb="1" eb="3">
      <t>セツリツ</t>
    </rPh>
    <rPh sb="5" eb="7">
      <t>ゲンザイ</t>
    </rPh>
    <rPh sb="10" eb="12">
      <t>エンカク</t>
    </rPh>
    <rPh sb="18" eb="19">
      <t>オコナ</t>
    </rPh>
    <rPh sb="21" eb="22">
      <t>オモ</t>
    </rPh>
    <rPh sb="23" eb="25">
      <t>カツドウ</t>
    </rPh>
    <rPh sb="25" eb="26">
      <t>トウ</t>
    </rPh>
    <rPh sb="30" eb="32">
      <t>キニュウ</t>
    </rPh>
    <rPh sb="41" eb="43">
      <t>キニュウ</t>
    </rPh>
    <rPh sb="48" eb="50">
      <t>バアイ</t>
    </rPh>
    <rPh sb="52" eb="54">
      <t>シュヨウ</t>
    </rPh>
    <rPh sb="58" eb="60">
      <t>キニュウ</t>
    </rPh>
    <rPh sb="70" eb="73">
      <t>ギョウイナイ</t>
    </rPh>
    <rPh sb="74" eb="76">
      <t>キニュウ</t>
    </rPh>
    <phoneticPr fontId="10"/>
  </si>
  <si>
    <t>担当者情報</t>
    <rPh sb="0" eb="3">
      <t>タントウシャ</t>
    </rPh>
    <rPh sb="3" eb="5">
      <t>ジョウホウ</t>
    </rPh>
    <phoneticPr fontId="8"/>
  </si>
  <si>
    <t>関係書類送付先〒</t>
    <rPh sb="0" eb="2">
      <t>カンケイ</t>
    </rPh>
    <rPh sb="2" eb="4">
      <t>ショルイ</t>
    </rPh>
    <rPh sb="4" eb="7">
      <t>ソウフサキ</t>
    </rPh>
    <phoneticPr fontId="8"/>
  </si>
  <si>
    <t>関係書類送付先住所</t>
    <rPh sb="0" eb="2">
      <t>カンケイ</t>
    </rPh>
    <rPh sb="2" eb="4">
      <t>ショルイ</t>
    </rPh>
    <rPh sb="4" eb="7">
      <t>ソウフサキ</t>
    </rPh>
    <rPh sb="7" eb="9">
      <t>ジュウショ</t>
    </rPh>
    <phoneticPr fontId="8"/>
  </si>
  <si>
    <t>担当部署名または役職名</t>
    <rPh sb="2" eb="4">
      <t>ブショ</t>
    </rPh>
    <rPh sb="4" eb="5">
      <t>メイ</t>
    </rPh>
    <rPh sb="8" eb="11">
      <t>ヤクショクメイ</t>
    </rPh>
    <phoneticPr fontId="8"/>
  </si>
  <si>
    <t>担当者氏名</t>
    <phoneticPr fontId="8"/>
  </si>
  <si>
    <t>担当者電話番号</t>
    <phoneticPr fontId="40"/>
  </si>
  <si>
    <t>E-mail</t>
    <phoneticPr fontId="8"/>
  </si>
  <si>
    <t>電話番号</t>
    <rPh sb="0" eb="2">
      <t>デンワ</t>
    </rPh>
    <rPh sb="2" eb="4">
      <t>バンゴウ</t>
    </rPh>
    <phoneticPr fontId="8"/>
  </si>
  <si>
    <t>原作の有無</t>
    <rPh sb="0" eb="2">
      <t>ゲンサク</t>
    </rPh>
    <rPh sb="3" eb="5">
      <t>ウム</t>
    </rPh>
    <phoneticPr fontId="8"/>
  </si>
  <si>
    <t>原作名</t>
    <rPh sb="0" eb="2">
      <t>ゲンサク</t>
    </rPh>
    <rPh sb="2" eb="3">
      <t>メイ</t>
    </rPh>
    <phoneticPr fontId="8"/>
  </si>
  <si>
    <t>原作者名</t>
    <rPh sb="0" eb="4">
      <t>ゲンサクシャメイ</t>
    </rPh>
    <phoneticPr fontId="8"/>
  </si>
  <si>
    <t>・団体の住所、団体名、代表者役職名、代表者氏名について
　提出書類の「団体概要」と内容を同一にしてください。</t>
    <phoneticPr fontId="8"/>
  </si>
  <si>
    <t>・担当者名欄には、1名のみ記入してください。</t>
    <rPh sb="1" eb="4">
      <t>タントウシャ</t>
    </rPh>
    <rPh sb="4" eb="5">
      <t>メイ</t>
    </rPh>
    <rPh sb="5" eb="6">
      <t>ラン</t>
    </rPh>
    <rPh sb="10" eb="11">
      <t>メイ</t>
    </rPh>
    <rPh sb="13" eb="15">
      <t>キニュウ</t>
    </rPh>
    <phoneticPr fontId="8"/>
  </si>
  <si>
    <t>・上映時間を記入し、完成形態を選択してください。</t>
    <phoneticPr fontId="8"/>
  </si>
  <si>
    <t>・応募する作品に原作がある場合は「有」、原作がない場合は「無」を選択してください。
　「有」を選択した場合は、原作名、原作者名を記入してください。</t>
    <rPh sb="1" eb="3">
      <t>オウボ</t>
    </rPh>
    <rPh sb="5" eb="7">
      <t>サクヒン</t>
    </rPh>
    <rPh sb="8" eb="10">
      <t>ゲンサク</t>
    </rPh>
    <rPh sb="13" eb="15">
      <t>バアイ</t>
    </rPh>
    <rPh sb="17" eb="18">
      <t>アリ</t>
    </rPh>
    <rPh sb="20" eb="22">
      <t>ゲンサク</t>
    </rPh>
    <rPh sb="25" eb="27">
      <t>バアイ</t>
    </rPh>
    <rPh sb="29" eb="30">
      <t>ナ</t>
    </rPh>
    <rPh sb="32" eb="34">
      <t>センタク</t>
    </rPh>
    <rPh sb="44" eb="45">
      <t>ア</t>
    </rPh>
    <rPh sb="47" eb="49">
      <t>センタク</t>
    </rPh>
    <rPh sb="51" eb="53">
      <t>バアイ</t>
    </rPh>
    <rPh sb="55" eb="57">
      <t>ゲンサク</t>
    </rPh>
    <rPh sb="57" eb="58">
      <t>メイ</t>
    </rPh>
    <rPh sb="59" eb="62">
      <t>ゲンサクシャ</t>
    </rPh>
    <rPh sb="62" eb="63">
      <t>メイ</t>
    </rPh>
    <rPh sb="64" eb="66">
      <t>キニュウ</t>
    </rPh>
    <phoneticPr fontId="8"/>
  </si>
  <si>
    <t>・交付を受けようとする助成金の額、バリアフリー字幕制作費、音声ガイド制作費はは自動計算されます。</t>
    <rPh sb="1" eb="3">
      <t>コウフ</t>
    </rPh>
    <rPh sb="4" eb="5">
      <t>ウ</t>
    </rPh>
    <rPh sb="11" eb="14">
      <t>ジョセイキン</t>
    </rPh>
    <rPh sb="15" eb="16">
      <t>ガク</t>
    </rPh>
    <rPh sb="39" eb="41">
      <t>ジドウ</t>
    </rPh>
    <rPh sb="41" eb="43">
      <t>ケイサン</t>
    </rPh>
    <phoneticPr fontId="9"/>
  </si>
  <si>
    <t>・収入、支出のシートの金額が自動転記されます。</t>
    <rPh sb="1" eb="3">
      <t>シュウニュウ</t>
    </rPh>
    <rPh sb="4" eb="6">
      <t>シシュツ</t>
    </rPh>
    <rPh sb="11" eb="13">
      <t>キンガク</t>
    </rPh>
    <rPh sb="14" eb="18">
      <t>ジドウテンキ</t>
    </rPh>
    <phoneticPr fontId="8"/>
  </si>
  <si>
    <t>・「課税事業者」か、「免税事業者及び簡易課税事業者」かをプルダウンメニューから選択してください。</t>
    <rPh sb="2" eb="4">
      <t>カゼイ</t>
    </rPh>
    <rPh sb="4" eb="7">
      <t>ジギョウシャ</t>
    </rPh>
    <rPh sb="39" eb="41">
      <t>センタク</t>
    </rPh>
    <phoneticPr fontId="8"/>
  </si>
  <si>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8"/>
  </si>
  <si>
    <t>電話番号</t>
    <rPh sb="2" eb="4">
      <t>バンゴウ</t>
    </rPh>
    <phoneticPr fontId="10"/>
  </si>
  <si>
    <r>
      <t xml:space="preserve">・主な役職員、経理担当者及び監査担当者の氏名等を記入してください。
</t>
    </r>
    <r>
      <rPr>
        <b/>
        <sz val="12"/>
        <color rgb="FFFF0000"/>
        <rFont val="游ゴシック"/>
        <family val="3"/>
        <charset val="128"/>
        <scheme val="minor"/>
      </rPr>
      <t>　経理担当者と監査担当者はそれぞれ別の人物とし、それぞれの氏名を必ず記入してください。</t>
    </r>
    <r>
      <rPr>
        <b/>
        <sz val="12"/>
        <color theme="8" tint="-0.499984740745262"/>
        <rFont val="游ゴシック"/>
        <family val="3"/>
        <charset val="128"/>
        <scheme val="minor"/>
      </rPr>
      <t xml:space="preserve">
　監査担当者が団体の部外者である場合は、「○○○○（○○会計事務所）」というように、その旨を括弧書きしてください、</t>
    </r>
    <rPh sb="1" eb="2">
      <t>オモ</t>
    </rPh>
    <rPh sb="3" eb="6">
      <t>ヤクショクイン</t>
    </rPh>
    <rPh sb="7" eb="9">
      <t>ケイリ</t>
    </rPh>
    <rPh sb="9" eb="12">
      <t>タントウシャ</t>
    </rPh>
    <rPh sb="12" eb="13">
      <t>オヨ</t>
    </rPh>
    <rPh sb="14" eb="16">
      <t>カンサ</t>
    </rPh>
    <rPh sb="16" eb="19">
      <t>タントウシャ</t>
    </rPh>
    <rPh sb="20" eb="22">
      <t>シメイ</t>
    </rPh>
    <rPh sb="22" eb="23">
      <t>トウ</t>
    </rPh>
    <rPh sb="24" eb="26">
      <t>キニュウ</t>
    </rPh>
    <rPh sb="79" eb="84">
      <t>カンサタントウシャ</t>
    </rPh>
    <rPh sb="85" eb="87">
      <t>ダンタイ</t>
    </rPh>
    <rPh sb="88" eb="91">
      <t>ブガイシャ</t>
    </rPh>
    <rPh sb="94" eb="96">
      <t>バアイ</t>
    </rPh>
    <rPh sb="104" eb="111">
      <t>マルマルカイケイジムショ</t>
    </rPh>
    <rPh sb="122" eb="123">
      <t>ムネ</t>
    </rPh>
    <rPh sb="124" eb="126">
      <t>カッコ</t>
    </rPh>
    <rPh sb="126" eb="127">
      <t>ガ</t>
    </rPh>
    <phoneticPr fontId="10"/>
  </si>
  <si>
    <t>【注意】本シートを編集・削除しないでください。</t>
    <rPh sb="1" eb="3">
      <t>チュウイ</t>
    </rPh>
    <rPh sb="4" eb="5">
      <t>ホン</t>
    </rPh>
    <rPh sb="9" eb="11">
      <t>ヘンシュウ</t>
    </rPh>
    <rPh sb="12" eb="14">
      <t>サクジョ</t>
    </rPh>
    <phoneticPr fontId="40"/>
  </si>
  <si>
    <t>連携先</t>
    <rPh sb="0" eb="2">
      <t>レンケイ</t>
    </rPh>
    <rPh sb="2" eb="3">
      <t>サキ</t>
    </rPh>
    <phoneticPr fontId="40"/>
  </si>
  <si>
    <t>行</t>
    <rPh sb="0" eb="1">
      <t>ギョウ</t>
    </rPh>
    <phoneticPr fontId="40"/>
  </si>
  <si>
    <t>連携元</t>
    <rPh sb="0" eb="2">
      <t>レンケイ</t>
    </rPh>
    <rPh sb="2" eb="3">
      <t>モト</t>
    </rPh>
    <phoneticPr fontId="40"/>
  </si>
  <si>
    <t>連携内容</t>
    <rPh sb="0" eb="2">
      <t>レンケイ</t>
    </rPh>
    <rPh sb="2" eb="4">
      <t>ナイヨウ</t>
    </rPh>
    <phoneticPr fontId="40"/>
  </si>
  <si>
    <t>様式の種類</t>
    <rPh sb="0" eb="2">
      <t>ヨウシキ</t>
    </rPh>
    <rPh sb="3" eb="5">
      <t>シュルイ</t>
    </rPh>
    <phoneticPr fontId="40"/>
  </si>
  <si>
    <t>要望書登録/基金/ジャンル
要望書登録/補助金/ジャンル</t>
    <phoneticPr fontId="40"/>
  </si>
  <si>
    <t>要望書登録/連絡先/郵便番号</t>
    <rPh sb="0" eb="3">
      <t>ヨウボウショ</t>
    </rPh>
    <rPh sb="3" eb="5">
      <t>トウロク</t>
    </rPh>
    <rPh sb="6" eb="9">
      <t>レンラクサキ</t>
    </rPh>
    <rPh sb="10" eb="14">
      <t>ユウビンバンゴウ</t>
    </rPh>
    <phoneticPr fontId="40"/>
  </si>
  <si>
    <t>要望書登録/連絡先/住所1</t>
    <rPh sb="0" eb="3">
      <t>ヨウボウショ</t>
    </rPh>
    <rPh sb="3" eb="5">
      <t>トウロク</t>
    </rPh>
    <rPh sb="6" eb="9">
      <t>レンラクサキ</t>
    </rPh>
    <rPh sb="10" eb="12">
      <t>ジュウショ</t>
    </rPh>
    <phoneticPr fontId="40"/>
  </si>
  <si>
    <t>要望書登録/連絡先/住所2</t>
    <rPh sb="0" eb="3">
      <t>ヨウボウショ</t>
    </rPh>
    <rPh sb="3" eb="5">
      <t>トウロク</t>
    </rPh>
    <rPh sb="6" eb="9">
      <t>レンラクサキ</t>
    </rPh>
    <rPh sb="10" eb="12">
      <t>ジュウショ</t>
    </rPh>
    <phoneticPr fontId="40"/>
  </si>
  <si>
    <t>要望書登録/連絡先/担当者</t>
    <rPh sb="0" eb="3">
      <t>ヨウボウショ</t>
    </rPh>
    <rPh sb="3" eb="5">
      <t>トウロク</t>
    </rPh>
    <rPh sb="6" eb="9">
      <t>レンラクサキ</t>
    </rPh>
    <rPh sb="10" eb="13">
      <t>タントウシャ</t>
    </rPh>
    <phoneticPr fontId="40"/>
  </si>
  <si>
    <t>要望書登録/連絡先/担当役職</t>
    <rPh sb="0" eb="3">
      <t>ヨウボウショ</t>
    </rPh>
    <rPh sb="3" eb="5">
      <t>トウロク</t>
    </rPh>
    <rPh sb="6" eb="9">
      <t>レンラクサキ</t>
    </rPh>
    <rPh sb="10" eb="12">
      <t>タントウ</t>
    </rPh>
    <rPh sb="12" eb="14">
      <t>ヤクショク</t>
    </rPh>
    <phoneticPr fontId="40"/>
  </si>
  <si>
    <t>要望書登録/連絡先/担当部署</t>
    <rPh sb="0" eb="3">
      <t>ヨウボウショ</t>
    </rPh>
    <rPh sb="3" eb="5">
      <t>トウロク</t>
    </rPh>
    <rPh sb="6" eb="9">
      <t>レンラクサキ</t>
    </rPh>
    <rPh sb="10" eb="12">
      <t>タントウ</t>
    </rPh>
    <rPh sb="12" eb="14">
      <t>ブショ</t>
    </rPh>
    <phoneticPr fontId="40"/>
  </si>
  <si>
    <t>要望書登録/連絡先/電話番号</t>
    <rPh sb="0" eb="3">
      <t>ヨウボウショ</t>
    </rPh>
    <rPh sb="3" eb="5">
      <t>トウロク</t>
    </rPh>
    <rPh sb="6" eb="9">
      <t>レンラクサキ</t>
    </rPh>
    <rPh sb="10" eb="12">
      <t>デンワ</t>
    </rPh>
    <rPh sb="12" eb="14">
      <t>バンゴウ</t>
    </rPh>
    <phoneticPr fontId="40"/>
  </si>
  <si>
    <t>要望書登録/連絡先/FAX</t>
    <rPh sb="0" eb="3">
      <t>ヨウボウショ</t>
    </rPh>
    <rPh sb="3" eb="5">
      <t>トウロク</t>
    </rPh>
    <rPh sb="6" eb="9">
      <t>レンラクサキ</t>
    </rPh>
    <phoneticPr fontId="40"/>
  </si>
  <si>
    <t>要望書登録/連絡先/メールアドレス</t>
    <rPh sb="0" eb="3">
      <t>ヨウボウショ</t>
    </rPh>
    <rPh sb="3" eb="5">
      <t>トウロク</t>
    </rPh>
    <rPh sb="6" eb="9">
      <t>レンラクサキ</t>
    </rPh>
    <phoneticPr fontId="40"/>
  </si>
  <si>
    <t>団体更新フラグ</t>
    <rPh sb="0" eb="2">
      <t>ダンタイ</t>
    </rPh>
    <rPh sb="2" eb="4">
      <t>コウシン</t>
    </rPh>
    <phoneticPr fontId="40"/>
  </si>
  <si>
    <t>団体コード</t>
    <rPh sb="0" eb="2">
      <t>ダンタイ</t>
    </rPh>
    <phoneticPr fontId="40"/>
  </si>
  <si>
    <t>施設更新フラグ</t>
    <rPh sb="0" eb="2">
      <t>シセツ</t>
    </rPh>
    <rPh sb="2" eb="4">
      <t>コウシン</t>
    </rPh>
    <phoneticPr fontId="40"/>
  </si>
  <si>
    <t>施設コード</t>
    <rPh sb="0" eb="2">
      <t>シセツ</t>
    </rPh>
    <phoneticPr fontId="40"/>
  </si>
  <si>
    <t>-</t>
  </si>
  <si>
    <t>団体名（フリガナ）</t>
    <phoneticPr fontId="8"/>
  </si>
  <si>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11"/>
  </si>
  <si>
    <t>直接入力</t>
    <rPh sb="0" eb="2">
      <t>チョクセツ</t>
    </rPh>
    <rPh sb="2" eb="4">
      <t>ニュウリョク</t>
    </rPh>
    <phoneticPr fontId="40"/>
  </si>
  <si>
    <t>個人略歴（監督）</t>
    <rPh sb="5" eb="7">
      <t>カントク</t>
    </rPh>
    <phoneticPr fontId="40"/>
  </si>
  <si>
    <t>個人略歴（脚本）</t>
    <rPh sb="5" eb="7">
      <t>キャクホン</t>
    </rPh>
    <phoneticPr fontId="40"/>
  </si>
  <si>
    <t>アニメーション映画（長編）</t>
    <rPh sb="10" eb="12">
      <t>チョウヘン</t>
    </rPh>
    <phoneticPr fontId="8"/>
  </si>
  <si>
    <t>アニメーション映画（短編A）</t>
    <phoneticPr fontId="8"/>
  </si>
  <si>
    <t>.</t>
    <phoneticPr fontId="8"/>
  </si>
  <si>
    <t>.</t>
    <phoneticPr fontId="12"/>
  </si>
  <si>
    <t>（記入例：下記を参考に、記入の際は上書きしてください）
代表取締役社長
－映像制作本部
　－①企画部（○名）
　　②撮影部（○名）
　　③配給部（○名）</t>
    <phoneticPr fontId="10"/>
  </si>
  <si>
    <t>-</t>
    <phoneticPr fontId="40"/>
  </si>
  <si>
    <t>全て税込みで記入してください。</t>
    <rPh sb="0" eb="1">
      <t>スベ</t>
    </rPh>
    <rPh sb="2" eb="4">
      <t>ゼイコ</t>
    </rPh>
    <rPh sb="6" eb="8">
      <t>キニュウ</t>
    </rPh>
    <phoneticPr fontId="8"/>
  </si>
  <si>
    <t>完成形式</t>
    <rPh sb="0" eb="4">
      <t>カンセイケイシキ</t>
    </rPh>
    <phoneticPr fontId="8"/>
  </si>
  <si>
    <t>DCP</t>
    <phoneticPr fontId="8"/>
  </si>
  <si>
    <t>35mm以上のポジフィルム</t>
    <rPh sb="4" eb="6">
      <t>イジョウ</t>
    </rPh>
    <phoneticPr fontId="8"/>
  </si>
  <si>
    <t>16mm以上のポジフィルム</t>
    <rPh sb="4" eb="6">
      <t>イジョウ</t>
    </rPh>
    <phoneticPr fontId="8"/>
  </si>
  <si>
    <t>Blu-ray</t>
    <phoneticPr fontId="8"/>
  </si>
  <si>
    <t>DVD</t>
    <phoneticPr fontId="8"/>
  </si>
  <si>
    <t>ビデオテープ</t>
    <phoneticPr fontId="8"/>
  </si>
  <si>
    <t>その他（具体的に）</t>
    <rPh sb="2" eb="3">
      <t>タ</t>
    </rPh>
    <rPh sb="4" eb="7">
      <t>グタイテキ</t>
    </rPh>
    <phoneticPr fontId="8"/>
  </si>
  <si>
    <t>補助金・助成金</t>
    <rPh sb="0" eb="3">
      <t>ホジョキン</t>
    </rPh>
    <rPh sb="4" eb="7">
      <t>ジョセイキン</t>
    </rPh>
    <phoneticPr fontId="9"/>
  </si>
  <si>
    <t>収入総額</t>
    <phoneticPr fontId="8"/>
  </si>
  <si>
    <t>（13桁の番号を記入してください。）</t>
    <phoneticPr fontId="10"/>
  </si>
  <si>
    <t>単位</t>
    <rPh sb="0" eb="2">
      <t>タンイ</t>
    </rPh>
    <phoneticPr fontId="15"/>
  </si>
  <si>
    <t>従事期間</t>
    <rPh sb="0" eb="2">
      <t>ジュウジ</t>
    </rPh>
    <rPh sb="2" eb="4">
      <t>キカン</t>
    </rPh>
    <phoneticPr fontId="16"/>
  </si>
  <si>
    <t>作品名</t>
  </si>
  <si>
    <t>監督名</t>
  </si>
  <si>
    <t>プロデューサー名</t>
  </si>
  <si>
    <t>製作者（社）名</t>
    <rPh sb="4" eb="5">
      <t>シャ</t>
    </rPh>
    <phoneticPr fontId="41"/>
  </si>
  <si>
    <t>上映時間</t>
  </si>
  <si>
    <t>上映期間</t>
    <phoneticPr fontId="41"/>
  </si>
  <si>
    <t>　　　年　　月　　日～　　　　年　　月　　日</t>
  </si>
  <si>
    <t>発売元</t>
  </si>
  <si>
    <t>配信プラットフォーム名</t>
  </si>
  <si>
    <t>配信期間（配信中を含む）</t>
  </si>
  <si>
    <r>
      <t>Ｂ：上記の実績を満たす映画作品の情報</t>
    </r>
    <r>
      <rPr>
        <sz val="10.5"/>
        <color theme="1"/>
        <rFont val="ＭＳ ゴシック"/>
        <family val="3"/>
        <charset val="128"/>
      </rPr>
      <t>（１作品のみ記載してください。）</t>
    </r>
    <rPh sb="2" eb="4">
      <t>ジョウキ</t>
    </rPh>
    <phoneticPr fontId="41"/>
  </si>
  <si>
    <t>Ｃ：上記映画作品の公開実績</t>
    <rPh sb="2" eb="8">
      <t>ジョウキエイガサクヒン</t>
    </rPh>
    <rPh sb="9" eb="11">
      <t>コウカイ</t>
    </rPh>
    <phoneticPr fontId="41"/>
  </si>
  <si>
    <t>代表者名</t>
    <rPh sb="0" eb="3">
      <t>ダイヒョウシャ</t>
    </rPh>
    <rPh sb="3" eb="4">
      <t>メイ</t>
    </rPh>
    <phoneticPr fontId="41"/>
  </si>
  <si>
    <t>【個人略歴】</t>
    <rPh sb="1" eb="3">
      <t>コジン</t>
    </rPh>
    <rPh sb="3" eb="5">
      <t>リャクレキ</t>
    </rPh>
    <phoneticPr fontId="8"/>
  </si>
  <si>
    <t>氏名</t>
    <rPh sb="0" eb="2">
      <t>シメイ</t>
    </rPh>
    <phoneticPr fontId="8"/>
  </si>
  <si>
    <t>フリガナ</t>
  </si>
  <si>
    <t>（本名）</t>
    <rPh sb="1" eb="3">
      <t>ホンミョウ</t>
    </rPh>
    <phoneticPr fontId="8"/>
  </si>
  <si>
    <t>（芸名等）</t>
    <rPh sb="1" eb="3">
      <t>ゲイメイ</t>
    </rPh>
    <rPh sb="3" eb="4">
      <t>トウ</t>
    </rPh>
    <phoneticPr fontId="8"/>
  </si>
  <si>
    <t>年　　　月</t>
    <rPh sb="0" eb="1">
      <t>ネン</t>
    </rPh>
    <rPh sb="4" eb="5">
      <t>ツキ</t>
    </rPh>
    <phoneticPr fontId="8"/>
  </si>
  <si>
    <t>職歴等</t>
    <rPh sb="0" eb="2">
      <t>ショクレキ</t>
    </rPh>
    <rPh sb="2" eb="3">
      <t>ナド</t>
    </rPh>
    <phoneticPr fontId="8"/>
  </si>
  <si>
    <t>主要映画製作活動歴・受賞歴等</t>
    <rPh sb="0" eb="2">
      <t>シュヨウ</t>
    </rPh>
    <rPh sb="2" eb="4">
      <t>エイガ</t>
    </rPh>
    <rPh sb="4" eb="6">
      <t>セイサク</t>
    </rPh>
    <rPh sb="6" eb="8">
      <t>カツドウ</t>
    </rPh>
    <rPh sb="8" eb="9">
      <t>レキ</t>
    </rPh>
    <rPh sb="10" eb="12">
      <t>ジュショウ</t>
    </rPh>
    <rPh sb="12" eb="13">
      <t>レキ</t>
    </rPh>
    <rPh sb="13" eb="14">
      <t>トウ</t>
    </rPh>
    <phoneticPr fontId="8"/>
  </si>
  <si>
    <t>作品情報</t>
    <rPh sb="0" eb="4">
      <t>サクヒンジョウホウ</t>
    </rPh>
    <phoneticPr fontId="8"/>
  </si>
  <si>
    <t>作品名等</t>
    <rPh sb="0" eb="4">
      <t>サクヒンメイトウ</t>
    </rPh>
    <phoneticPr fontId="41"/>
  </si>
  <si>
    <t>活動内容（役割）</t>
    <rPh sb="0" eb="4">
      <t>カツドウナイヨウ</t>
    </rPh>
    <rPh sb="5" eb="7">
      <t>ヤクワリ</t>
    </rPh>
    <phoneticPr fontId="41"/>
  </si>
  <si>
    <t>受賞歴等</t>
    <rPh sb="0" eb="4">
      <t>ジュショウレキトウ</t>
    </rPh>
    <phoneticPr fontId="41"/>
  </si>
  <si>
    <r>
      <t>※　</t>
    </r>
    <r>
      <rPr>
        <sz val="14"/>
        <color indexed="8"/>
        <rFont val="游ゴシック"/>
        <family val="3"/>
        <charset val="128"/>
      </rPr>
      <t>Ａ４判１枚に収まるように作成してください。</t>
    </r>
  </si>
  <si>
    <t>整理番号</t>
    <rPh sb="0" eb="4">
      <t>セイリバンゴウ</t>
    </rPh>
    <phoneticPr fontId="8"/>
  </si>
  <si>
    <t>自己出資金</t>
    <rPh sb="0" eb="2">
      <t>ジコ</t>
    </rPh>
    <rPh sb="2" eb="5">
      <t>シュッシキン</t>
    </rPh>
    <phoneticPr fontId="8"/>
  </si>
  <si>
    <t>自己出資金</t>
    <rPh sb="0" eb="2">
      <t>ジコ</t>
    </rPh>
    <rPh sb="2" eb="4">
      <t>シュッシ</t>
    </rPh>
    <rPh sb="4" eb="5">
      <t>キン</t>
    </rPh>
    <phoneticPr fontId="8"/>
  </si>
  <si>
    <t>公開計画</t>
    <rPh sb="0" eb="4">
      <t>コウカイケイカク</t>
    </rPh>
    <phoneticPr fontId="8"/>
  </si>
  <si>
    <t>チェック</t>
    <phoneticPr fontId="41"/>
  </si>
  <si>
    <t>本活動の企画意図・目的</t>
    <rPh sb="0" eb="1">
      <t>ホン</t>
    </rPh>
    <rPh sb="1" eb="3">
      <t>カツドウ</t>
    </rPh>
    <rPh sb="4" eb="6">
      <t>キカク</t>
    </rPh>
    <rPh sb="6" eb="8">
      <t>イト</t>
    </rPh>
    <rPh sb="9" eb="11">
      <t>モクテキ</t>
    </rPh>
    <phoneticPr fontId="8"/>
  </si>
  <si>
    <t>製作実績</t>
    <rPh sb="0" eb="2">
      <t>セイサク</t>
    </rPh>
    <phoneticPr fontId="8"/>
  </si>
  <si>
    <t>ロケ地／撮影地自治体名</t>
    <rPh sb="2" eb="3">
      <t>チ</t>
    </rPh>
    <rPh sb="4" eb="7">
      <t>サツエイチ</t>
    </rPh>
    <rPh sb="7" eb="10">
      <t>ジチタイ</t>
    </rPh>
    <rPh sb="10" eb="11">
      <t>メイ</t>
    </rPh>
    <phoneticPr fontId="8"/>
  </si>
  <si>
    <t>消費税等仕入控除税額（C）</t>
    <rPh sb="0" eb="7">
      <t>ジョセイキンサンテイケイヒ</t>
    </rPh>
    <phoneticPr fontId="8"/>
  </si>
  <si>
    <t>助成金算定経費の合計額（D）</t>
    <rPh sb="0" eb="7">
      <t>ジョセイキンサンテイケイヒ</t>
    </rPh>
    <rPh sb="8" eb="11">
      <t>ゴウケイガク</t>
    </rPh>
    <phoneticPr fontId="8"/>
  </si>
  <si>
    <t>助成金の額（千円）</t>
    <rPh sb="0" eb="3">
      <t>ジョセイキン</t>
    </rPh>
    <rPh sb="4" eb="5">
      <t>ガク</t>
    </rPh>
    <rPh sb="6" eb="8">
      <t>センエン</t>
    </rPh>
    <phoneticPr fontId="8"/>
  </si>
  <si>
    <t>応募にあたって必要な要件</t>
    <rPh sb="0" eb="2">
      <t>オウボ</t>
    </rPh>
    <rPh sb="7" eb="9">
      <t>ヒツヨウ</t>
    </rPh>
    <rPh sb="10" eb="12">
      <t>ヨウケン</t>
    </rPh>
    <phoneticPr fontId="40"/>
  </si>
  <si>
    <t>　　　　分</t>
    <phoneticPr fontId="40"/>
  </si>
  <si>
    <t>応募要件確認書</t>
    <rPh sb="0" eb="2">
      <t>オウボ</t>
    </rPh>
    <rPh sb="2" eb="4">
      <t>ヨウケン</t>
    </rPh>
    <rPh sb="4" eb="7">
      <t>カクニンショ</t>
    </rPh>
    <phoneticPr fontId="40"/>
  </si>
  <si>
    <t>②助成金の交付を受けようとする団体の代表者、応募しようとする作品の監督又はプロデューサーが、過去に監督又はプロデューサーとして映画を制作し、一般に広く公開した実績を有すること。</t>
    <rPh sb="1" eb="4">
      <t>ジョセイキン</t>
    </rPh>
    <rPh sb="5" eb="7">
      <t>コウフ</t>
    </rPh>
    <rPh sb="8" eb="9">
      <t>ウ</t>
    </rPh>
    <rPh sb="15" eb="17">
      <t>ダンタイ</t>
    </rPh>
    <rPh sb="18" eb="21">
      <t>ダイヒョウシャ</t>
    </rPh>
    <rPh sb="22" eb="24">
      <t>オウボ</t>
    </rPh>
    <rPh sb="30" eb="32">
      <t>サクヒン</t>
    </rPh>
    <rPh sb="33" eb="35">
      <t>カントク</t>
    </rPh>
    <rPh sb="35" eb="36">
      <t>マタ</t>
    </rPh>
    <rPh sb="46" eb="48">
      <t>カコ</t>
    </rPh>
    <rPh sb="49" eb="51">
      <t>カントク</t>
    </rPh>
    <rPh sb="51" eb="52">
      <t>マタ</t>
    </rPh>
    <rPh sb="63" eb="65">
      <t>エイガ</t>
    </rPh>
    <rPh sb="79" eb="81">
      <t>ジッセキ</t>
    </rPh>
    <rPh sb="82" eb="83">
      <t>ユウ</t>
    </rPh>
    <phoneticPr fontId="41"/>
  </si>
  <si>
    <t>①助成金の交付を受けようとする団体（当団体）が、過去に自ら映画を製作し（出資を伴う）、一般に広く公開した実績を有すること。</t>
    <rPh sb="1" eb="4">
      <t>ジョセイキン</t>
    </rPh>
    <rPh sb="5" eb="7">
      <t>コウフ</t>
    </rPh>
    <rPh sb="8" eb="9">
      <t>ウ</t>
    </rPh>
    <rPh sb="15" eb="17">
      <t>ダンタイ</t>
    </rPh>
    <rPh sb="18" eb="21">
      <t>トウダンタイ</t>
    </rPh>
    <rPh sb="24" eb="26">
      <t>カコ</t>
    </rPh>
    <rPh sb="27" eb="28">
      <t>ミズカ</t>
    </rPh>
    <rPh sb="29" eb="31">
      <t>エイガ</t>
    </rPh>
    <rPh sb="55" eb="56">
      <t>ユウ</t>
    </rPh>
    <phoneticPr fontId="41"/>
  </si>
  <si>
    <t>④助成金の交付を受けようとする団体とともに製作委員会に所属している団体が、過去に自ら映画を製作し（出資を伴う）、一般に広く公開した実績を有すること。</t>
    <rPh sb="1" eb="4">
      <t>ジョセイキン</t>
    </rPh>
    <rPh sb="5" eb="7">
      <t>コウフ</t>
    </rPh>
    <rPh sb="8" eb="9">
      <t>ウ</t>
    </rPh>
    <rPh sb="21" eb="23">
      <t>セイサク</t>
    </rPh>
    <rPh sb="37" eb="39">
      <t>カコ</t>
    </rPh>
    <rPh sb="40" eb="41">
      <t>ミズカ</t>
    </rPh>
    <phoneticPr fontId="41"/>
  </si>
  <si>
    <t>頒布形式（媒体）</t>
    <rPh sb="5" eb="7">
      <t>バイタイ</t>
    </rPh>
    <phoneticPr fontId="40"/>
  </si>
  <si>
    <t>活動区分</t>
    <rPh sb="0" eb="4">
      <t>カツドウクブン</t>
    </rPh>
    <phoneticPr fontId="8"/>
  </si>
  <si>
    <t>項　目</t>
    <rPh sb="0" eb="1">
      <t>コウ</t>
    </rPh>
    <rPh sb="2" eb="3">
      <t>メ</t>
    </rPh>
    <phoneticPr fontId="41"/>
  </si>
  <si>
    <r>
      <t>③インターネットにより有料で配信</t>
    </r>
    <r>
      <rPr>
        <sz val="10.5"/>
        <color theme="1"/>
        <rFont val="ＭＳ ゴシック"/>
        <family val="3"/>
        <charset val="128"/>
      </rPr>
      <t>（記録映画B、アニメーション映画短編A、短編Bのみ選択可）</t>
    </r>
    <rPh sb="41" eb="44">
      <t>センタクカ</t>
    </rPh>
    <phoneticPr fontId="41"/>
  </si>
  <si>
    <t>①</t>
    <phoneticPr fontId="40"/>
  </si>
  <si>
    <t>②</t>
    <phoneticPr fontId="40"/>
  </si>
  <si>
    <t>③</t>
    <phoneticPr fontId="40"/>
  </si>
  <si>
    <t>※④の製作委員会所属団体の実績を申告する場合、当該団体が実績作品の製作委員会において中核団体であったことを証明する書類を提出いただきます。</t>
    <rPh sb="3" eb="8">
      <t>セイサクイインカイ</t>
    </rPh>
    <rPh sb="8" eb="10">
      <t>ショゾク</t>
    </rPh>
    <rPh sb="10" eb="12">
      <t>ダンタイ</t>
    </rPh>
    <rPh sb="13" eb="15">
      <t>ジッセキ</t>
    </rPh>
    <rPh sb="16" eb="18">
      <t>シンコク</t>
    </rPh>
    <rPh sb="20" eb="22">
      <t>バアイ</t>
    </rPh>
    <rPh sb="23" eb="25">
      <t>トウガイ</t>
    </rPh>
    <rPh sb="25" eb="27">
      <t>ダンタイ</t>
    </rPh>
    <rPh sb="28" eb="32">
      <t>ジッセキサクヒン</t>
    </rPh>
    <rPh sb="33" eb="38">
      <t>セイサクイインカイ</t>
    </rPh>
    <rPh sb="42" eb="46">
      <t>チュウカクダンタイ</t>
    </rPh>
    <rPh sb="53" eb="55">
      <t>ショウメイ</t>
    </rPh>
    <rPh sb="57" eb="59">
      <t>ショルイ</t>
    </rPh>
    <rPh sb="60" eb="62">
      <t>テイシュツ</t>
    </rPh>
    <phoneticPr fontId="40"/>
  </si>
  <si>
    <t>●助成の対象となる者</t>
    <rPh sb="1" eb="3">
      <t>ジョセイ</t>
    </rPh>
    <rPh sb="4" eb="6">
      <t>タイショウ</t>
    </rPh>
    <rPh sb="9" eb="10">
      <t>モノ</t>
    </rPh>
    <phoneticPr fontId="40"/>
  </si>
  <si>
    <t>●実績要件</t>
    <rPh sb="1" eb="3">
      <t>ジッセキ</t>
    </rPh>
    <rPh sb="3" eb="5">
      <t>ヨウケン</t>
    </rPh>
    <phoneticPr fontId="40"/>
  </si>
  <si>
    <t>映画の製作活動を行うことを主たる目的とする我が国の団体であること。</t>
    <rPh sb="0" eb="2">
      <t>エイガ</t>
    </rPh>
    <rPh sb="3" eb="5">
      <t>セイサク</t>
    </rPh>
    <rPh sb="5" eb="7">
      <t>カツドウ</t>
    </rPh>
    <rPh sb="8" eb="9">
      <t>オコナ</t>
    </rPh>
    <rPh sb="13" eb="14">
      <t>シュ</t>
    </rPh>
    <rPh sb="16" eb="18">
      <t>モクテキ</t>
    </rPh>
    <rPh sb="21" eb="22">
      <t>ワ</t>
    </rPh>
    <rPh sb="23" eb="24">
      <t>クニ</t>
    </rPh>
    <rPh sb="25" eb="27">
      <t>ダンタイ</t>
    </rPh>
    <phoneticPr fontId="40"/>
  </si>
  <si>
    <t>募集案内
関連個所</t>
    <rPh sb="0" eb="4">
      <t>ボシュウアンナイ</t>
    </rPh>
    <rPh sb="5" eb="7">
      <t>カンレン</t>
    </rPh>
    <rPh sb="7" eb="9">
      <t>カショ</t>
    </rPh>
    <phoneticPr fontId="40"/>
  </si>
  <si>
    <t>●助成の対象となる活動</t>
    <rPh sb="1" eb="3">
      <t>ジョセイ</t>
    </rPh>
    <rPh sb="4" eb="6">
      <t>タイショウ</t>
    </rPh>
    <rPh sb="9" eb="11">
      <t>カツドウ</t>
    </rPh>
    <phoneticPr fontId="40"/>
  </si>
  <si>
    <t>「日本映画」の製作活動であること。</t>
    <rPh sb="1" eb="5">
      <t>ニホンエイガ</t>
    </rPh>
    <rPh sb="7" eb="11">
      <t>セイサクカツドウ</t>
    </rPh>
    <phoneticPr fontId="40"/>
  </si>
  <si>
    <t>所定の期間、映画の公開による収益状況の報告を行うことのできる団体であること。</t>
    <phoneticPr fontId="40"/>
  </si>
  <si>
    <t>日本国内において、原則として完成後１年以内に「一般に広く公開」すること。</t>
    <rPh sb="0" eb="4">
      <t>ニホンコクナイ</t>
    </rPh>
    <rPh sb="9" eb="11">
      <t>ゲンソク</t>
    </rPh>
    <rPh sb="14" eb="17">
      <t>カンセイゴ</t>
    </rPh>
    <rPh sb="18" eb="21">
      <t>ネンイナイ</t>
    </rPh>
    <rPh sb="23" eb="25">
      <t>イッパン</t>
    </rPh>
    <rPh sb="26" eb="27">
      <t>ヒロ</t>
    </rPh>
    <rPh sb="28" eb="30">
      <t>コウカイ</t>
    </rPh>
    <phoneticPr fontId="40"/>
  </si>
  <si>
    <t>「応募できない活動」に当てはまらないこと。</t>
    <rPh sb="1" eb="3">
      <t>オウボ</t>
    </rPh>
    <rPh sb="7" eb="9">
      <t>カツドウ</t>
    </rPh>
    <rPh sb="11" eb="12">
      <t>ア</t>
    </rPh>
    <phoneticPr fontId="40"/>
  </si>
  <si>
    <t>上映時間、予算総額、助成金算定経費の合計額が、応募する助成条件に当てはまる活動であること。</t>
    <rPh sb="0" eb="4">
      <t>ジョウエイジカン</t>
    </rPh>
    <rPh sb="5" eb="9">
      <t>ヨサンソウガク</t>
    </rPh>
    <rPh sb="10" eb="17">
      <t>ジョセイキンサンテイケイヒ</t>
    </rPh>
    <rPh sb="18" eb="21">
      <t>ゴウケイガク</t>
    </rPh>
    <rPh sb="23" eb="25">
      <t>オウボ</t>
    </rPh>
    <rPh sb="27" eb="31">
      <t>ジョセイジョウケン</t>
    </rPh>
    <rPh sb="32" eb="33">
      <t>ア</t>
    </rPh>
    <rPh sb="37" eb="39">
      <t>カツドウ</t>
    </rPh>
    <phoneticPr fontId="40"/>
  </si>
  <si>
    <t>助成対象期間に完成し、初号試写等を行うことができる活動であること。</t>
    <rPh sb="0" eb="2">
      <t>ジョセイ</t>
    </rPh>
    <rPh sb="2" eb="4">
      <t>タイショウ</t>
    </rPh>
    <rPh sb="4" eb="6">
      <t>キカン</t>
    </rPh>
    <rPh sb="7" eb="9">
      <t>カンセイ</t>
    </rPh>
    <rPh sb="11" eb="13">
      <t>ショゴウ</t>
    </rPh>
    <rPh sb="13" eb="15">
      <t>シシャ</t>
    </rPh>
    <rPh sb="15" eb="16">
      <t>トウ</t>
    </rPh>
    <phoneticPr fontId="40"/>
  </si>
  <si>
    <t>当団体の応募する活動は、以下の要件を満たします。</t>
    <rPh sb="4" eb="6">
      <t>オウボ</t>
    </rPh>
    <rPh sb="8" eb="10">
      <t>カツドウ</t>
    </rPh>
    <rPh sb="15" eb="17">
      <t>ヨウケン</t>
    </rPh>
    <phoneticPr fontId="41"/>
  </si>
  <si>
    <t>（↓該当する実績をプルダウンよりひとつだけ選択してください（複数の実績要件を充たす場合も同様））</t>
    <rPh sb="6" eb="8">
      <t>ジッセキ</t>
    </rPh>
    <rPh sb="30" eb="32">
      <t>フクスウ</t>
    </rPh>
    <rPh sb="33" eb="37">
      <t>ジッセキヨウケン</t>
    </rPh>
    <rPh sb="38" eb="39">
      <t>ミ</t>
    </rPh>
    <rPh sb="41" eb="43">
      <t>バアイ</t>
    </rPh>
    <rPh sb="44" eb="46">
      <t>ドウヨウ</t>
    </rPh>
    <phoneticPr fontId="41"/>
  </si>
  <si>
    <t>ポストプロダクション会社等</t>
    <rPh sb="10" eb="12">
      <t>ガイシャ</t>
    </rPh>
    <rPh sb="12" eb="13">
      <t>ナド</t>
    </rPh>
    <phoneticPr fontId="8"/>
  </si>
  <si>
    <t>製作幹事</t>
    <rPh sb="0" eb="4">
      <t>セイサクカンジ</t>
    </rPh>
    <phoneticPr fontId="8"/>
  </si>
  <si>
    <r>
      <t>②国内において広く有料で頒布</t>
    </r>
    <r>
      <rPr>
        <sz val="10.5"/>
        <color theme="1"/>
        <rFont val="ＭＳ ゴシック"/>
        <family val="3"/>
        <charset val="128"/>
      </rPr>
      <t>（記録映画、アニメーション映画短編A、短編Bのみ選択可）</t>
    </r>
    <rPh sb="1" eb="3">
      <t>コクナイ</t>
    </rPh>
    <rPh sb="7" eb="8">
      <t>ヒロ</t>
    </rPh>
    <rPh sb="9" eb="11">
      <t>ユウリョウ</t>
    </rPh>
    <rPh sb="12" eb="14">
      <t>ハンプ</t>
    </rPh>
    <rPh sb="38" eb="41">
      <t>センタクカ</t>
    </rPh>
    <phoneticPr fontId="41"/>
  </si>
  <si>
    <t>団体名</t>
    <rPh sb="0" eb="2">
      <t>ダンタイ</t>
    </rPh>
    <rPh sb="2" eb="3">
      <t>メイ</t>
    </rPh>
    <phoneticPr fontId="41"/>
  </si>
  <si>
    <t>代表者名</t>
    <rPh sb="0" eb="4">
      <t>ダイヒョウシャメイ</t>
    </rPh>
    <phoneticPr fontId="41"/>
  </si>
  <si>
    <t>当団体の代表者として、本申告書及び提出書類の内容に虚偽がないことを誓約します。</t>
    <rPh sb="0" eb="3">
      <t>トウダンタイ</t>
    </rPh>
    <rPh sb="4" eb="7">
      <t>ダイヒョウシャ</t>
    </rPh>
    <rPh sb="11" eb="12">
      <t>ホン</t>
    </rPh>
    <rPh sb="12" eb="15">
      <t>シンコクショ</t>
    </rPh>
    <rPh sb="15" eb="16">
      <t>オヨ</t>
    </rPh>
    <rPh sb="17" eb="21">
      <t>テイシュツショルイ</t>
    </rPh>
    <rPh sb="22" eb="24">
      <t>ナイヨウ</t>
    </rPh>
    <rPh sb="25" eb="27">
      <t>キョギ</t>
    </rPh>
    <rPh sb="33" eb="35">
      <t>セイヤク</t>
    </rPh>
    <phoneticPr fontId="41"/>
  </si>
  <si>
    <t>助成金を得ることで期待できる効果</t>
    <rPh sb="0" eb="3">
      <t>ジョセイキン</t>
    </rPh>
    <rPh sb="4" eb="5">
      <t>エ</t>
    </rPh>
    <rPh sb="9" eb="11">
      <t>キタイ</t>
    </rPh>
    <rPh sb="14" eb="16">
      <t>コウカ</t>
    </rPh>
    <phoneticPr fontId="11"/>
  </si>
  <si>
    <t>応募団体における映画製作の過去の実績について記入してください｡受賞歴がある場合は、賞の名前等も記載してください。</t>
    <rPh sb="0" eb="4">
      <t>オウボダンタイ</t>
    </rPh>
    <rPh sb="31" eb="34">
      <t>ジュショウレキ</t>
    </rPh>
    <rPh sb="37" eb="39">
      <t>バアイ</t>
    </rPh>
    <rPh sb="41" eb="42">
      <t>ショウ</t>
    </rPh>
    <rPh sb="43" eb="45">
      <t>ナマエ</t>
    </rPh>
    <rPh sb="45" eb="46">
      <t>ナド</t>
    </rPh>
    <rPh sb="47" eb="49">
      <t>キサイ</t>
    </rPh>
    <phoneticPr fontId="8"/>
  </si>
  <si>
    <t xml:space="preserve">
経歴・職歴</t>
    <rPh sb="2" eb="4">
      <t>ケイレキ</t>
    </rPh>
    <rPh sb="5" eb="7">
      <t>ショクレキ</t>
    </rPh>
    <phoneticPr fontId="8"/>
  </si>
  <si>
    <t>独立行政法人日本芸術文化振興会理事長　殿
文化芸術振興費補助金による助成金交付要綱第３条の規定に基づき、助成金交付要望書を提出します。</t>
    <rPh sb="60" eb="61">
      <t>ショ</t>
    </rPh>
    <rPh sb="62" eb="64">
      <t>テイシュツ</t>
    </rPh>
    <phoneticPr fontId="8"/>
  </si>
  <si>
    <t>団体名</t>
    <rPh sb="0" eb="3">
      <t>ダンタイメイ</t>
    </rPh>
    <phoneticPr fontId="8"/>
  </si>
  <si>
    <t>代表者役職</t>
    <rPh sb="0" eb="5">
      <t>ダイヒョウシャヤクショク</t>
    </rPh>
    <phoneticPr fontId="8"/>
  </si>
  <si>
    <t>代表者氏名</t>
    <rPh sb="0" eb="5">
      <t>ダイヒョウシャシメイ</t>
    </rPh>
    <phoneticPr fontId="8"/>
  </si>
  <si>
    <t>総表!C27</t>
    <phoneticPr fontId="40"/>
  </si>
  <si>
    <t>総表!D43</t>
    <phoneticPr fontId="40"/>
  </si>
  <si>
    <t>総表!J42</t>
    <phoneticPr fontId="40"/>
  </si>
  <si>
    <t>総表!D28</t>
    <phoneticPr fontId="40"/>
  </si>
  <si>
    <t>総表!C37</t>
    <phoneticPr fontId="40"/>
  </si>
  <si>
    <t>総表!E37</t>
    <phoneticPr fontId="40"/>
  </si>
  <si>
    <t>総表!J28</t>
    <phoneticPr fontId="40"/>
  </si>
  <si>
    <t>総表!D31</t>
    <phoneticPr fontId="40"/>
  </si>
  <si>
    <t>総表!D32</t>
    <phoneticPr fontId="40"/>
  </si>
  <si>
    <t>総表!D33</t>
    <phoneticPr fontId="40"/>
  </si>
  <si>
    <t>総表!D30</t>
    <phoneticPr fontId="40"/>
  </si>
  <si>
    <t>総表!D29</t>
    <phoneticPr fontId="40"/>
  </si>
  <si>
    <t>総表!C38</t>
    <phoneticPr fontId="40"/>
  </si>
  <si>
    <t>総表!E38</t>
    <phoneticPr fontId="40"/>
  </si>
  <si>
    <t>総表!B9</t>
    <phoneticPr fontId="40"/>
  </si>
  <si>
    <t>総表!C10</t>
    <phoneticPr fontId="40"/>
  </si>
  <si>
    <t>総表!C7</t>
    <phoneticPr fontId="40"/>
  </si>
  <si>
    <t>総表!C15</t>
    <phoneticPr fontId="40"/>
  </si>
  <si>
    <t>総表!C14</t>
    <phoneticPr fontId="40"/>
  </si>
  <si>
    <t>総表!C17</t>
    <phoneticPr fontId="40"/>
  </si>
  <si>
    <t>総表!C16</t>
    <phoneticPr fontId="40"/>
  </si>
  <si>
    <t>総表!C11</t>
    <phoneticPr fontId="40"/>
  </si>
  <si>
    <t>総表!C13</t>
    <phoneticPr fontId="40"/>
  </si>
  <si>
    <t>総表!D13</t>
    <phoneticPr fontId="40"/>
  </si>
  <si>
    <t>総表!H13</t>
    <phoneticPr fontId="40"/>
  </si>
  <si>
    <t>総表!C18</t>
    <phoneticPr fontId="40"/>
  </si>
  <si>
    <t>総表!C19</t>
    <phoneticPr fontId="40"/>
  </si>
  <si>
    <t>総表!C21</t>
    <phoneticPr fontId="40"/>
  </si>
  <si>
    <t>総表!H21</t>
    <phoneticPr fontId="40"/>
  </si>
  <si>
    <t>総表!C23</t>
    <phoneticPr fontId="40"/>
  </si>
  <si>
    <t>総表!C22</t>
    <phoneticPr fontId="40"/>
  </si>
  <si>
    <t>総表!C24</t>
    <phoneticPr fontId="40"/>
  </si>
  <si>
    <t>総表!C25</t>
    <phoneticPr fontId="40"/>
  </si>
  <si>
    <t xml:space="preserve">≪あらすじや企画内容の特色・アピールポイント等を簡潔に記入してください≫
</t>
    <phoneticPr fontId="11"/>
  </si>
  <si>
    <t>日本映画製作支援事業</t>
    <rPh sb="0" eb="10">
      <t>ニホンエイガセイサクシエンジギョウ</t>
    </rPh>
    <phoneticPr fontId="8"/>
  </si>
  <si>
    <t>支出総額（予算総額）</t>
    <rPh sb="5" eb="9">
      <t>ヨサンソウガク</t>
    </rPh>
    <phoneticPr fontId="8"/>
  </si>
  <si>
    <t>主な出演者及び起用の理由</t>
    <rPh sb="0" eb="1">
      <t>オモ</t>
    </rPh>
    <rPh sb="2" eb="5">
      <t>シュツエンシャ</t>
    </rPh>
    <rPh sb="5" eb="6">
      <t>オヨ</t>
    </rPh>
    <rPh sb="7" eb="9">
      <t>キヨウ</t>
    </rPh>
    <rPh sb="10" eb="12">
      <t>リユウ</t>
    </rPh>
    <phoneticPr fontId="8"/>
  </si>
  <si>
    <t>主なスタッフ及び起用の理由</t>
    <rPh sb="0" eb="1">
      <t>オモ</t>
    </rPh>
    <rPh sb="6" eb="7">
      <t>オヨ</t>
    </rPh>
    <rPh sb="8" eb="10">
      <t>キヨウ</t>
    </rPh>
    <rPh sb="11" eb="13">
      <t>リユウ</t>
    </rPh>
    <phoneticPr fontId="8"/>
  </si>
  <si>
    <t xml:space="preserve">≪本助成金は「我が国における映像芸術の普及・振興」を図ることを目的としています。本助成金を得ることで、応募活動の製作にあたって期待できる効果を具体的に記載してください≫
</t>
    <rPh sb="22" eb="24">
      <t>シンコウ</t>
    </rPh>
    <phoneticPr fontId="11"/>
  </si>
  <si>
    <t xml:space="preserve">≪本活動の企画意図や、どうしてこの企画を実現したいか、なぜ今、製作をする意義があるのかを簡潔に記してください≫
</t>
    <phoneticPr fontId="11"/>
  </si>
  <si>
    <t>応募する活動区分の要件を充たす「実績要件」を充たす団体であること。</t>
    <phoneticPr fontId="40"/>
  </si>
  <si>
    <t>当団体の代表者として、本確認書及び提出書類の内容に虚偽がないことを誓約します。</t>
    <rPh sb="0" eb="3">
      <t>トウダンタイ</t>
    </rPh>
    <rPh sb="4" eb="7">
      <t>ダイヒョウシャ</t>
    </rPh>
    <rPh sb="11" eb="12">
      <t>ホン</t>
    </rPh>
    <rPh sb="12" eb="16">
      <t>カクニンショオヨ</t>
    </rPh>
    <rPh sb="17" eb="21">
      <t>テイシュツショルイ</t>
    </rPh>
    <rPh sb="22" eb="24">
      <t>ナイヨウ</t>
    </rPh>
    <rPh sb="25" eb="27">
      <t>キョギ</t>
    </rPh>
    <rPh sb="33" eb="35">
      <t>セイヤク</t>
    </rPh>
    <phoneticPr fontId="40"/>
  </si>
  <si>
    <t>「映画制作の持続的な発展に向けた取引ガイドライン」に関する
申告書（劇映画のみ）</t>
    <rPh sb="1" eb="3">
      <t>エイガ</t>
    </rPh>
    <rPh sb="3" eb="5">
      <t>セイサク</t>
    </rPh>
    <rPh sb="6" eb="9">
      <t>ジゾクテキ</t>
    </rPh>
    <rPh sb="10" eb="12">
      <t>ハッテン</t>
    </rPh>
    <rPh sb="13" eb="14">
      <t>ム</t>
    </rPh>
    <rPh sb="16" eb="18">
      <t>トリヒキ</t>
    </rPh>
    <rPh sb="26" eb="27">
      <t>カン</t>
    </rPh>
    <rPh sb="30" eb="33">
      <t>シンコクショ</t>
    </rPh>
    <rPh sb="34" eb="37">
      <t>ゲキエイガ</t>
    </rPh>
    <phoneticPr fontId="41"/>
  </si>
  <si>
    <t>事務局
確認欄</t>
    <rPh sb="0" eb="3">
      <t>ジムキョク</t>
    </rPh>
    <rPh sb="4" eb="6">
      <t>カクニン</t>
    </rPh>
    <rPh sb="6" eb="7">
      <t>ラン</t>
    </rPh>
    <phoneticPr fontId="40"/>
  </si>
  <si>
    <t>応募要件確認書</t>
    <rPh sb="0" eb="7">
      <t>オウボヨウケンカクニンショ</t>
    </rPh>
    <phoneticPr fontId="40"/>
  </si>
  <si>
    <t>応募要件確認書</t>
    <rPh sb="0" eb="7">
      <t>オウボヨウケンカクニンショ</t>
    </rPh>
    <phoneticPr fontId="41"/>
  </si>
  <si>
    <t>監　督</t>
    <rPh sb="0" eb="1">
      <t>カン</t>
    </rPh>
    <rPh sb="2" eb="3">
      <t>トク</t>
    </rPh>
    <phoneticPr fontId="8"/>
  </si>
  <si>
    <t>脚　本</t>
    <rPh sb="0" eb="1">
      <t>アシ</t>
    </rPh>
    <rPh sb="2" eb="3">
      <t>ホン</t>
    </rPh>
    <phoneticPr fontId="40"/>
  </si>
  <si>
    <t>撮　影</t>
    <rPh sb="0" eb="1">
      <t>サツ</t>
    </rPh>
    <rPh sb="2" eb="3">
      <t>カゲ</t>
    </rPh>
    <phoneticPr fontId="40"/>
  </si>
  <si>
    <t>プロデューサー</t>
    <phoneticPr fontId="40"/>
  </si>
  <si>
    <t>チーフアニメーター</t>
    <phoneticPr fontId="40"/>
  </si>
  <si>
    <t>団体代表者</t>
    <rPh sb="0" eb="5">
      <t>ダンタイダイヒョウシャ</t>
    </rPh>
    <phoneticPr fontId="40"/>
  </si>
  <si>
    <t>その他役職（※上書きしてください）</t>
    <rPh sb="2" eb="5">
      <t>タヤクショク</t>
    </rPh>
    <rPh sb="7" eb="9">
      <t>ウワガ</t>
    </rPh>
    <phoneticPr fontId="40"/>
  </si>
  <si>
    <r>
      <t>（↓該当するものをプルダウンよりひとつだけ選び、</t>
    </r>
    <r>
      <rPr>
        <b/>
        <sz val="10.5"/>
        <color theme="1"/>
        <rFont val="ＭＳ ゴシック"/>
        <family val="3"/>
        <charset val="128"/>
      </rPr>
      <t>対応する番号の欄</t>
    </r>
    <r>
      <rPr>
        <sz val="10.5"/>
        <color theme="1"/>
        <rFont val="ＭＳ ゴシック"/>
        <family val="3"/>
        <charset val="128"/>
      </rPr>
      <t>に記入してください。）</t>
    </r>
    <rPh sb="24" eb="26">
      <t>タイオウ</t>
    </rPh>
    <rPh sb="28" eb="30">
      <t>バンゴウ</t>
    </rPh>
    <rPh sb="31" eb="32">
      <t>ラン</t>
    </rPh>
    <rPh sb="33" eb="35">
      <t>キニュウ</t>
    </rPh>
    <phoneticPr fontId="41"/>
  </si>
  <si>
    <t>プルダウンからひとつ選択してください</t>
    <rPh sb="10" eb="12">
      <t>センタク</t>
    </rPh>
    <phoneticPr fontId="40"/>
  </si>
  <si>
    <t>「個表」の「主なスタッフ」欄のうち、応募する活動に応じ下記に該当する職務の者について、１名につき１部、シートを分けてそれぞれ作成してください。</t>
    <rPh sb="1" eb="3">
      <t>コヒョウ</t>
    </rPh>
    <rPh sb="6" eb="7">
      <t>オモ</t>
    </rPh>
    <rPh sb="13" eb="14">
      <t>ラン</t>
    </rPh>
    <rPh sb="18" eb="20">
      <t>オウボ</t>
    </rPh>
    <rPh sb="22" eb="24">
      <t>カツドウ</t>
    </rPh>
    <rPh sb="25" eb="26">
      <t>オウ</t>
    </rPh>
    <rPh sb="27" eb="29">
      <t>カキ</t>
    </rPh>
    <rPh sb="30" eb="32">
      <t>ガイトウ</t>
    </rPh>
    <rPh sb="34" eb="36">
      <t>ショクム</t>
    </rPh>
    <rPh sb="37" eb="38">
      <t>モノ</t>
    </rPh>
    <rPh sb="44" eb="45">
      <t>メイ</t>
    </rPh>
    <rPh sb="49" eb="50">
      <t>ブ</t>
    </rPh>
    <rPh sb="55" eb="56">
      <t>ワ</t>
    </rPh>
    <rPh sb="62" eb="64">
      <t>サクセイ</t>
    </rPh>
    <phoneticPr fontId="8"/>
  </si>
  <si>
    <t>（例）○○県●●市、△△県▲▲市　</t>
    <rPh sb="1" eb="2">
      <t>レイ</t>
    </rPh>
    <rPh sb="5" eb="6">
      <t>ケン</t>
    </rPh>
    <rPh sb="8" eb="9">
      <t>シ</t>
    </rPh>
    <rPh sb="12" eb="13">
      <t>ケン</t>
    </rPh>
    <rPh sb="15" eb="16">
      <t>シ</t>
    </rPh>
    <phoneticPr fontId="11"/>
  </si>
  <si>
    <t>（↓プルダウンより○印を選択してください。）</t>
  </si>
  <si>
    <t>・撮影機材について型番などを記入してください。</t>
    <rPh sb="1" eb="3">
      <t>サツエイ</t>
    </rPh>
    <rPh sb="3" eb="5">
      <t>キザイ</t>
    </rPh>
    <rPh sb="9" eb="11">
      <t>カタバン</t>
    </rPh>
    <rPh sb="14" eb="16">
      <t>キニュウ</t>
    </rPh>
    <phoneticPr fontId="11"/>
  </si>
  <si>
    <t>≪公開計画≫</t>
    <rPh sb="1" eb="5">
      <t>コウカイケイカク</t>
    </rPh>
    <phoneticPr fontId="11"/>
  </si>
  <si>
    <t>≪主なスタッフ及び起用の理由≫</t>
    <rPh sb="1" eb="2">
      <t>オモ</t>
    </rPh>
    <rPh sb="7" eb="8">
      <t>オヨ</t>
    </rPh>
    <rPh sb="9" eb="11">
      <t>キヨウ</t>
    </rPh>
    <rPh sb="12" eb="14">
      <t>リユウ</t>
    </rPh>
    <phoneticPr fontId="11"/>
  </si>
  <si>
    <t>共同製作者・後援者・協賛者名とその役割</t>
    <phoneticPr fontId="11"/>
  </si>
  <si>
    <t>制作現場の環境改善に向けた取組</t>
    <phoneticPr fontId="11"/>
  </si>
  <si>
    <t>その他</t>
    <rPh sb="2" eb="3">
      <t>タ</t>
    </rPh>
    <phoneticPr fontId="11"/>
  </si>
  <si>
    <t>完成形式</t>
    <rPh sb="0" eb="4">
      <t>カンセイケイシキ</t>
    </rPh>
    <phoneticPr fontId="11"/>
  </si>
  <si>
    <t>過去の応募からの変更点　※過去に同じ作品で応募したことがある場合のみ</t>
    <rPh sb="13" eb="15">
      <t>カコ</t>
    </rPh>
    <rPh sb="16" eb="17">
      <t>オナ</t>
    </rPh>
    <rPh sb="18" eb="20">
      <t>サクヒン</t>
    </rPh>
    <rPh sb="21" eb="23">
      <t>オウボ</t>
    </rPh>
    <rPh sb="30" eb="32">
      <t>バアイ</t>
    </rPh>
    <phoneticPr fontId="11"/>
  </si>
  <si>
    <t>≪共同製作者・後援者・協賛者名とその役割≫</t>
    <phoneticPr fontId="11"/>
  </si>
  <si>
    <t>≪制作現場の環境改善に向けた取組≫</t>
    <phoneticPr fontId="11"/>
  </si>
  <si>
    <t>≪過去の応募からの変更点　※過去に同じ作品で応募したことがある場合のみ≫</t>
    <phoneticPr fontId="11"/>
  </si>
  <si>
    <t>≪本活動の企画意図・目的≫</t>
    <rPh sb="1" eb="4">
      <t>ホンカツドウ</t>
    </rPh>
    <rPh sb="5" eb="9">
      <t>キカクイト</t>
    </rPh>
    <rPh sb="10" eb="12">
      <t>モクテキ</t>
    </rPh>
    <phoneticPr fontId="11"/>
  </si>
  <si>
    <t>≪助成金を得ることで期待できる効果≫</t>
    <phoneticPr fontId="11"/>
  </si>
  <si>
    <t>≪内容の概略≫</t>
    <phoneticPr fontId="11"/>
  </si>
  <si>
    <t>≪製作スケジュール≫</t>
    <phoneticPr fontId="11"/>
  </si>
  <si>
    <t>特記事項</t>
    <phoneticPr fontId="11"/>
  </si>
  <si>
    <t>≪特記事項≫</t>
    <phoneticPr fontId="11"/>
  </si>
  <si>
    <r>
      <t xml:space="preserve">・団体として過去にどのような形で映画製作に関わってきたかを記入してください。
　文化庁からの補助金又は芸術文化振興基金の助成を受けている場合は、その旨を記入してください。
・請負又は受託によって映画を製作している場合は、その旨を明記してください。
</t>
    </r>
    <r>
      <rPr>
        <b/>
        <sz val="12"/>
        <color rgb="FFFF0000"/>
        <rFont val="游ゴシック"/>
        <family val="3"/>
        <charset val="128"/>
        <scheme val="minor"/>
      </rPr>
      <t>・代表者個人の実績は記入不可</t>
    </r>
    <rPh sb="1" eb="3">
      <t>ダンタイ</t>
    </rPh>
    <rPh sb="125" eb="130">
      <t>ダイヒョウシャコジン</t>
    </rPh>
    <rPh sb="131" eb="133">
      <t>ジッセキ</t>
    </rPh>
    <rPh sb="134" eb="138">
      <t>キニュウフカ</t>
    </rPh>
    <phoneticPr fontId="10"/>
  </si>
  <si>
    <t>その他収入</t>
    <rPh sb="2" eb="5">
      <t>タシュウニュウ</t>
    </rPh>
    <phoneticPr fontId="8"/>
  </si>
  <si>
    <t>映適審査料</t>
    <rPh sb="0" eb="5">
      <t>エイテキシンサリョウ</t>
    </rPh>
    <phoneticPr fontId="12"/>
  </si>
  <si>
    <t>●</t>
  </si>
  <si>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11"/>
  </si>
  <si>
    <t>・本活動の製作にあたって、映画制作現場の環境改善（例：適正な契約、労務管理、安全管理、ハラスメント対策等を含む）に向けた取組を行っている場合は記載してください。なお、劇映画に応募される団体は、別途、「映像制作の持続的な発展に向けた取引ガイドライン」に関する申告書の記載・提出が必要です
・5行以内でご記入ください。</t>
    <phoneticPr fontId="11"/>
  </si>
  <si>
    <t>・本活動の企画意図や、どうしてこの企画を実現したいか、なぜ今、製作をする意義があるのかを簡潔に記してください。
・10行以内でご記入ください。</t>
    <rPh sb="59" eb="60">
      <t>ギョウ</t>
    </rPh>
    <rPh sb="60" eb="62">
      <t>イナイ</t>
    </rPh>
    <rPh sb="64" eb="66">
      <t>キニュウ</t>
    </rPh>
    <phoneticPr fontId="8"/>
  </si>
  <si>
    <t>・本助成金は「我が国における映像芸術の普及・振興」を図ることを目的としています。本助成金を得ることで、応募活動の製作にあたって期待できる効果を具体的に記載してください。
・10行以内でご記入ください。</t>
    <rPh sb="88" eb="89">
      <t>ギョウ</t>
    </rPh>
    <rPh sb="89" eb="91">
      <t>イナイ</t>
    </rPh>
    <rPh sb="93" eb="95">
      <t>キニュウ</t>
    </rPh>
    <phoneticPr fontId="8"/>
  </si>
  <si>
    <t xml:space="preserve">・あらすじや企画内容の特色・アピールポイント等を簡潔に記入してください。
・12行以内でご記入ください。
</t>
    <rPh sb="40" eb="41">
      <t>ギョウ</t>
    </rPh>
    <rPh sb="41" eb="43">
      <t>イナイ</t>
    </rPh>
    <rPh sb="45" eb="47">
      <t>キニュウ</t>
    </rPh>
    <phoneticPr fontId="8"/>
  </si>
  <si>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11"/>
  </si>
  <si>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11"/>
  </si>
  <si>
    <t>・ターゲットとする観客層、公開規模、館数、スクリーン数、映画祭出品や海外展開の予定、バリアフリー上映の予定などについて具体的に記載してください。
・5行以内でご記入ください。</t>
    <phoneticPr fontId="11"/>
  </si>
  <si>
    <t>・その他活動の特色や強調したい事項を記入してください。
・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
・5行以内でご記入ください。</t>
    <rPh sb="55" eb="57">
      <t>ソザイ</t>
    </rPh>
    <phoneticPr fontId="8"/>
  </si>
  <si>
    <t>・採択結果に関わらず、過去に同じ活動を本助成制度に応募したことがある場合、過去に応募した時期と、今回の応募における変更点として特に強調したいことを記載してください。今回初めて応募する場合は記載しないでください。
・5行以内でご記入ください。</t>
    <rPh sb="1" eb="3">
      <t>サイタク</t>
    </rPh>
    <rPh sb="3" eb="5">
      <t>ケッカ</t>
    </rPh>
    <rPh sb="6" eb="7">
      <t>カカ</t>
    </rPh>
    <phoneticPr fontId="8"/>
  </si>
  <si>
    <t>本活動の製作における応募団体の出資金（配給にかかる出資金は除く）を記載してください。なお、出資をしていない団体は応募できません。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5" eb="47">
      <t>シュッシ</t>
    </rPh>
    <rPh sb="53" eb="55">
      <t>ダンタイ</t>
    </rPh>
    <rPh sb="56" eb="58">
      <t>オウボ</t>
    </rPh>
    <rPh sb="65" eb="69">
      <t>セイサクカンジ</t>
    </rPh>
    <rPh sb="70" eb="72">
      <t>バアイ</t>
    </rPh>
    <rPh sb="87" eb="89">
      <t>センタク</t>
    </rPh>
    <phoneticPr fontId="8"/>
  </si>
  <si>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・要望書提出時の確定状況について、プルダウンメニューから「確定」「交渉中」「予定」のいずれかを必ず選択してください。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30">
      <t>ヨウボウショ</t>
    </rPh>
    <rPh sb="130" eb="132">
      <t>テイシュツ</t>
    </rPh>
    <rPh sb="132" eb="133">
      <t>ジ</t>
    </rPh>
    <rPh sb="134" eb="136">
      <t>カクテイ</t>
    </rPh>
    <rPh sb="136" eb="138">
      <t>ジョウキョウ</t>
    </rPh>
    <rPh sb="155" eb="157">
      <t>カクテイ</t>
    </rPh>
    <rPh sb="159" eb="162">
      <t>コウショウチュウ</t>
    </rPh>
    <rPh sb="164" eb="166">
      <t>ヨテイ</t>
    </rPh>
    <rPh sb="173" eb="174">
      <t>カナラ</t>
    </rPh>
    <rPh sb="175" eb="177">
      <t>センタク</t>
    </rPh>
    <phoneticPr fontId="8"/>
  </si>
  <si>
    <t>【記入要領】</t>
    <rPh sb="1" eb="5">
      <t>キニュウヨウリョウ</t>
    </rPh>
    <phoneticPr fontId="12"/>
  </si>
  <si>
    <t>・すべて税込金額を記載してください。</t>
    <rPh sb="4" eb="8">
      <t>ゼイコミキンガク</t>
    </rPh>
    <rPh sb="9" eb="11">
      <t>キサイ</t>
    </rPh>
    <phoneticPr fontId="12"/>
  </si>
  <si>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12"/>
  </si>
  <si>
    <t>対象期間外支払額</t>
    <rPh sb="0" eb="2">
      <t>タイショウ</t>
    </rPh>
    <rPh sb="2" eb="4">
      <t>キカン</t>
    </rPh>
    <rPh sb="4" eb="5">
      <t>ガイ</t>
    </rPh>
    <rPh sb="5" eb="7">
      <t>シハライ</t>
    </rPh>
    <rPh sb="7" eb="8">
      <t>ガク</t>
    </rPh>
    <phoneticPr fontId="8"/>
  </si>
  <si>
    <r>
      <t>・定款・規約等の事業目的を記入してください。応募の要件として、映画の製作活動を行う旨が明記してある</t>
    </r>
    <r>
      <rPr>
        <b/>
        <sz val="12"/>
        <color rgb="FF002060"/>
        <rFont val="游ゴシック"/>
        <family val="3"/>
        <charset val="128"/>
        <scheme val="minor"/>
      </rPr>
      <t>箇所を</t>
    </r>
    <r>
      <rPr>
        <b/>
        <sz val="12"/>
        <color rgb="FFFF0000"/>
        <rFont val="游ゴシック"/>
        <family val="3"/>
        <charset val="128"/>
        <scheme val="minor"/>
      </rPr>
      <t>抜粋して記載してください。</t>
    </r>
    <r>
      <rPr>
        <b/>
        <sz val="12"/>
        <color theme="8" tint="-0.499984740745262"/>
        <rFont val="游ゴシック"/>
        <family val="3"/>
        <charset val="128"/>
        <scheme val="minor"/>
      </rPr>
      <t xml:space="preserve">
・３行以内で記入してください。</t>
    </r>
    <rPh sb="1" eb="3">
      <t>テイカン</t>
    </rPh>
    <rPh sb="4" eb="6">
      <t>キヤク</t>
    </rPh>
    <rPh sb="6" eb="7">
      <t>トウ</t>
    </rPh>
    <rPh sb="8" eb="10">
      <t>ジギョウ</t>
    </rPh>
    <rPh sb="10" eb="12">
      <t>モクテキ</t>
    </rPh>
    <rPh sb="13" eb="15">
      <t>キニュウ</t>
    </rPh>
    <rPh sb="22" eb="24">
      <t>オウボ</t>
    </rPh>
    <rPh sb="25" eb="27">
      <t>ヨウケン</t>
    </rPh>
    <rPh sb="31" eb="33">
      <t>エイガ</t>
    </rPh>
    <rPh sb="34" eb="36">
      <t>セイサク</t>
    </rPh>
    <rPh sb="36" eb="38">
      <t>カツドウ</t>
    </rPh>
    <rPh sb="39" eb="40">
      <t>オコナ</t>
    </rPh>
    <rPh sb="41" eb="42">
      <t>ムネ</t>
    </rPh>
    <rPh sb="43" eb="45">
      <t>メイキ</t>
    </rPh>
    <rPh sb="49" eb="51">
      <t>カショ</t>
    </rPh>
    <rPh sb="52" eb="54">
      <t>バッスイ</t>
    </rPh>
    <rPh sb="56" eb="58">
      <t>キサイ</t>
    </rPh>
    <rPh sb="68" eb="69">
      <t>ギョウ</t>
    </rPh>
    <rPh sb="69" eb="71">
      <t>イナイ</t>
    </rPh>
    <rPh sb="72" eb="74">
      <t>キニュウ</t>
    </rPh>
    <phoneticPr fontId="10"/>
  </si>
  <si>
    <t>《主要製作活動歴・受賞歴等》
・活動内容（役割）には、「監督」「プロデューサー」等、その作品における職務や役割について記入してください。
・スペースに収まらない場合、主要なものを記入してください。
・年月欄は受賞日ではなく、映画作品の公開時期を記入してください。</t>
    <rPh sb="1" eb="3">
      <t>シュヨウ</t>
    </rPh>
    <rPh sb="3" eb="5">
      <t>セイサク</t>
    </rPh>
    <rPh sb="5" eb="7">
      <t>カツドウ</t>
    </rPh>
    <rPh sb="7" eb="8">
      <t>レキ</t>
    </rPh>
    <rPh sb="9" eb="11">
      <t>ジュショウ</t>
    </rPh>
    <rPh sb="11" eb="12">
      <t>レキ</t>
    </rPh>
    <rPh sb="12" eb="13">
      <t>ナド</t>
    </rPh>
    <phoneticPr fontId="8"/>
  </si>
  <si>
    <t>《略歴》
・主な経歴、職歴等を記入してください。スペースに収まらない場合は、主要なものを記入してください。
・現在所属している団体がある場合には、その名称も記入してください。</t>
    <rPh sb="6" eb="7">
      <t>オモ</t>
    </rPh>
    <rPh sb="8" eb="10">
      <t>ケイレキ</t>
    </rPh>
    <rPh sb="11" eb="14">
      <t>ショクレキトウ</t>
    </rPh>
    <rPh sb="15" eb="17">
      <t>キニュウ</t>
    </rPh>
    <rPh sb="29" eb="30">
      <t>オサ</t>
    </rPh>
    <rPh sb="34" eb="36">
      <t>バアイ</t>
    </rPh>
    <rPh sb="38" eb="40">
      <t>シュヨウ</t>
    </rPh>
    <rPh sb="44" eb="46">
      <t>キニュウ</t>
    </rPh>
    <phoneticPr fontId="8"/>
  </si>
  <si>
    <r>
      <t>○劇映画
　監督、脚本、撮影、プロデューサー
○記録映画
　監督、撮影、プロデューサー
○アニメーション映画
　監督、脚本、プロデューサー、チーフアニメーター
・</t>
    </r>
    <r>
      <rPr>
        <b/>
        <sz val="12"/>
        <color rgb="FFFF0000"/>
        <rFont val="游ゴシック"/>
        <family val="3"/>
        <charset val="128"/>
        <scheme val="minor"/>
      </rPr>
      <t>同じ職務の者が複数名いる場合は、シートをコピーして全員分を作成してください。</t>
    </r>
    <r>
      <rPr>
        <b/>
        <sz val="12"/>
        <color theme="8" tint="-0.499984740745262"/>
        <rFont val="游ゴシック"/>
        <family val="3"/>
        <charset val="128"/>
        <scheme val="minor"/>
      </rPr>
      <t xml:space="preserve">
・同一人物が複数の職務を兼ねる場合は、区分欄のプルダウンから複数の項目に●を付けて、1名につき1部作成してください。
・団体、監督、プロデューサーに映画製作の実績がなく、団体の代表者のみに実績がある場合は、「団体代表者」の個人略歴の提出が必要です。</t>
    </r>
    <rPh sb="1" eb="4">
      <t>ゲキエイガ</t>
    </rPh>
    <rPh sb="6" eb="8">
      <t>カントク</t>
    </rPh>
    <rPh sb="9" eb="11">
      <t>キャクホン</t>
    </rPh>
    <rPh sb="12" eb="14">
      <t>サツエイ</t>
    </rPh>
    <rPh sb="140" eb="142">
      <t>クブン</t>
    </rPh>
    <rPh sb="142" eb="143">
      <t>ラン</t>
    </rPh>
    <rPh sb="151" eb="153">
      <t>フクスウ</t>
    </rPh>
    <rPh sb="154" eb="156">
      <t>コウモク</t>
    </rPh>
    <rPh sb="159" eb="160">
      <t>ツ</t>
    </rPh>
    <phoneticPr fontId="8"/>
  </si>
  <si>
    <t>作品名</t>
    <rPh sb="0" eb="3">
      <t>サクヒンメイ</t>
    </rPh>
    <phoneticPr fontId="40"/>
  </si>
  <si>
    <t>団体名</t>
    <rPh sb="0" eb="3">
      <t>ダンタイメイ</t>
    </rPh>
    <phoneticPr fontId="40"/>
  </si>
  <si>
    <t>生年</t>
    <rPh sb="0" eb="2">
      <t>セイネン</t>
    </rPh>
    <phoneticPr fontId="8"/>
  </si>
  <si>
    <t xml:space="preserve">・活動終了後も実務担当者と必ず連絡の取れる連絡先を記入してください。 </t>
    <rPh sb="1" eb="6">
      <t>カツドウシュウリョウゴ</t>
    </rPh>
    <phoneticPr fontId="8"/>
  </si>
  <si>
    <t>・電話番号は半角数字で記載してください。例：00-0000-0000</t>
    <rPh sb="1" eb="5">
      <t>デンワバンゴウ</t>
    </rPh>
    <rPh sb="6" eb="8">
      <t>ハンカク</t>
    </rPh>
    <rPh sb="8" eb="10">
      <t>スウジ</t>
    </rPh>
    <rPh sb="11" eb="13">
      <t>キサイ</t>
    </rPh>
    <rPh sb="20" eb="21">
      <t>レイ</t>
    </rPh>
    <phoneticPr fontId="8"/>
  </si>
  <si>
    <t>・活動終了後も連絡の取れるアドレスの記載をお願いします。</t>
    <rPh sb="1" eb="6">
      <t>カツドウシュウリョウゴ</t>
    </rPh>
    <rPh sb="7" eb="9">
      <t>レンラク</t>
    </rPh>
    <rPh sb="10" eb="11">
      <t>ト</t>
    </rPh>
    <rPh sb="18" eb="20">
      <t>キサイ</t>
    </rPh>
    <rPh sb="22" eb="23">
      <t>ネガ</t>
    </rPh>
    <phoneticPr fontId="8"/>
  </si>
  <si>
    <t>・作品名とフリガナを記入してください。
　「　」は作品名に含まれる場合を除き、不要です。
　要望時点で仮題の場合は作品名の後に（仮題）を付けてください。</t>
    <rPh sb="46" eb="48">
      <t>ヨウボウ</t>
    </rPh>
    <rPh sb="48" eb="50">
      <t>ジテン</t>
    </rPh>
    <phoneticPr fontId="8"/>
  </si>
  <si>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8"/>
  </si>
  <si>
    <t>・「個表」シートの製作スケジュールから自動転記されます。</t>
    <rPh sb="2" eb="4">
      <t>コヒョウ</t>
    </rPh>
    <rPh sb="9" eb="11">
      <t>セイサク</t>
    </rPh>
    <rPh sb="19" eb="21">
      <t>ジドウ</t>
    </rPh>
    <rPh sb="21" eb="23">
      <t>テンキ</t>
    </rPh>
    <phoneticPr fontId="8"/>
  </si>
  <si>
    <t>・「個表」シートの公開予定時期から自動転記されます。</t>
    <rPh sb="9" eb="11">
      <t>コウカイ</t>
    </rPh>
    <rPh sb="11" eb="13">
      <t>ヨテイ</t>
    </rPh>
    <rPh sb="13" eb="15">
      <t>ジキ</t>
    </rPh>
    <rPh sb="17" eb="21">
      <t>ジドウテンキ</t>
    </rPh>
    <phoneticPr fontId="8"/>
  </si>
  <si>
    <t>・「個表」シートの配給会社欄から自動転記されます。</t>
    <rPh sb="9" eb="14">
      <t>ハイキュウガイシャラン</t>
    </rPh>
    <rPh sb="16" eb="20">
      <t>ジドウテンキ</t>
    </rPh>
    <phoneticPr fontId="8"/>
  </si>
  <si>
    <t>【記入要領】</t>
    <phoneticPr fontId="8"/>
  </si>
  <si>
    <t>≪主な出演者及び起用の理由≫</t>
    <rPh sb="1" eb="2">
      <t>オモ</t>
    </rPh>
    <rPh sb="3" eb="6">
      <t>シュツエンシャ</t>
    </rPh>
    <rPh sb="6" eb="7">
      <t>オヨ</t>
    </rPh>
    <rPh sb="8" eb="10">
      <t>キヨウ</t>
    </rPh>
    <rPh sb="11" eb="13">
      <t>リユウ</t>
    </rPh>
    <phoneticPr fontId="11"/>
  </si>
  <si>
    <t>・法人番号欄には、国税庁より通知される、法人等に指定される13桁の番号を記入してください。
※法人マイナンバーではありません。
・不明な場合は、国税庁の法人番号公表サイト等でご確認ください。</t>
    <rPh sb="1" eb="3">
      <t>ホウジン</t>
    </rPh>
    <rPh sb="3" eb="5">
      <t>バンゴウ</t>
    </rPh>
    <rPh sb="5" eb="6">
      <t>ラン</t>
    </rPh>
    <rPh sb="9" eb="12">
      <t>コクゼイチョウ</t>
    </rPh>
    <rPh sb="14" eb="16">
      <t>ツウチ</t>
    </rPh>
    <rPh sb="20" eb="22">
      <t>ホウジン</t>
    </rPh>
    <rPh sb="22" eb="23">
      <t>トウ</t>
    </rPh>
    <rPh sb="24" eb="26">
      <t>シテイ</t>
    </rPh>
    <rPh sb="47" eb="49">
      <t>ホウジン</t>
    </rPh>
    <rPh sb="65" eb="67">
      <t>フメイ</t>
    </rPh>
    <rPh sb="68" eb="70">
      <t>バアイ</t>
    </rPh>
    <rPh sb="72" eb="75">
      <t>コクゼイチョウ</t>
    </rPh>
    <rPh sb="76" eb="82">
      <t>ホウジンバンゴウコウヒョウ</t>
    </rPh>
    <rPh sb="85" eb="86">
      <t>トウ</t>
    </rPh>
    <rPh sb="88" eb="90">
      <t>カクニン</t>
    </rPh>
    <phoneticPr fontId="10"/>
  </si>
  <si>
    <t>劇映画（B）若手・新進映画作家支援</t>
    <rPh sb="6" eb="8">
      <t>ワカテ</t>
    </rPh>
    <rPh sb="9" eb="17">
      <t>シンシンエイガサッカシエン</t>
    </rPh>
    <phoneticPr fontId="8"/>
  </si>
  <si>
    <t>有</t>
  </si>
  <si>
    <t>・応募する活動区分をプルダウンメニューから選択してください。</t>
    <rPh sb="21" eb="23">
      <t>センタク</t>
    </rPh>
    <phoneticPr fontId="8"/>
  </si>
  <si>
    <t>パスワード</t>
    <phoneticPr fontId="11"/>
  </si>
  <si>
    <t>ＵＲＬ</t>
    <phoneticPr fontId="11"/>
  </si>
  <si>
    <t>≪映像資料の掲出場所≫</t>
    <rPh sb="1" eb="5">
      <t>エイゾウシリョウ</t>
    </rPh>
    <rPh sb="6" eb="10">
      <t>ケイシュツバショ</t>
    </rPh>
    <phoneticPr fontId="11"/>
  </si>
  <si>
    <t>≪Google Drive等のファイルサーバのURLは記入しないでください。≫</t>
    <rPh sb="27" eb="29">
      <t>キニュウ</t>
    </rPh>
    <phoneticPr fontId="11"/>
  </si>
  <si>
    <t>≪その他活動の特色や強調したい事項を記入してください。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t>
    <phoneticPr fontId="11"/>
  </si>
  <si>
    <t>金額
（円／税込）</t>
    <rPh sb="4" eb="5">
      <t>エン</t>
    </rPh>
    <rPh sb="6" eb="8">
      <t>ゼイコ</t>
    </rPh>
    <phoneticPr fontId="8"/>
  </si>
  <si>
    <t>音声ガイド制作費（内訳の詳細を記載してください。）</t>
    <rPh sb="0" eb="2">
      <t>オンセイ</t>
    </rPh>
    <rPh sb="5" eb="8">
      <t>セイサクヒ</t>
    </rPh>
    <phoneticPr fontId="8"/>
  </si>
  <si>
    <t>バリアフリー字幕制作費（内訳の詳細を記載してください。）</t>
    <rPh sb="6" eb="11">
      <t>ジマクセイサクヒ</t>
    </rPh>
    <rPh sb="12" eb="14">
      <t>ウチワケ</t>
    </rPh>
    <rPh sb="15" eb="17">
      <t>ショウサイ</t>
    </rPh>
    <rPh sb="18" eb="20">
      <t>キサイ</t>
    </rPh>
    <phoneticPr fontId="8"/>
  </si>
  <si>
    <t>≪採択結果にかかわらず、過去に同じ活動を本助成制度に応募したことがある場合、過去に応募した時期と、今回の応募における変更点として特に強調したいことを記載してください。今回初めて応募する場合は記載しないでください。≫</t>
    <rPh sb="1" eb="3">
      <t>サイタク</t>
    </rPh>
    <rPh sb="3" eb="5">
      <t>ケッカ</t>
    </rPh>
    <rPh sb="12" eb="14">
      <t>カコ</t>
    </rPh>
    <rPh sb="15" eb="16">
      <t>オナ</t>
    </rPh>
    <rPh sb="17" eb="19">
      <t>カツドウ</t>
    </rPh>
    <rPh sb="20" eb="25">
      <t>ホンジョセイセイド</t>
    </rPh>
    <rPh sb="26" eb="28">
      <t>オウボ</t>
    </rPh>
    <rPh sb="35" eb="37">
      <t>バアイ</t>
    </rPh>
    <rPh sb="38" eb="40">
      <t>カコ</t>
    </rPh>
    <rPh sb="41" eb="43">
      <t>オウボ</t>
    </rPh>
    <rPh sb="45" eb="47">
      <t>ジキ</t>
    </rPh>
    <rPh sb="49" eb="51">
      <t>コンカイ</t>
    </rPh>
    <rPh sb="52" eb="54">
      <t>オウボ</t>
    </rPh>
    <rPh sb="58" eb="61">
      <t>ヘンコウテン</t>
    </rPh>
    <rPh sb="64" eb="65">
      <t>トク</t>
    </rPh>
    <rPh sb="66" eb="68">
      <t>キョウチョウ</t>
    </rPh>
    <rPh sb="74" eb="76">
      <t>キサイ</t>
    </rPh>
    <rPh sb="83" eb="86">
      <t>コンカイハジ</t>
    </rPh>
    <rPh sb="88" eb="90">
      <t>オウボ</t>
    </rPh>
    <rPh sb="92" eb="94">
      <t>バアイ</t>
    </rPh>
    <rPh sb="95" eb="97">
      <t>キサイ</t>
    </rPh>
    <phoneticPr fontId="11"/>
  </si>
  <si>
    <t>・日付は応募提出期限内で入力してください。</t>
    <phoneticPr fontId="8"/>
  </si>
  <si>
    <t>j</t>
    <phoneticPr fontId="8"/>
  </si>
  <si>
    <t>自己負担額（収支差額）</t>
    <rPh sb="0" eb="2">
      <t>ジコ</t>
    </rPh>
    <rPh sb="2" eb="4">
      <t>フタン</t>
    </rPh>
    <rPh sb="4" eb="5">
      <t>ガク</t>
    </rPh>
    <rPh sb="6" eb="8">
      <t>シュウシ</t>
    </rPh>
    <rPh sb="8" eb="10">
      <t>サガク</t>
    </rPh>
    <phoneticPr fontId="8"/>
  </si>
  <si>
    <t xml:space="preserve">≪・主なキャスト名を記入してください。決まっている場合は役名も記入してください。起用理由で、専門性や創造性、将来性等の観点から特筆すべきことがあれば記載ください≫
役名○○：○○○○（確定、○年に○○新人賞を受賞し、若手有望格であるため）、役名△△：△△△△（確定）、役名□□：□□□□（交渉中）
</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rPh sb="134" eb="135">
      <t>ヤク</t>
    </rPh>
    <rPh sb="135" eb="136">
      <t>メイ</t>
    </rPh>
    <rPh sb="144" eb="147">
      <t>コウショウチュウ</t>
    </rPh>
    <phoneticPr fontId="11"/>
  </si>
  <si>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交渉中）、プロデューサー：◆◆◆◆（確定）、美術：●●●●（確定）、照明：●●●●（確定）、録音：●●●●（確定）、編集：●●●●（予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4">
      <t>コウショウチュウ</t>
    </rPh>
    <rPh sb="139" eb="141">
      <t>カクテイ</t>
    </rPh>
    <rPh sb="143" eb="145">
      <t>ビジュツ</t>
    </rPh>
    <rPh sb="155" eb="157">
      <t>ショウメイ</t>
    </rPh>
    <rPh sb="167" eb="169">
      <t>ロクオン</t>
    </rPh>
    <rPh sb="179" eb="181">
      <t>ヘンシュウ</t>
    </rPh>
    <rPh sb="187" eb="189">
      <t>ヨテイ</t>
    </rPh>
    <phoneticPr fontId="11"/>
  </si>
  <si>
    <t>・主なキャスト名を記入してください。決まっている場合は役名も記入してください。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55" eb="58">
      <t>ショウライセイ</t>
    </rPh>
    <rPh sb="58" eb="59">
      <t>トウ</t>
    </rPh>
    <phoneticPr fontId="8"/>
  </si>
  <si>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8"/>
  </si>
  <si>
    <t>支払先</t>
    <rPh sb="0" eb="3">
      <t>シハライサキ</t>
    </rPh>
    <phoneticPr fontId="12"/>
  </si>
  <si>
    <t>備考</t>
    <rPh sb="0" eb="2">
      <t>ビコウ</t>
    </rPh>
    <phoneticPr fontId="12"/>
  </si>
  <si>
    <t>備考</t>
    <phoneticPr fontId="15"/>
  </si>
  <si>
    <t>支払先</t>
    <rPh sb="0" eb="3">
      <t>シハライサキ</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</si>
  <si>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</si>
  <si>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5"/>
  </si>
  <si>
    <t>③助成金の交付を受けようとする団体の共同製作者が、過去に自ら映画を製作し（出資を伴う）、一般に広く公開した実績を有すること。</t>
    <rPh sb="1" eb="4">
      <t>ジョセイキン</t>
    </rPh>
    <rPh sb="5" eb="7">
      <t>コウフ</t>
    </rPh>
    <rPh sb="8" eb="9">
      <t>ウ</t>
    </rPh>
    <rPh sb="15" eb="17">
      <t>ダンタイ</t>
    </rPh>
    <rPh sb="18" eb="23">
      <t>キョウドウセイサクシャ</t>
    </rPh>
    <rPh sb="25" eb="27">
      <t>カコ</t>
    </rPh>
    <rPh sb="28" eb="29">
      <t>ミズカ</t>
    </rPh>
    <rPh sb="30" eb="32">
      <t>エイガ</t>
    </rPh>
    <rPh sb="33" eb="35">
      <t>セイサク</t>
    </rPh>
    <rPh sb="37" eb="39">
      <t>シュッシ</t>
    </rPh>
    <rPh sb="40" eb="41">
      <t>トモナ</t>
    </rPh>
    <rPh sb="44" eb="46">
      <t>イッパン</t>
    </rPh>
    <rPh sb="47" eb="48">
      <t>ヒロ</t>
    </rPh>
    <rPh sb="49" eb="51">
      <t>コウカイ</t>
    </rPh>
    <rPh sb="53" eb="55">
      <t>ジッセキ</t>
    </rPh>
    <rPh sb="56" eb="57">
      <t>ユウ</t>
    </rPh>
    <phoneticPr fontId="40"/>
  </si>
  <si>
    <t>助成対象外経費</t>
    <rPh sb="0" eb="2">
      <t>ジョセイ</t>
    </rPh>
    <phoneticPr fontId="9"/>
  </si>
  <si>
    <t>≪Vimeo、Youtube等一般に公開されている動画閲覧プラットフォームを利用してアップロードし、閲覧パスワードをかけるなどして限定公開の状態としてください。アップロードした動画は、審査結果が公表されるまで変更・削除をしないでください。≫</t>
    <phoneticPr fontId="11"/>
  </si>
  <si>
    <r>
      <t>当団体は、応募する映画の製作に際し、日本映画制作適正認定制度（作品認定制度）に</t>
    </r>
    <r>
      <rPr>
        <u/>
        <sz val="10"/>
        <color theme="1"/>
        <rFont val="ＭＳ ゴシック"/>
        <family val="3"/>
        <charset val="128"/>
      </rPr>
      <t>申請</t>
    </r>
    <r>
      <rPr>
        <sz val="10"/>
        <color theme="1"/>
        <rFont val="ＭＳ ゴシック"/>
        <family val="3"/>
        <charset val="128"/>
      </rPr>
      <t>している、又はする予定である。</t>
    </r>
    <rPh sb="5" eb="7">
      <t>オウボ</t>
    </rPh>
    <rPh sb="9" eb="11">
      <t>エイガ</t>
    </rPh>
    <rPh sb="12" eb="14">
      <t>セイサク</t>
    </rPh>
    <rPh sb="15" eb="16">
      <t>サイ</t>
    </rPh>
    <rPh sb="18" eb="20">
      <t>ニホン</t>
    </rPh>
    <rPh sb="20" eb="22">
      <t>エイガ</t>
    </rPh>
    <rPh sb="22" eb="24">
      <t>セイサク</t>
    </rPh>
    <rPh sb="24" eb="26">
      <t>テキセイ</t>
    </rPh>
    <rPh sb="26" eb="28">
      <t>ニンテイ</t>
    </rPh>
    <rPh sb="28" eb="30">
      <t>セイド</t>
    </rPh>
    <rPh sb="31" eb="33">
      <t>サクヒン</t>
    </rPh>
    <rPh sb="33" eb="35">
      <t>ニンテイ</t>
    </rPh>
    <rPh sb="35" eb="37">
      <t>セイド</t>
    </rPh>
    <rPh sb="39" eb="41">
      <t>シンセイ</t>
    </rPh>
    <rPh sb="46" eb="47">
      <t>マタ</t>
    </rPh>
    <phoneticPr fontId="41"/>
  </si>
  <si>
    <t>上映映画館・ホール等名（１）</t>
    <phoneticPr fontId="40"/>
  </si>
  <si>
    <t>上映映画館・ホール等名（２）</t>
    <phoneticPr fontId="40"/>
  </si>
  <si>
    <t>上映映画館・ホール等名（３）</t>
    <phoneticPr fontId="40"/>
  </si>
  <si>
    <r>
      <t xml:space="preserve">①映画館又はホール等での有料上映実績
</t>
    </r>
    <r>
      <rPr>
        <sz val="10.5"/>
        <color theme="1"/>
        <rFont val="ＭＳ ゴシック"/>
        <family val="3"/>
        <charset val="128"/>
      </rPr>
      <t>（劇映画、アニメーション映画長編は選択必須。劇映画の場合は</t>
    </r>
    <r>
      <rPr>
        <u/>
        <sz val="10.5"/>
        <color theme="1"/>
        <rFont val="ＭＳ ゴシック"/>
        <family val="3"/>
        <charset val="128"/>
      </rPr>
      <t>３スクリーン以上の実績の記載</t>
    </r>
    <r>
      <rPr>
        <sz val="10.5"/>
        <color theme="1"/>
        <rFont val="ＭＳ ゴシック"/>
        <family val="3"/>
        <charset val="128"/>
      </rPr>
      <t>が必須。）</t>
    </r>
    <rPh sb="4" eb="5">
      <t>マタ</t>
    </rPh>
    <rPh sb="12" eb="14">
      <t>ユウリョウ</t>
    </rPh>
    <rPh sb="14" eb="16">
      <t>ジョウエイ</t>
    </rPh>
    <rPh sb="41" eb="44">
      <t>ゲキエイガ</t>
    </rPh>
    <rPh sb="45" eb="47">
      <t>バアイ</t>
    </rPh>
    <rPh sb="54" eb="56">
      <t>イジョウ</t>
    </rPh>
    <rPh sb="57" eb="59">
      <t>ジッセキ</t>
    </rPh>
    <rPh sb="60" eb="62">
      <t>キサイ</t>
    </rPh>
    <rPh sb="63" eb="65">
      <t>ヒッス</t>
    </rPh>
    <phoneticPr fontId="41"/>
  </si>
  <si>
    <t>助成対象外経費</t>
    <rPh sb="0" eb="2">
      <t>ジョセイ</t>
    </rPh>
    <rPh sb="2" eb="4">
      <t>タイショウ</t>
    </rPh>
    <rPh sb="4" eb="5">
      <t>ガイ</t>
    </rPh>
    <rPh sb="5" eb="7">
      <t>ケイヒ</t>
    </rPh>
    <phoneticPr fontId="8"/>
  </si>
  <si>
    <t>助成対象外経費</t>
    <rPh sb="0" eb="7">
      <t>ジョセイタイショウガイケイヒ</t>
    </rPh>
    <phoneticPr fontId="8"/>
  </si>
  <si>
    <t>（「スタッフ費内訳」シートから自動転記されます。）</t>
    <rPh sb="6" eb="7">
      <t>ヒ</t>
    </rPh>
    <rPh sb="7" eb="9">
      <t>ウチワケ</t>
    </rPh>
    <rPh sb="15" eb="17">
      <t>ジドウ</t>
    </rPh>
    <rPh sb="17" eb="19">
      <t>テンキ</t>
    </rPh>
    <phoneticPr fontId="8"/>
  </si>
  <si>
    <t>（「キャスト費内訳」シートから自動転記されます。）</t>
    <rPh sb="6" eb="7">
      <t>ヒ</t>
    </rPh>
    <rPh sb="7" eb="9">
      <t>ウチワケ</t>
    </rPh>
    <rPh sb="15" eb="17">
      <t>ジドウ</t>
    </rPh>
    <rPh sb="17" eb="19">
      <t>テンキ</t>
    </rPh>
    <phoneticPr fontId="8"/>
  </si>
  <si>
    <t>予算総額（千円）</t>
    <rPh sb="0" eb="2">
      <t>ヨサン</t>
    </rPh>
    <rPh sb="2" eb="4">
      <t>ソウガク</t>
    </rPh>
    <phoneticPr fontId="8"/>
  </si>
  <si>
    <t>２か年度助成</t>
    <rPh sb="2" eb="4">
      <t>ネンド</t>
    </rPh>
    <rPh sb="4" eb="6">
      <t>ジョセイ</t>
    </rPh>
    <phoneticPr fontId="8"/>
  </si>
  <si>
    <r>
      <rPr>
        <b/>
        <sz val="12"/>
        <color rgb="FFFF0000"/>
        <rFont val="游ゴシック"/>
        <family val="3"/>
        <charset val="128"/>
        <scheme val="minor"/>
      </rPr>
      <t>・応募する活動が「２か年度助成」で間違いがないかどうかを確認してください。</t>
    </r>
    <r>
      <rPr>
        <b/>
        <sz val="12"/>
        <color theme="8" tint="-0.499984740745262"/>
        <rFont val="游ゴシック"/>
        <family val="3"/>
        <charset val="128"/>
        <scheme val="minor"/>
      </rPr>
      <t xml:space="preserve">
　（単年度助成の場合はホームページから単年度用の様式をダウンロードしてください。）</t>
    </r>
    <rPh sb="11" eb="13">
      <t>ネンド</t>
    </rPh>
    <rPh sb="13" eb="15">
      <t>ジョセイ</t>
    </rPh>
    <rPh sb="17" eb="19">
      <t>マチガ</t>
    </rPh>
    <rPh sb="28" eb="30">
      <t>カクニン</t>
    </rPh>
    <rPh sb="40" eb="41">
      <t>タン</t>
    </rPh>
    <rPh sb="41" eb="45">
      <t>ネンドジョセイ</t>
    </rPh>
    <rPh sb="46" eb="48">
      <t>バアイ</t>
    </rPh>
    <rPh sb="57" eb="58">
      <t>タン</t>
    </rPh>
    <rPh sb="58" eb="60">
      <t>ネンド</t>
    </rPh>
    <rPh sb="60" eb="61">
      <t>ヨウ</t>
    </rPh>
    <rPh sb="62" eb="64">
      <t>ヨウシキ</t>
    </rPh>
    <phoneticPr fontId="8"/>
  </si>
  <si>
    <t>バリアフリー字幕制作費（２年目に助成）</t>
    <rPh sb="6" eb="8">
      <t>ジマク</t>
    </rPh>
    <rPh sb="8" eb="11">
      <t>セイサクヒ</t>
    </rPh>
    <rPh sb="13" eb="15">
      <t>ネンメ</t>
    </rPh>
    <rPh sb="16" eb="18">
      <t>ジョセイ</t>
    </rPh>
    <phoneticPr fontId="8"/>
  </si>
  <si>
    <t>音声ガイド制作費
（２年目に助成）</t>
    <rPh sb="0" eb="5">
      <t>ホンタイジギョウヒ</t>
    </rPh>
    <rPh sb="11" eb="13">
      <t>ネンメ</t>
    </rPh>
    <rPh sb="14" eb="16">
      <t>ジョセイ</t>
    </rPh>
    <phoneticPr fontId="8"/>
  </si>
  <si>
    <t>２年間の助成金の額
合計（本体事業費＋バリアフリー費用）</t>
    <rPh sb="1" eb="3">
      <t>ネンカン</t>
    </rPh>
    <rPh sb="4" eb="7">
      <t>ジョセイキン</t>
    </rPh>
    <rPh sb="8" eb="9">
      <t>ガク</t>
    </rPh>
    <rPh sb="10" eb="12">
      <t>ゴウケイ</t>
    </rPh>
    <rPh sb="13" eb="18">
      <t>ホンタイジギョウヒ</t>
    </rPh>
    <rPh sb="25" eb="27">
      <t>ヒヨウ</t>
    </rPh>
    <phoneticPr fontId="8"/>
  </si>
  <si>
    <t>２か年分助成金算定経費</t>
    <rPh sb="2" eb="3">
      <t>ネン</t>
    </rPh>
    <rPh sb="3" eb="4">
      <t>ブン</t>
    </rPh>
    <rPh sb="4" eb="7">
      <t>ジョセイキン</t>
    </rPh>
    <rPh sb="7" eb="9">
      <t>サンテイ</t>
    </rPh>
    <rPh sb="9" eb="11">
      <t>ケイヒ</t>
    </rPh>
    <phoneticPr fontId="8"/>
  </si>
  <si>
    <r>
      <t>交付を受けようとする
助成金の総額</t>
    </r>
    <r>
      <rPr>
        <sz val="11"/>
        <rFont val="游ゴシック"/>
        <family val="3"/>
        <charset val="128"/>
      </rPr>
      <t>（本体事業費）</t>
    </r>
    <rPh sb="0" eb="2">
      <t>コウフ</t>
    </rPh>
    <rPh sb="3" eb="4">
      <t>ウ</t>
    </rPh>
    <rPh sb="11" eb="14">
      <t>ジョセイキン</t>
    </rPh>
    <rPh sb="15" eb="16">
      <t>ソウ</t>
    </rPh>
    <rPh sb="16" eb="17">
      <t>ガク</t>
    </rPh>
    <rPh sb="18" eb="20">
      <t>ホンタイ</t>
    </rPh>
    <rPh sb="20" eb="23">
      <t>ジギョウヒ</t>
    </rPh>
    <phoneticPr fontId="8"/>
  </si>
  <si>
    <t>　うち令和8年度に交付を
　受けようとする助成金の額（本体事業費）</t>
    <rPh sb="3" eb="5">
      <t>レイワ</t>
    </rPh>
    <rPh sb="6" eb="8">
      <t>ネンド</t>
    </rPh>
    <rPh sb="9" eb="11">
      <t>コウフ</t>
    </rPh>
    <rPh sb="14" eb="15">
      <t>ウ</t>
    </rPh>
    <rPh sb="21" eb="24">
      <t>ジョセイキン</t>
    </rPh>
    <rPh sb="25" eb="26">
      <t>ガク</t>
    </rPh>
    <rPh sb="27" eb="32">
      <t>ホンタイジギョウヒ</t>
    </rPh>
    <phoneticPr fontId="8"/>
  </si>
  <si>
    <t>R8.4.1～R9.3.31に
支払いが完了する経費</t>
    <rPh sb="16" eb="18">
      <t>シハラ</t>
    </rPh>
    <rPh sb="20" eb="22">
      <t>カンリョウ</t>
    </rPh>
    <rPh sb="24" eb="26">
      <t>ケイヒ</t>
    </rPh>
    <phoneticPr fontId="8"/>
  </si>
  <si>
    <t>総額のうちR8.4.1～R9.3.31の期間内に支払う金額
（円／税込）</t>
    <rPh sb="0" eb="2">
      <t>ソウガク</t>
    </rPh>
    <rPh sb="20" eb="23">
      <t>キカンナイ</t>
    </rPh>
    <rPh sb="24" eb="26">
      <t>シハラ</t>
    </rPh>
    <rPh sb="27" eb="29">
      <t>キンガク</t>
    </rPh>
    <phoneticPr fontId="8"/>
  </si>
  <si>
    <t>令和７年度
課税対象外経費</t>
    <rPh sb="0" eb="2">
      <t>レイワ</t>
    </rPh>
    <rPh sb="3" eb="5">
      <t>ネンド</t>
    </rPh>
    <rPh sb="6" eb="8">
      <t>カゼイ</t>
    </rPh>
    <rPh sb="8" eb="10">
      <t>タイショウ</t>
    </rPh>
    <rPh sb="10" eb="11">
      <t>ガイ</t>
    </rPh>
    <rPh sb="11" eb="13">
      <t>ケイヒ</t>
    </rPh>
    <phoneticPr fontId="12"/>
  </si>
  <si>
    <t>令和８年度
課税対象外経費</t>
    <rPh sb="0" eb="2">
      <t>レイワ</t>
    </rPh>
    <rPh sb="3" eb="5">
      <t>ネンド</t>
    </rPh>
    <rPh sb="6" eb="8">
      <t>カゼイ</t>
    </rPh>
    <rPh sb="8" eb="10">
      <t>タイショウ</t>
    </rPh>
    <rPh sb="10" eb="11">
      <t>ガイ</t>
    </rPh>
    <rPh sb="11" eb="13">
      <t>ケイヒ</t>
    </rPh>
    <phoneticPr fontId="12"/>
  </si>
  <si>
    <t>左記金額のうち
R8.4.1～
R9.3.31の期間に
支払う額（税込／円）</t>
    <rPh sb="0" eb="2">
      <t>サキ</t>
    </rPh>
    <rPh sb="2" eb="4">
      <t>キンガク</t>
    </rPh>
    <rPh sb="24" eb="26">
      <t>キカン</t>
    </rPh>
    <rPh sb="28" eb="30">
      <t>シハラ</t>
    </rPh>
    <rPh sb="31" eb="32">
      <t>ガク</t>
    </rPh>
    <rPh sb="33" eb="35">
      <t>ゼイコ</t>
    </rPh>
    <rPh sb="36" eb="37">
      <t>エン</t>
    </rPh>
    <phoneticPr fontId="16"/>
  </si>
  <si>
    <t>プルダウンから選択してください。</t>
    <rPh sb="7" eb="9">
      <t>センタク</t>
    </rPh>
    <phoneticPr fontId="8"/>
  </si>
  <si>
    <t>選択してください</t>
  </si>
  <si>
    <t>２か年度助成の様式です。</t>
    <rPh sb="2" eb="4">
      <t>ネンド</t>
    </rPh>
    <rPh sb="4" eb="6">
      <t>ジョセイ</t>
    </rPh>
    <rPh sb="7" eb="9">
      <t>ヨウシキ</t>
    </rPh>
    <phoneticPr fontId="8"/>
  </si>
  <si>
    <t>完成形式</t>
    <rPh sb="0" eb="2">
      <t>カンセイ</t>
    </rPh>
    <rPh sb="2" eb="4">
      <t>ケイシキ</t>
    </rPh>
    <phoneticPr fontId="8"/>
  </si>
  <si>
    <t>総表!D50</t>
    <phoneticPr fontId="40"/>
  </si>
  <si>
    <t>撮影機材
（型番等）</t>
    <rPh sb="0" eb="2">
      <t>サツエイ</t>
    </rPh>
    <rPh sb="2" eb="4">
      <t>キザイ</t>
    </rPh>
    <rPh sb="6" eb="9">
      <t>カタバントウ</t>
    </rPh>
    <phoneticPr fontId="8"/>
  </si>
  <si>
    <t>日本映画製作支援事業・２か年度助成</t>
    <rPh sb="0" eb="2">
      <t>ニホン</t>
    </rPh>
    <rPh sb="2" eb="4">
      <t>エイガ</t>
    </rPh>
    <rPh sb="4" eb="6">
      <t>セイサク</t>
    </rPh>
    <rPh sb="6" eb="8">
      <t>シエン</t>
    </rPh>
    <rPh sb="8" eb="10">
      <t>ジギョウ</t>
    </rPh>
    <rPh sb="13" eb="15">
      <t>ネンド</t>
    </rPh>
    <rPh sb="15" eb="17">
      <t>ジョセイ</t>
    </rPh>
    <phoneticPr fontId="40"/>
  </si>
  <si>
    <t>総表!J43</t>
    <phoneticPr fontId="40"/>
  </si>
  <si>
    <t>左記のうちR8.4.1～R9.3.31に
支払いが完了する経費</t>
    <rPh sb="0" eb="2">
      <t>サキ</t>
    </rPh>
    <rPh sb="21" eb="23">
      <t>シハラ</t>
    </rPh>
    <rPh sb="25" eb="27">
      <t>カンリョウ</t>
    </rPh>
    <rPh sb="29" eb="31">
      <t>ケイヒ</t>
    </rPh>
    <phoneticPr fontId="8"/>
  </si>
  <si>
    <t>令和５年３月に一般社団法人日本映画製作者連盟、協同組合日本映画製作者協会、協同組合日本映画監督協会ほか各職能団体によって、映画製作現場の就業環境改善や取引の適正化等を図ることを目的に、「映画制作の持続的な発展に向けた取引ガイドライン」が定められました。
映画制作に従事する方たちが安心・安全な環境で業務に従事できるよう、本ガイドラインを参考にし、本助成活動に応募する劇映画については、本ガイドラインに則って適正な環境で事業を実施するよう努めてください。
【映画制作の持続的な発展に向けた取引ガイドライン】
https://www.eiteki.org/wp/wp-content/uploads/pdf/eiteki_guideline.pdf</t>
    <phoneticPr fontId="40"/>
  </si>
  <si>
    <r>
      <t>当団体は、応募する映画の製作に際し、日本映画制作適正化機構の定める「映画制作の持続的な発展に向けた取引ガイドライン」を</t>
    </r>
    <r>
      <rPr>
        <u/>
        <sz val="10"/>
        <color theme="1"/>
        <rFont val="ＭＳ ゴシック"/>
        <family val="3"/>
        <charset val="128"/>
      </rPr>
      <t>遵守</t>
    </r>
    <r>
      <rPr>
        <sz val="10"/>
        <color theme="1"/>
        <rFont val="ＭＳ ゴシック"/>
        <family val="3"/>
        <charset val="128"/>
      </rPr>
      <t>し、映画製作を行っている、又は行う予定である。</t>
    </r>
    <rPh sb="0" eb="3">
      <t>トウダンタイ</t>
    </rPh>
    <rPh sb="5" eb="7">
      <t>オウボ</t>
    </rPh>
    <rPh sb="9" eb="11">
      <t>エイガ</t>
    </rPh>
    <rPh sb="12" eb="14">
      <t>セイサク</t>
    </rPh>
    <rPh sb="15" eb="16">
      <t>サイ</t>
    </rPh>
    <rPh sb="18" eb="29">
      <t>ニホンエイガセイサクテキセイカキコウ</t>
    </rPh>
    <rPh sb="30" eb="31">
      <t>サダ</t>
    </rPh>
    <rPh sb="34" eb="36">
      <t>エイガ</t>
    </rPh>
    <rPh sb="36" eb="38">
      <t>セイサク</t>
    </rPh>
    <rPh sb="39" eb="42">
      <t>ジゾクテキ</t>
    </rPh>
    <rPh sb="59" eb="61">
      <t>ジュンシュ</t>
    </rPh>
    <rPh sb="63" eb="67">
      <t>エイガセイサク</t>
    </rPh>
    <rPh sb="68" eb="69">
      <t>オコナ</t>
    </rPh>
    <rPh sb="74" eb="75">
      <t>マタ</t>
    </rPh>
    <rPh sb="76" eb="77">
      <t>オコナ</t>
    </rPh>
    <rPh sb="78" eb="80">
      <t>ヨテイ</t>
    </rPh>
    <phoneticPr fontId="41"/>
  </si>
  <si>
    <t>課税事業者</t>
  </si>
  <si>
    <t>プルダウンから選択してください。</t>
  </si>
  <si>
    <t>法人格を有する団体であること。（非営利法人を含む）</t>
    <rPh sb="16" eb="21">
      <t>ヒエイリホウジン</t>
    </rPh>
    <rPh sb="22" eb="23">
      <t>フク</t>
    </rPh>
    <phoneticPr fontId="40"/>
  </si>
  <si>
    <t>・映画以外も含めた令和4年度～令和6年度の団体の総収入・総支出等を記入してください｡</t>
    <rPh sb="9" eb="11">
      <t>レイワ</t>
    </rPh>
    <phoneticPr fontId="10"/>
  </si>
  <si>
    <t>・共同製作者、後援者、協賛者等を記入してください。また、それぞれの決定状況（確定、交渉／申請中、交渉／申請予定）を必ず記入してください。
・共同製作者については、各団体の役割（幹事、企画、制作、配給、宣伝等）も記載ください。海外の団体の場合は、国名を記載してください。
・クラウドファンディングを実施する場合は要望書提出時の状況（達成、実施中、実施予定）を必ず記入してください。
・5行以内でご記入ください。</t>
    <phoneticPr fontId="8"/>
  </si>
  <si>
    <t>金額（千円）</t>
    <rPh sb="3" eb="4">
      <t>セン</t>
    </rPh>
    <rPh sb="4" eb="5">
      <t>エン</t>
    </rPh>
    <phoneticPr fontId="8"/>
  </si>
  <si>
    <t>総表!D47</t>
    <phoneticPr fontId="40"/>
  </si>
  <si>
    <t>令和８年度　文化芸術振興費補助金による 助成金交付要望書
（日本映画製作支援事業　第１回募集分）</t>
    <rPh sb="30" eb="32">
      <t>ニホン</t>
    </rPh>
    <rPh sb="32" eb="36">
      <t>エイガセイサク</t>
    </rPh>
    <rPh sb="36" eb="38">
      <t>シエン</t>
    </rPh>
    <rPh sb="38" eb="40">
      <t>ジギョウ</t>
    </rPh>
    <phoneticPr fontId="8"/>
  </si>
  <si>
    <t>　うち令和9年度に交付を
　受けようとする助成金の額（本体事業費）</t>
    <rPh sb="3" eb="5">
      <t>レイワ</t>
    </rPh>
    <rPh sb="6" eb="8">
      <t>ネンド</t>
    </rPh>
    <rPh sb="9" eb="11">
      <t>コウフ</t>
    </rPh>
    <rPh sb="14" eb="15">
      <t>ウ</t>
    </rPh>
    <rPh sb="21" eb="24">
      <t>ジョセイキン</t>
    </rPh>
    <rPh sb="25" eb="26">
      <t>ガク</t>
    </rPh>
    <rPh sb="27" eb="32">
      <t>ホンタイジギョウヒ</t>
    </rPh>
    <phoneticPr fontId="8"/>
  </si>
  <si>
    <t>うち令和8年度
助成金算定経費</t>
    <rPh sb="2" eb="4">
      <t>レイワ</t>
    </rPh>
    <rPh sb="5" eb="7">
      <t>ネンド</t>
    </rPh>
    <rPh sb="8" eb="15">
      <t>ジョセイキンサンテイケイヒ</t>
    </rPh>
    <phoneticPr fontId="8"/>
  </si>
  <si>
    <t>うち令和9年度
助成金算定経費</t>
    <rPh sb="2" eb="4">
      <t>レイワ</t>
    </rPh>
    <rPh sb="5" eb="7">
      <t>ネンド</t>
    </rPh>
    <rPh sb="8" eb="15">
      <t>ジョセイキンサンテイケイヒ</t>
    </rPh>
    <phoneticPr fontId="8"/>
  </si>
  <si>
    <t>R9.4.1～R10.3.31に
支払いが完了する経費</t>
    <rPh sb="17" eb="19">
      <t>シハラ</t>
    </rPh>
    <rPh sb="21" eb="23">
      <t>カンリョウ</t>
    </rPh>
    <rPh sb="25" eb="27">
      <t>ケイヒ</t>
    </rPh>
    <phoneticPr fontId="8"/>
  </si>
  <si>
    <t>総額のうちR9.4.1～R10.3.31の期間内に支払う金額
（円／税込）</t>
    <rPh sb="0" eb="2">
      <t>ソウガク</t>
    </rPh>
    <rPh sb="21" eb="24">
      <t>キカンナイ</t>
    </rPh>
    <rPh sb="25" eb="27">
      <t>シハラ</t>
    </rPh>
    <rPh sb="28" eb="30">
      <t>キンガク</t>
    </rPh>
    <phoneticPr fontId="8"/>
  </si>
  <si>
    <t>左記のうちR9.4.1～R10.3.31に
支払いが完了する経費</t>
    <rPh sb="0" eb="2">
      <t>サキ</t>
    </rPh>
    <rPh sb="22" eb="24">
      <t>シハラ</t>
    </rPh>
    <rPh sb="26" eb="28">
      <t>カンリョウ</t>
    </rPh>
    <rPh sb="30" eb="32">
      <t>ケイヒ</t>
    </rPh>
    <phoneticPr fontId="8"/>
  </si>
  <si>
    <t>・「細目」「内訳」をプルダウンメニューから選択し、金額を手入力してください。
・該当する「内訳」がない場合は、細目を選択後、「内訳」のプルダウンメニューから空白を選択し、手入力してください。
・備考欄は特記することがあれば記載してください。
・支払先が複数ある場合は、主要な１者のみを記載し、「●●社ほか」のように記載してください。未定の場合は空欄としてください。
・「金額」欄には総額を記入し、そのうちR8.4.1～R9.3.31に支払う金額を「左記のうちR8.4.1～R9.3.31に支払う金額」欄に記入してください。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rPh sb="185" eb="187">
      <t>キンガク</t>
    </rPh>
    <rPh sb="188" eb="189">
      <t>ラン</t>
    </rPh>
    <rPh sb="191" eb="193">
      <t>ソウガク</t>
    </rPh>
    <rPh sb="194" eb="196">
      <t>キニュウ</t>
    </rPh>
    <rPh sb="220" eb="222">
      <t>キンガク</t>
    </rPh>
    <rPh sb="224" eb="226">
      <t>サキ</t>
    </rPh>
    <rPh sb="244" eb="246">
      <t>シハラ</t>
    </rPh>
    <rPh sb="247" eb="249">
      <t>キンガク</t>
    </rPh>
    <rPh sb="250" eb="251">
      <t>ラン</t>
    </rPh>
    <rPh sb="252" eb="254">
      <t>キニュウ</t>
    </rPh>
    <phoneticPr fontId="12"/>
  </si>
  <si>
    <t>左記金額のうち
R9.4.1～
R10.3.31の期間に
支払う額（税込／円）</t>
    <rPh sb="0" eb="2">
      <t>サキ</t>
    </rPh>
    <rPh sb="2" eb="4">
      <t>キンガク</t>
    </rPh>
    <rPh sb="25" eb="27">
      <t>キカン</t>
    </rPh>
    <rPh sb="29" eb="31">
      <t>シハラ</t>
    </rPh>
    <rPh sb="32" eb="33">
      <t>ガク</t>
    </rPh>
    <rPh sb="34" eb="36">
      <t>ゼイコ</t>
    </rPh>
    <rPh sb="37" eb="38">
      <t>エン</t>
    </rPh>
    <phoneticPr fontId="16"/>
  </si>
  <si>
    <t>２か年度助成
第１回募集</t>
    <rPh sb="2" eb="4">
      <t>ネンド</t>
    </rPh>
    <rPh sb="4" eb="6">
      <t>ジョセイ</t>
    </rPh>
    <rPh sb="10" eb="12">
      <t>ボシュウ</t>
    </rPh>
    <phoneticPr fontId="16"/>
  </si>
  <si>
    <t>２か年度助成
第１回募集</t>
    <rPh sb="2" eb="3">
      <t>ネン</t>
    </rPh>
    <phoneticPr fontId="15"/>
  </si>
  <si>
    <t>Ｒ７</t>
    <phoneticPr fontId="8"/>
  </si>
  <si>
    <t>Ｒ６</t>
    <phoneticPr fontId="10"/>
  </si>
  <si>
    <t>Ｒ５
以前</t>
    <rPh sb="3" eb="5">
      <t>イゼン</t>
    </rPh>
    <phoneticPr fontId="8"/>
  </si>
  <si>
    <t>R８
（見込みでも可）</t>
    <phoneticPr fontId="8"/>
  </si>
  <si>
    <r>
      <t>映像資料の掲出場所　※</t>
    </r>
    <r>
      <rPr>
        <b/>
        <u/>
        <sz val="14"/>
        <color rgb="FFFF0000"/>
        <rFont val="游ゴシック"/>
        <family val="3"/>
        <charset val="128"/>
        <scheme val="minor"/>
      </rPr>
      <t>記録映画に応募する場合は</t>
    </r>
    <r>
      <rPr>
        <b/>
        <sz val="14"/>
        <rFont val="游ゴシック"/>
        <family val="3"/>
        <charset val="128"/>
        <scheme val="minor"/>
      </rPr>
      <t>記載してください。</t>
    </r>
    <rPh sb="0" eb="4">
      <t>エイゾウシリョウ</t>
    </rPh>
    <rPh sb="5" eb="9">
      <t>ケイシュツバショ</t>
    </rPh>
    <rPh sb="11" eb="15">
      <t>キロクエイガ</t>
    </rPh>
    <rPh sb="16" eb="18">
      <t>オウボ</t>
    </rPh>
    <rPh sb="20" eb="22">
      <t>バアイ</t>
    </rPh>
    <rPh sb="23" eb="25">
      <t>キサイ</t>
    </rPh>
    <phoneticPr fontId="11"/>
  </si>
  <si>
    <t>※記録映画に応募する場合は記載してください。
・Vimeo、Youtube等一般に公開されている動画閲覧プラットフォームを利用してアップロードし、閲覧パスワードをかけるなどして限定公開の状態としてください。
・アップロードした動画は、審査結果が公表されるまで変更・削除をしないでください。
・Google Drive等のファイルサーバのURLを記入することはできません。</t>
    <rPh sb="37" eb="38">
      <t>トウ</t>
    </rPh>
    <rPh sb="48" eb="50">
      <t>ドウガ</t>
    </rPh>
    <rPh sb="50" eb="52">
      <t>エツラン</t>
    </rPh>
    <rPh sb="61" eb="63">
      <t>リヨウ</t>
    </rPh>
    <rPh sb="73" eb="75">
      <t>エツラン</t>
    </rPh>
    <rPh sb="88" eb="90">
      <t>ゲンテイ</t>
    </rPh>
    <rPh sb="90" eb="92">
      <t>コウカイ</t>
    </rPh>
    <rPh sb="93" eb="95">
      <t>ジョウタイ</t>
    </rPh>
    <rPh sb="113" eb="115">
      <t>ドウガ</t>
    </rPh>
    <rPh sb="129" eb="131">
      <t>ヘンコウ</t>
    </rPh>
    <rPh sb="132" eb="134">
      <t>サクジョ</t>
    </rPh>
    <rPh sb="158" eb="159">
      <t>トウ</t>
    </rPh>
    <rPh sb="172" eb="174">
      <t>キニュウ</t>
    </rPh>
    <phoneticPr fontId="11"/>
  </si>
  <si>
    <r>
      <t>※以下の項目につき、あてはまる場合「チェック」欄に○を記入してください。
「映画制作の持続的な発展に向けた取引ガイドライン」を遵守する意向がある場合、審査基準「コ」により加点いたします。
なお、</t>
    </r>
    <r>
      <rPr>
        <u/>
        <sz val="10"/>
        <color theme="1"/>
        <rFont val="ＭＳ ゴシック"/>
        <family val="3"/>
        <charset val="128"/>
      </rPr>
      <t>日本映画制作適正認定制度（作品認定制度）への申請は任意です。</t>
    </r>
    <r>
      <rPr>
        <sz val="10"/>
        <color theme="1"/>
        <rFont val="ＭＳ ゴシック"/>
        <family val="3"/>
        <charset val="128"/>
      </rPr>
      <t>本助成制度への応募条件ではありません。</t>
    </r>
    <rPh sb="1" eb="3">
      <t>イカ</t>
    </rPh>
    <rPh sb="4" eb="6">
      <t>コウモク</t>
    </rPh>
    <rPh sb="15" eb="17">
      <t>バアイ</t>
    </rPh>
    <rPh sb="23" eb="24">
      <t>ラン</t>
    </rPh>
    <rPh sb="27" eb="29">
      <t>キニュウ</t>
    </rPh>
    <rPh sb="63" eb="65">
      <t>ジュンシュ</t>
    </rPh>
    <rPh sb="67" eb="69">
      <t>イコウ</t>
    </rPh>
    <rPh sb="72" eb="74">
      <t>バアイ</t>
    </rPh>
    <rPh sb="75" eb="79">
      <t>シンサキジュン</t>
    </rPh>
    <rPh sb="85" eb="87">
      <t>カテン</t>
    </rPh>
    <rPh sb="127" eb="130">
      <t>ホンジョセイ</t>
    </rPh>
    <rPh sb="130" eb="132">
      <t>セイド</t>
    </rPh>
    <rPh sb="134" eb="136">
      <t>オウボ</t>
    </rPh>
    <rPh sb="136" eb="138">
      <t>ジョウケン</t>
    </rPh>
    <phoneticPr fontId="40"/>
  </si>
  <si>
    <t>申請者</t>
    <rPh sb="0" eb="3">
      <t>シンセイシャ</t>
    </rPh>
    <phoneticPr fontId="41"/>
  </si>
  <si>
    <t>申請時期</t>
    <rPh sb="0" eb="4">
      <t>シンセイジキ</t>
    </rPh>
    <phoneticPr fontId="40"/>
  </si>
  <si>
    <t>申請状況</t>
    <rPh sb="0" eb="4">
      <t>シンセイジョウキョウ</t>
    </rPh>
    <phoneticPr fontId="41"/>
  </si>
  <si>
    <t>　令和　　　　　年　　　　　月</t>
    <rPh sb="1" eb="3">
      <t>レイワ</t>
    </rPh>
    <rPh sb="8" eb="9">
      <t>ネン</t>
    </rPh>
    <rPh sb="14" eb="15">
      <t>ガツ</t>
    </rPh>
    <phoneticPr fontId="40"/>
  </si>
  <si>
    <t>ー</t>
  </si>
  <si>
    <t>令和８年度文化芸術振興費補助金交付要望書チェック表</t>
    <rPh sb="0" eb="2">
      <t>レイワ</t>
    </rPh>
    <phoneticPr fontId="41"/>
  </si>
  <si>
    <t>・要望取下げの連絡があった</t>
    <rPh sb="1" eb="3">
      <t>ヨウボウ</t>
    </rPh>
    <rPh sb="3" eb="5">
      <t>トリサ</t>
    </rPh>
    <rPh sb="7" eb="9">
      <t>レンラク</t>
    </rPh>
    <phoneticPr fontId="2"/>
  </si>
  <si>
    <t>・完成時期が定められた期間外</t>
    <rPh sb="1" eb="3">
      <t>カンセイ</t>
    </rPh>
    <rPh sb="3" eb="5">
      <t>ジキ</t>
    </rPh>
    <rPh sb="6" eb="7">
      <t>サダ</t>
    </rPh>
    <rPh sb="11" eb="13">
      <t>キカン</t>
    </rPh>
    <rPh sb="13" eb="14">
      <t>ガイ</t>
    </rPh>
    <phoneticPr fontId="2"/>
  </si>
  <si>
    <t>1 映画製作を主な目的とする団体</t>
    <rPh sb="2" eb="6">
      <t>エイガセイサク</t>
    </rPh>
    <rPh sb="7" eb="8">
      <t>オモ</t>
    </rPh>
    <rPh sb="9" eb="11">
      <t>モクテキ</t>
    </rPh>
    <rPh sb="14" eb="16">
      <t>ダンタイ</t>
    </rPh>
    <phoneticPr fontId="41"/>
  </si>
  <si>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2"/>
  </si>
  <si>
    <t>2 法人格を有する団体</t>
    <phoneticPr fontId="40"/>
  </si>
  <si>
    <t>3 活動（映画）に出資する団体</t>
    <rPh sb="2" eb="4">
      <t>カツドウ</t>
    </rPh>
    <rPh sb="5" eb="7">
      <t>エイガ</t>
    </rPh>
    <rPh sb="9" eb="11">
      <t>シュッシ</t>
    </rPh>
    <phoneticPr fontId="40"/>
  </si>
  <si>
    <t>4 活動（映画）の著作権の全部または一部を有する団体</t>
    <rPh sb="2" eb="4">
      <t>カツドウ</t>
    </rPh>
    <rPh sb="5" eb="7">
      <t>エイガ</t>
    </rPh>
    <rPh sb="9" eb="12">
      <t>チョサクケン</t>
    </rPh>
    <rPh sb="13" eb="15">
      <t>ゼンブ</t>
    </rPh>
    <rPh sb="18" eb="20">
      <t>イチブ</t>
    </rPh>
    <phoneticPr fontId="40"/>
  </si>
  <si>
    <t>5 製作委員会を組織する場合、その中核団体</t>
    <rPh sb="2" eb="6">
      <t>セイサクイイン</t>
    </rPh>
    <rPh sb="6" eb="7">
      <t>カイ</t>
    </rPh>
    <rPh sb="8" eb="10">
      <t>ソシキ</t>
    </rPh>
    <rPh sb="12" eb="14">
      <t>バアイ</t>
    </rPh>
    <rPh sb="17" eb="19">
      <t>チュウカク</t>
    </rPh>
    <phoneticPr fontId="40"/>
  </si>
  <si>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2"/>
  </si>
  <si>
    <t>完成時期　単年度：R8.4.1～R9.3.31</t>
    <rPh sb="0" eb="2">
      <t>カンセイ</t>
    </rPh>
    <rPh sb="2" eb="4">
      <t>ジキ</t>
    </rPh>
    <rPh sb="5" eb="8">
      <t>タンネンド</t>
    </rPh>
    <phoneticPr fontId="41"/>
  </si>
  <si>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2"/>
  </si>
  <si>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2"/>
  </si>
  <si>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2"/>
  </si>
  <si>
    <t>・団体要件を満たしていない（事務所を有していない）</t>
    <rPh sb="1" eb="3">
      <t>ダンタイ</t>
    </rPh>
    <rPh sb="3" eb="5">
      <t>ヨウケン</t>
    </rPh>
    <rPh sb="6" eb="7">
      <t>ミ</t>
    </rPh>
    <rPh sb="14" eb="16">
      <t>ジム</t>
    </rPh>
    <rPh sb="16" eb="17">
      <t>ショ</t>
    </rPh>
    <rPh sb="18" eb="19">
      <t>ユウ</t>
    </rPh>
    <phoneticPr fontId="2"/>
  </si>
  <si>
    <t>ガイドライン申告書</t>
    <rPh sb="6" eb="9">
      <t>シンコクショ</t>
    </rPh>
    <phoneticPr fontId="40"/>
  </si>
  <si>
    <t>自己申告書</t>
    <rPh sb="0" eb="2">
      <t>ジコ</t>
    </rPh>
    <rPh sb="2" eb="5">
      <t>シンコクショ</t>
    </rPh>
    <phoneticPr fontId="40"/>
  </si>
  <si>
    <t>バリアフリー字幕・音声ガイド見積書（要望する場合）</t>
    <rPh sb="6" eb="8">
      <t>ジマク</t>
    </rPh>
    <rPh sb="9" eb="11">
      <t>オンセイ</t>
    </rPh>
    <rPh sb="14" eb="17">
      <t>ミツモリショ</t>
    </rPh>
    <rPh sb="18" eb="20">
      <t>ヨウボウ</t>
    </rPh>
    <rPh sb="22" eb="24">
      <t>バアイ</t>
    </rPh>
    <phoneticPr fontId="40"/>
  </si>
  <si>
    <t>シナリオ　15部</t>
    <phoneticPr fontId="40"/>
  </si>
  <si>
    <t>自己申告書</t>
    <rPh sb="0" eb="5">
      <t>ジコシンコクショ</t>
    </rPh>
    <phoneticPr fontId="41"/>
  </si>
  <si>
    <t>映像資料　URL</t>
    <rPh sb="0" eb="2">
      <t>エイゾウ</t>
    </rPh>
    <rPh sb="2" eb="4">
      <t>シリョウ</t>
    </rPh>
    <phoneticPr fontId="41"/>
  </si>
  <si>
    <t>シノプシス</t>
    <phoneticPr fontId="41"/>
  </si>
  <si>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2"/>
  </si>
  <si>
    <t>完成形式：アニメーション技法を主として製作</t>
    <rPh sb="0" eb="2">
      <t>カンセイ</t>
    </rPh>
    <rPh sb="2" eb="4">
      <t>ケイシキ</t>
    </rPh>
    <rPh sb="15" eb="16">
      <t>シュ</t>
    </rPh>
    <phoneticPr fontId="41"/>
  </si>
  <si>
    <t>絵コンテ　データ又は10部</t>
    <rPh sb="0" eb="1">
      <t>エ</t>
    </rPh>
    <rPh sb="8" eb="9">
      <t>マタ</t>
    </rPh>
    <rPh sb="12" eb="13">
      <t>ブ</t>
    </rPh>
    <phoneticPr fontId="41"/>
  </si>
  <si>
    <t>イメージボード等　データ又は10部</t>
    <rPh sb="7" eb="8">
      <t>トウ</t>
    </rPh>
    <rPh sb="12" eb="13">
      <t>マタ</t>
    </rPh>
    <rPh sb="16" eb="17">
      <t>ブ</t>
    </rPh>
    <phoneticPr fontId="41"/>
  </si>
  <si>
    <t>監督のポートフォリオ　データ又は10部（短編Ａ・Ｂのみ）</t>
    <rPh sb="0" eb="2">
      <t>カントク</t>
    </rPh>
    <rPh sb="14" eb="15">
      <t>マタ</t>
    </rPh>
    <rPh sb="18" eb="19">
      <t>ブ</t>
    </rPh>
    <rPh sb="20" eb="22">
      <t>タンペン</t>
    </rPh>
    <phoneticPr fontId="41"/>
  </si>
  <si>
    <r>
      <t>応募する活動（映画）の</t>
    </r>
    <r>
      <rPr>
        <u/>
        <sz val="12"/>
        <color theme="1"/>
        <rFont val="ＭＳ ゴシック"/>
        <family val="3"/>
        <charset val="128"/>
      </rPr>
      <t>著作権の全部又は一部を保有する団体</t>
    </r>
    <r>
      <rPr>
        <sz val="12"/>
        <color theme="1"/>
        <rFont val="ＭＳ ゴシック"/>
        <family val="3"/>
        <charset val="128"/>
      </rPr>
      <t xml:space="preserve">であること。 </t>
    </r>
    <phoneticPr fontId="40"/>
  </si>
  <si>
    <r>
      <t>応募する活動（映画）に</t>
    </r>
    <r>
      <rPr>
        <u/>
        <sz val="12"/>
        <color theme="1"/>
        <rFont val="ＭＳ ゴシック"/>
        <family val="3"/>
        <charset val="128"/>
      </rPr>
      <t>出資をしている団体</t>
    </r>
    <r>
      <rPr>
        <sz val="12"/>
        <color theme="1"/>
        <rFont val="ＭＳ ゴシック"/>
        <family val="3"/>
        <charset val="128"/>
      </rPr>
      <t>であること（製作団体であること）。
※出資をせずに「製作協力」や「制作」で関与する団体は応募できません。</t>
    </r>
    <phoneticPr fontId="40"/>
  </si>
  <si>
    <r>
      <rPr>
        <u/>
        <sz val="12"/>
        <color theme="1"/>
        <rFont val="ＭＳ ゴシック"/>
        <family val="3"/>
        <charset val="128"/>
      </rPr>
      <t>団体の定款や定款に類する規約等において、事業目的等として映画の製作活動を行う旨が明記</t>
    </r>
    <r>
      <rPr>
        <sz val="12"/>
        <color theme="1"/>
        <rFont val="ＭＳ ゴシック"/>
        <family val="3"/>
        <charset val="128"/>
      </rPr>
      <t>されていること。</t>
    </r>
    <rPh sb="0" eb="2">
      <t>ダンタイ</t>
    </rPh>
    <rPh sb="3" eb="5">
      <t>テイカン</t>
    </rPh>
    <rPh sb="6" eb="8">
      <t>テイカン</t>
    </rPh>
    <rPh sb="9" eb="10">
      <t>ルイ</t>
    </rPh>
    <rPh sb="12" eb="14">
      <t>キヤク</t>
    </rPh>
    <rPh sb="14" eb="15">
      <t>トウ</t>
    </rPh>
    <rPh sb="20" eb="22">
      <t>ジギョウ</t>
    </rPh>
    <rPh sb="22" eb="24">
      <t>モクテキ</t>
    </rPh>
    <rPh sb="24" eb="25">
      <t>ナド</t>
    </rPh>
    <rPh sb="28" eb="30">
      <t>エイガ</t>
    </rPh>
    <rPh sb="31" eb="33">
      <t>セイサク</t>
    </rPh>
    <rPh sb="33" eb="35">
      <t>カツドウ</t>
    </rPh>
    <rPh sb="36" eb="37">
      <t>オコナ</t>
    </rPh>
    <rPh sb="38" eb="39">
      <t>ムネ</t>
    </rPh>
    <rPh sb="40" eb="42">
      <t>メイキ</t>
    </rPh>
    <phoneticPr fontId="40"/>
  </si>
  <si>
    <r>
      <t>製作委員会を組織している場合、当該製作委員会において総製作費を管理し、</t>
    </r>
    <r>
      <rPr>
        <u/>
        <sz val="12"/>
        <color theme="1"/>
        <rFont val="ＭＳ ゴシック"/>
        <family val="3"/>
        <charset val="128"/>
      </rPr>
      <t>製作に係る経理事務や活動を統括する団体</t>
    </r>
    <r>
      <rPr>
        <sz val="12"/>
        <color theme="1"/>
        <rFont val="ＭＳ ゴシック"/>
        <family val="3"/>
        <charset val="128"/>
      </rPr>
      <t>（以下「中核団体」という。）であること。
※</t>
    </r>
    <r>
      <rPr>
        <u/>
        <sz val="12"/>
        <color theme="1"/>
        <rFont val="ＭＳ ゴシック"/>
        <family val="3"/>
        <charset val="128"/>
      </rPr>
      <t>要望書の提出時に中核団体である旨を証明する書類（製作委員会において、当該団体の担当
する業務内容が明示された契約書の写し又は構成員リスト（社名、所在地、法人の代表者氏
名、役割が明示されていること））を提出</t>
    </r>
    <r>
      <rPr>
        <sz val="12"/>
        <color theme="1"/>
        <rFont val="ＭＳ ゴシック"/>
        <family val="3"/>
        <charset val="128"/>
      </rPr>
      <t>していただきます。 中核団体は、作品完成後（映画の公開による収益については公開後）５年間、帳簿等を保管するものとし、正当な理由なく、保管されていないことが判明した場合には、交付された助成金の返還を求めることがあります。</t>
    </r>
    <phoneticPr fontId="40"/>
  </si>
  <si>
    <r>
      <t>・主な出演者、監督、脚本、撮影、プロデューサー、チーフアニメーターについては、
　名前のみ記入してください。（個表に記入する名前と同一にしてください。）
　</t>
    </r>
    <r>
      <rPr>
        <b/>
        <sz val="12"/>
        <color rgb="FFFF0000"/>
        <rFont val="游ゴシック"/>
        <family val="3"/>
        <charset val="128"/>
        <scheme val="minor"/>
      </rPr>
      <t>必ず全員分の個人略歴をご提出ください。</t>
    </r>
    <rPh sb="41" eb="43">
      <t>ナマエ</t>
    </rPh>
    <rPh sb="45" eb="47">
      <t>キニュウ</t>
    </rPh>
    <rPh sb="55" eb="57">
      <t>コヒョウ</t>
    </rPh>
    <rPh sb="58" eb="60">
      <t>キニュウ</t>
    </rPh>
    <rPh sb="62" eb="64">
      <t>ナマエ</t>
    </rPh>
    <rPh sb="65" eb="67">
      <t>ドウイツ</t>
    </rPh>
    <rPh sb="78" eb="79">
      <t>カナラ</t>
    </rPh>
    <rPh sb="80" eb="83">
      <t>ゼンインブン</t>
    </rPh>
    <rPh sb="84" eb="88">
      <t>コジンリャクレキ</t>
    </rPh>
    <rPh sb="90" eb="92">
      <t>テイシュツ</t>
    </rPh>
    <phoneticPr fontId="8"/>
  </si>
  <si>
    <r>
      <t>・製作スケジュールについて、各項目の開始日、終了日、実働日数を入力してください。
・入力の際は「2026/4/1」のように年月日を入力してください（表示は和暦になります。）。
・ポストプロダクション会社が未定の場合は実施予定国のみ記載ください。（例：アメリカ（予定））
・完成試写予定について、初号試写の予定を</t>
    </r>
    <r>
      <rPr>
        <b/>
        <u/>
        <sz val="12"/>
        <color theme="8" tint="-0.499984740745262"/>
        <rFont val="游ゴシック"/>
        <family val="3"/>
        <charset val="128"/>
        <scheme val="minor"/>
      </rPr>
      <t>令和8年4月～令和10年3月の範囲</t>
    </r>
    <r>
      <rPr>
        <b/>
        <sz val="12"/>
        <color theme="8" tint="-0.499984740745262"/>
        <rFont val="游ゴシック"/>
        <family val="3"/>
        <charset val="128"/>
        <scheme val="minor"/>
      </rPr>
      <t>で記入してください。</t>
    </r>
    <phoneticPr fontId="11"/>
  </si>
  <si>
    <t>総表!D40</t>
    <phoneticPr fontId="40"/>
  </si>
  <si>
    <t>その他の助成対象外経費</t>
    <rPh sb="2" eb="3">
      <t>タ</t>
    </rPh>
    <rPh sb="4" eb="6">
      <t>ジョセイ</t>
    </rPh>
    <rPh sb="6" eb="8">
      <t>タイショウ</t>
    </rPh>
    <rPh sb="8" eb="9">
      <t>ガイ</t>
    </rPh>
    <rPh sb="9" eb="11">
      <t>ケイヒ</t>
    </rPh>
    <phoneticPr fontId="12"/>
  </si>
  <si>
    <t>その他</t>
    <rPh sb="2" eb="3">
      <t>タ</t>
    </rPh>
    <phoneticPr fontId="12"/>
  </si>
  <si>
    <r>
      <t>要望書登録/要望内容/</t>
    </r>
    <r>
      <rPr>
        <sz val="11"/>
        <color rgb="FF0070C0"/>
        <rFont val="游ゴシック"/>
        <family val="3"/>
        <charset val="128"/>
        <scheme val="minor"/>
      </rPr>
      <t>本体</t>
    </r>
    <r>
      <rPr>
        <sz val="11"/>
        <rFont val="游ゴシック"/>
        <family val="3"/>
        <charset val="128"/>
        <scheme val="minor"/>
      </rPr>
      <t>額</t>
    </r>
    <rPh sb="11" eb="13">
      <t>ホンタイ</t>
    </rPh>
    <phoneticPr fontId="8"/>
  </si>
  <si>
    <t>決算期</t>
    <rPh sb="0" eb="3">
      <t>ケッサンキ</t>
    </rPh>
    <phoneticPr fontId="8"/>
  </si>
  <si>
    <t>R○年○月～
R□年□月</t>
    <phoneticPr fontId="8"/>
  </si>
  <si>
    <t>R○年○月～
R□年□月
（見込みでも可）</t>
    <phoneticPr fontId="8"/>
  </si>
  <si>
    <t>助成金・補助金の額（千円）</t>
    <rPh sb="8" eb="9">
      <t>ガク</t>
    </rPh>
    <phoneticPr fontId="8"/>
  </si>
  <si>
    <t>（団体代表者、経理担当者とは別の人物を記載してください）</t>
    <rPh sb="7" eb="9">
      <t>ケイリ</t>
    </rPh>
    <rPh sb="9" eb="12">
      <t>タントウシャ</t>
    </rPh>
    <rPh sb="14" eb="15">
      <t>ベツ</t>
    </rPh>
    <rPh sb="16" eb="18">
      <t>ジンブツ</t>
    </rPh>
    <rPh sb="19" eb="21">
      <t>キサイ</t>
    </rPh>
    <phoneticPr fontId="8"/>
  </si>
  <si>
    <t>総収入のうち補助金・助成金</t>
    <rPh sb="0" eb="3">
      <t>ソウシュウニュウ</t>
    </rPh>
    <rPh sb="6" eb="9">
      <t>ホジョキン</t>
    </rPh>
    <rPh sb="10" eb="13">
      <t>ジョセイキン</t>
    </rPh>
    <phoneticPr fontId="8"/>
  </si>
  <si>
    <t>令和8年度　文化芸術振興費補助金による助成金交付要望書</t>
    <phoneticPr fontId="41"/>
  </si>
  <si>
    <t>組織運営等に関する自己申告書</t>
    <rPh sb="0" eb="4">
      <t>ソシキウンエイ</t>
    </rPh>
    <rPh sb="4" eb="5">
      <t>トウ</t>
    </rPh>
    <rPh sb="6" eb="7">
      <t>カン</t>
    </rPh>
    <rPh sb="9" eb="14">
      <t>ジコシンコクショ</t>
    </rPh>
    <phoneticPr fontId="40"/>
  </si>
  <si>
    <t>団体名</t>
    <rPh sb="0" eb="2">
      <t>ダンタイ</t>
    </rPh>
    <rPh sb="2" eb="3">
      <t>メイ</t>
    </rPh>
    <phoneticPr fontId="40"/>
  </si>
  <si>
    <t>代表者役職名・氏名</t>
    <rPh sb="0" eb="3">
      <t>ダイヒョウシャ</t>
    </rPh>
    <rPh sb="3" eb="4">
      <t>ヤク</t>
    </rPh>
    <rPh sb="4" eb="6">
      <t>ショクメイ</t>
    </rPh>
    <rPh sb="7" eb="9">
      <t>シメイ</t>
    </rPh>
    <phoneticPr fontId="40"/>
  </si>
  <si>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40"/>
  </si>
  <si>
    <t>運営</t>
    <rPh sb="0" eb="2">
      <t>ウンエイ</t>
    </rPh>
    <phoneticPr fontId="41"/>
  </si>
  <si>
    <t>１．意思決定機関</t>
    <rPh sb="2" eb="4">
      <t>イシ</t>
    </rPh>
    <rPh sb="4" eb="6">
      <t>ケッテイ</t>
    </rPh>
    <rPh sb="6" eb="8">
      <t>キカン</t>
    </rPh>
    <phoneticPr fontId="40"/>
  </si>
  <si>
    <t>定款等</t>
    <rPh sb="0" eb="2">
      <t>テイカン</t>
    </rPh>
    <rPh sb="2" eb="3">
      <t>トウ</t>
    </rPh>
    <phoneticPr fontId="41"/>
  </si>
  <si>
    <t>〇定款等を適切に定めている。</t>
    <rPh sb="1" eb="3">
      <t>テイカン</t>
    </rPh>
    <rPh sb="3" eb="4">
      <t>トウ</t>
    </rPh>
    <rPh sb="5" eb="7">
      <t>テキセツ</t>
    </rPh>
    <rPh sb="8" eb="9">
      <t>サダ</t>
    </rPh>
    <phoneticPr fontId="40"/>
  </si>
  <si>
    <t>２．意思決定機関</t>
    <rPh sb="2" eb="4">
      <t>イシ</t>
    </rPh>
    <rPh sb="4" eb="6">
      <t>ケッテイ</t>
    </rPh>
    <rPh sb="6" eb="8">
      <t>キカン</t>
    </rPh>
    <phoneticPr fontId="40"/>
  </si>
  <si>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40"/>
  </si>
  <si>
    <t>○理事会等を定期的に開催している。</t>
    <rPh sb="6" eb="9">
      <t>テイキテキ</t>
    </rPh>
    <phoneticPr fontId="40"/>
  </si>
  <si>
    <t>○理事会等の議事録を作成している。</t>
    <phoneticPr fontId="40"/>
  </si>
  <si>
    <t>○事業計画及び収支予算並びに事業報告及び収支決算について理事会等の決議を経ている。</t>
    <phoneticPr fontId="40"/>
  </si>
  <si>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41"/>
  </si>
  <si>
    <t>〇理事会・評議員会の構成についてジェンダーバランスに配慮している。</t>
    <rPh sb="1" eb="4">
      <t>リジカイ</t>
    </rPh>
    <rPh sb="5" eb="8">
      <t>ヒョウギイン</t>
    </rPh>
    <rPh sb="8" eb="9">
      <t>カイ</t>
    </rPh>
    <rPh sb="10" eb="12">
      <t>コウセイ</t>
    </rPh>
    <rPh sb="26" eb="28">
      <t>ハイリョ</t>
    </rPh>
    <phoneticPr fontId="41"/>
  </si>
  <si>
    <t>（「はい」の場合）配慮の具体的な内容</t>
    <rPh sb="6" eb="8">
      <t>バアイ</t>
    </rPh>
    <rPh sb="9" eb="11">
      <t>ハイリョ</t>
    </rPh>
    <rPh sb="12" eb="15">
      <t>グタイテキ</t>
    </rPh>
    <rPh sb="16" eb="18">
      <t>ナイヨウ</t>
    </rPh>
    <phoneticPr fontId="41"/>
  </si>
  <si>
    <t>３．運営事務</t>
    <rPh sb="2" eb="6">
      <t>ウンエイジム</t>
    </rPh>
    <phoneticPr fontId="40"/>
  </si>
  <si>
    <t>○経理責任者は明確になっている。</t>
    <phoneticPr fontId="40"/>
  </si>
  <si>
    <t xml:space="preserve">○現預金の出納責任者は明確になっている。 </t>
    <phoneticPr fontId="40"/>
  </si>
  <si>
    <t>○銀行印の管理責任者は明確になっている。</t>
    <phoneticPr fontId="40"/>
  </si>
  <si>
    <t>○事務の執行に当たっては、各担当者の権限と責任が明確になっている。</t>
    <rPh sb="1" eb="3">
      <t>ジム</t>
    </rPh>
    <rPh sb="4" eb="6">
      <t>シッコウ</t>
    </rPh>
    <phoneticPr fontId="40"/>
  </si>
  <si>
    <t>〇業者選定等に関する規程等を整備している。</t>
    <rPh sb="1" eb="5">
      <t>カイケイキテイ</t>
    </rPh>
    <rPh sb="5" eb="6">
      <t>トウ</t>
    </rPh>
    <rPh sb="7" eb="9">
      <t>セイビ</t>
    </rPh>
    <phoneticPr fontId="41"/>
  </si>
  <si>
    <t>（「はい」の場合）整備している規程等の具体的な内容</t>
    <rPh sb="9" eb="11">
      <t>セイビ</t>
    </rPh>
    <rPh sb="15" eb="17">
      <t>キテイ</t>
    </rPh>
    <rPh sb="17" eb="18">
      <t>トウ</t>
    </rPh>
    <rPh sb="19" eb="22">
      <t>グタイテキ</t>
    </rPh>
    <rPh sb="23" eb="25">
      <t>ナイヨウ</t>
    </rPh>
    <phoneticPr fontId="41"/>
  </si>
  <si>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40"/>
  </si>
  <si>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41"/>
  </si>
  <si>
    <t>※利益相反行為とは、複数の当事者がいる場合における、一方の利益となり、かつ他方の不利益となる行為を指す。</t>
    <rPh sb="46" eb="48">
      <t>コウイ</t>
    </rPh>
    <rPh sb="49" eb="50">
      <t>サ</t>
    </rPh>
    <phoneticPr fontId="41"/>
  </si>
  <si>
    <t>○手許現金有高は、定期的に出納担当者以外の者が出納簿と照合している。</t>
    <rPh sb="1" eb="3">
      <t>テモト</t>
    </rPh>
    <rPh sb="3" eb="5">
      <t>ゲンキン</t>
    </rPh>
    <rPh sb="5" eb="7">
      <t>アリタカ</t>
    </rPh>
    <rPh sb="23" eb="26">
      <t>スイトウボ</t>
    </rPh>
    <phoneticPr fontId="40"/>
  </si>
  <si>
    <t>○法人税や消費税、源泉所得税等で必要な申告義務を適切に実施している。</t>
    <phoneticPr fontId="40"/>
  </si>
  <si>
    <t>財務</t>
    <rPh sb="0" eb="2">
      <t>ザイム</t>
    </rPh>
    <phoneticPr fontId="41"/>
  </si>
  <si>
    <t>４．財務諸表等</t>
    <rPh sb="2" eb="6">
      <t>ザイムショヒョウ</t>
    </rPh>
    <rPh sb="6" eb="7">
      <t>トウ</t>
    </rPh>
    <phoneticPr fontId="40"/>
  </si>
  <si>
    <t xml:space="preserve">○会計帳簿（仕訳帳・総勘定元帳等）を作成している。 </t>
    <phoneticPr fontId="40"/>
  </si>
  <si>
    <t>○財務諸表（貸借対照表・損益計算書等）を作成している。</t>
    <rPh sb="1" eb="5">
      <t>ザイムショヒョウ</t>
    </rPh>
    <phoneticPr fontId="40"/>
  </si>
  <si>
    <t>○財務諸表（貸借対照表・損益計算書等）を公表している。</t>
    <phoneticPr fontId="40"/>
  </si>
  <si>
    <t>※本項目における「公表」とは、ウェブサイトに掲載していること、もしくは事務所に備え付け一般からの要望があれば常に閲覧できる状態にしていることを指す。</t>
    <phoneticPr fontId="41"/>
  </si>
  <si>
    <t>５．監査</t>
    <rPh sb="2" eb="4">
      <t>カンサ</t>
    </rPh>
    <phoneticPr fontId="40"/>
  </si>
  <si>
    <t>〇監事・監査役等による会計監査またはこれに準じた内部監査を実施している。</t>
    <phoneticPr fontId="41"/>
  </si>
  <si>
    <t>　（「はい」の場合は当てはまるものにチェック）</t>
    <phoneticPr fontId="40"/>
  </si>
  <si>
    <t>　　外部監査（監査法人、公認会計士による会計監査）</t>
    <rPh sb="20" eb="22">
      <t>カイケイ</t>
    </rPh>
    <rPh sb="22" eb="24">
      <t>カンサ</t>
    </rPh>
    <phoneticPr fontId="41"/>
  </si>
  <si>
    <t>　　内部監査（監事監査、監査役監査による会計監査）</t>
    <rPh sb="20" eb="22">
      <t>カイケイ</t>
    </rPh>
    <rPh sb="22" eb="24">
      <t>カンサ</t>
    </rPh>
    <phoneticPr fontId="41"/>
  </si>
  <si>
    <t>　　内部監査に準じた監査</t>
    <phoneticPr fontId="41"/>
  </si>
  <si>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41"/>
  </si>
  <si>
    <t>①　監査法人による外部監査を受けている場合</t>
    <rPh sb="2" eb="4">
      <t>カンサ</t>
    </rPh>
    <rPh sb="4" eb="6">
      <t>ホウジン</t>
    </rPh>
    <rPh sb="9" eb="11">
      <t>ガイブ</t>
    </rPh>
    <rPh sb="11" eb="13">
      <t>カンサ</t>
    </rPh>
    <rPh sb="14" eb="15">
      <t>ウ</t>
    </rPh>
    <rPh sb="19" eb="21">
      <t>バアイ</t>
    </rPh>
    <phoneticPr fontId="41"/>
  </si>
  <si>
    <t>監査法人の名称</t>
    <phoneticPr fontId="41"/>
  </si>
  <si>
    <t>直近の外部監査報告書の提出日</t>
    <rPh sb="0" eb="2">
      <t>チョッキン</t>
    </rPh>
    <rPh sb="3" eb="7">
      <t>ガイブカンサ</t>
    </rPh>
    <rPh sb="7" eb="10">
      <t>ホウコクショ</t>
    </rPh>
    <rPh sb="11" eb="13">
      <t>テイシュツ</t>
    </rPh>
    <rPh sb="13" eb="14">
      <t>ビ</t>
    </rPh>
    <phoneticPr fontId="41"/>
  </si>
  <si>
    <t>令和　年　月　日</t>
    <rPh sb="0" eb="2">
      <t>レイワ</t>
    </rPh>
    <phoneticPr fontId="41"/>
  </si>
  <si>
    <t>②　公認会計士による外部監査を受けている場合</t>
    <rPh sb="2" eb="7">
      <t>コウニンカイケイシ</t>
    </rPh>
    <rPh sb="10" eb="12">
      <t>ガイブ</t>
    </rPh>
    <rPh sb="12" eb="14">
      <t>カンサ</t>
    </rPh>
    <rPh sb="15" eb="16">
      <t>ウ</t>
    </rPh>
    <rPh sb="20" eb="22">
      <t>バアイ</t>
    </rPh>
    <phoneticPr fontId="41"/>
  </si>
  <si>
    <t>公認会計士の氏名</t>
    <rPh sb="0" eb="5">
      <t>コウニンカイケイシ</t>
    </rPh>
    <rPh sb="6" eb="8">
      <t>シメイ</t>
    </rPh>
    <phoneticPr fontId="41"/>
  </si>
  <si>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41"/>
  </si>
  <si>
    <t>③　内部監査に準じた監査の具体的内容</t>
    <rPh sb="2" eb="6">
      <t>ナイブカンサ</t>
    </rPh>
    <rPh sb="7" eb="8">
      <t>ジュン</t>
    </rPh>
    <rPh sb="10" eb="12">
      <t>カンサ</t>
    </rPh>
    <rPh sb="13" eb="16">
      <t>グタイテキ</t>
    </rPh>
    <rPh sb="16" eb="18">
      <t>ナイヨウ</t>
    </rPh>
    <phoneticPr fontId="41"/>
  </si>
  <si>
    <t xml:space="preserve">○監事等による監査報告書を作成している。 </t>
    <phoneticPr fontId="40"/>
  </si>
  <si>
    <t>活動環境</t>
    <rPh sb="0" eb="4">
      <t>カツドウカンキョウ</t>
    </rPh>
    <phoneticPr fontId="41"/>
  </si>
  <si>
    <t>６．労務管理・契約状況</t>
    <rPh sb="2" eb="6">
      <t>ロウムカンリ</t>
    </rPh>
    <rPh sb="7" eb="11">
      <t>ケイヤクジョウキョウ</t>
    </rPh>
    <phoneticPr fontId="40"/>
  </si>
  <si>
    <t>〇団体として出演者・スタッフ等の雇用を行っている。</t>
    <rPh sb="1" eb="3">
      <t>ダンタイ</t>
    </rPh>
    <rPh sb="6" eb="9">
      <t>シュツエンシャ</t>
    </rPh>
    <rPh sb="14" eb="15">
      <t>トウ</t>
    </rPh>
    <rPh sb="16" eb="18">
      <t>コヨウ</t>
    </rPh>
    <rPh sb="19" eb="20">
      <t>オコナ</t>
    </rPh>
    <phoneticPr fontId="40"/>
  </si>
  <si>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40"/>
  </si>
  <si>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40"/>
  </si>
  <si>
    <t>〇2024年11月1日に施行された「フリーランス・事業者間取引適正化等法」を遵守していますか。</t>
    <phoneticPr fontId="41"/>
  </si>
  <si>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40"/>
  </si>
  <si>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40"/>
  </si>
  <si>
    <t>・書面等により取引条件を事前に明示している。</t>
    <phoneticPr fontId="40"/>
  </si>
  <si>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41"/>
  </si>
  <si>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41"/>
  </si>
  <si>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41"/>
  </si>
  <si>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41"/>
  </si>
  <si>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41"/>
  </si>
  <si>
    <t>・育児や介護などと業務の両立に配慮している。</t>
    <rPh sb="1" eb="3">
      <t>イクジ</t>
    </rPh>
    <rPh sb="4" eb="6">
      <t>カイゴ</t>
    </rPh>
    <rPh sb="9" eb="11">
      <t>ギョウム</t>
    </rPh>
    <rPh sb="12" eb="14">
      <t>リョウリツ</t>
    </rPh>
    <rPh sb="15" eb="17">
      <t>ハイリョ</t>
    </rPh>
    <phoneticPr fontId="41"/>
  </si>
  <si>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41"/>
  </si>
  <si>
    <t>団体内部 雇用契約状況について</t>
    <rPh sb="0" eb="2">
      <t>ダンタイ</t>
    </rPh>
    <rPh sb="2" eb="4">
      <t>ナイブ</t>
    </rPh>
    <rPh sb="5" eb="7">
      <t>コヨウ</t>
    </rPh>
    <rPh sb="7" eb="9">
      <t>ケイヤク</t>
    </rPh>
    <rPh sb="9" eb="11">
      <t>ジョウキョウ</t>
    </rPh>
    <phoneticPr fontId="40"/>
  </si>
  <si>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40"/>
  </si>
  <si>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40"/>
  </si>
  <si>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41"/>
  </si>
  <si>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41"/>
  </si>
  <si>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40"/>
  </si>
  <si>
    <t>その他の場合には具体的方法を記入→</t>
    <rPh sb="2" eb="3">
      <t>タ</t>
    </rPh>
    <rPh sb="4" eb="6">
      <t>バアイ</t>
    </rPh>
    <rPh sb="8" eb="11">
      <t>グタイテキ</t>
    </rPh>
    <rPh sb="11" eb="13">
      <t>ホウホウ</t>
    </rPh>
    <rPh sb="14" eb="16">
      <t>キニュウ</t>
    </rPh>
    <phoneticPr fontId="40"/>
  </si>
  <si>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40"/>
  </si>
  <si>
    <t>　※報酬（賃金）は通貨で、直接全額を、毎月１回以上、一定の期日を定め、最低賃金以上にて、支払う必要があります。</t>
    <phoneticPr fontId="41"/>
  </si>
  <si>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40"/>
  </si>
  <si>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40"/>
  </si>
  <si>
    <t>　※加入義務を有する有給職員を雇用していない場合等については、「なし」を選択してください。</t>
    <phoneticPr fontId="41"/>
  </si>
  <si>
    <t>○雇用者を労働保険（労災保険、雇用保険）に加入させている。</t>
    <rPh sb="1" eb="4">
      <t>コヨウシャ</t>
    </rPh>
    <rPh sb="10" eb="14">
      <t>ロウサイホケン</t>
    </rPh>
    <rPh sb="15" eb="19">
      <t>コヨウホケン</t>
    </rPh>
    <phoneticPr fontId="40"/>
  </si>
  <si>
    <t>外部との取引</t>
    <rPh sb="0" eb="2">
      <t>ガイブ</t>
    </rPh>
    <rPh sb="4" eb="6">
      <t>トリヒキ</t>
    </rPh>
    <phoneticPr fontId="41"/>
  </si>
  <si>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41"/>
  </si>
  <si>
    <t>　（「はい」の場合は以下の当てはまるものにチェック）</t>
    <rPh sb="10" eb="12">
      <t>イカ</t>
    </rPh>
    <phoneticPr fontId="40"/>
  </si>
  <si>
    <t>①契約を行う相手方</t>
    <rPh sb="1" eb="3">
      <t>ケイヤク</t>
    </rPh>
    <rPh sb="4" eb="5">
      <t>オコナ</t>
    </rPh>
    <rPh sb="6" eb="9">
      <t>アイテカタ</t>
    </rPh>
    <phoneticPr fontId="41"/>
  </si>
  <si>
    <t>出演者</t>
    <rPh sb="0" eb="3">
      <t>シュツエンシャ</t>
    </rPh>
    <phoneticPr fontId="40"/>
  </si>
  <si>
    <t>スタッフ</t>
    <phoneticPr fontId="41"/>
  </si>
  <si>
    <t>外部業者</t>
    <rPh sb="0" eb="4">
      <t>ガイブギョウシャ</t>
    </rPh>
    <phoneticPr fontId="41"/>
  </si>
  <si>
    <t>その他</t>
    <rPh sb="2" eb="3">
      <t>タ</t>
    </rPh>
    <phoneticPr fontId="41"/>
  </si>
  <si>
    <t>（　　　　　　　　　　　　　　　）</t>
    <phoneticPr fontId="41"/>
  </si>
  <si>
    <t>②契約方法</t>
    <rPh sb="1" eb="3">
      <t>ケイヤク</t>
    </rPh>
    <rPh sb="3" eb="5">
      <t>ホウホウ</t>
    </rPh>
    <phoneticPr fontId="41"/>
  </si>
  <si>
    <t>契約書</t>
    <rPh sb="0" eb="3">
      <t>ケイヤクショ</t>
    </rPh>
    <phoneticPr fontId="40"/>
  </si>
  <si>
    <t>メール</t>
    <phoneticPr fontId="41"/>
  </si>
  <si>
    <t>（　　　　　　　　　　　　　　　　　　　　　　）</t>
    <phoneticPr fontId="41"/>
  </si>
  <si>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41"/>
  </si>
  <si>
    <t>　（「はい」の場合は以下の当てはまるもの全てにチェック）</t>
    <rPh sb="10" eb="12">
      <t>イカ</t>
    </rPh>
    <rPh sb="20" eb="21">
      <t>スベ</t>
    </rPh>
    <phoneticPr fontId="40"/>
  </si>
  <si>
    <t xml:space="preserve"> 　  給与　　　  出演料　　　  稽古料　　　　報酬等（　　　　　　　　　　　　　　　　　　　　　　　　）</t>
    <rPh sb="4" eb="6">
      <t>キュウヨ</t>
    </rPh>
    <rPh sb="11" eb="13">
      <t>シュツエン</t>
    </rPh>
    <rPh sb="13" eb="14">
      <t>リョウ</t>
    </rPh>
    <rPh sb="19" eb="22">
      <t>ケイコリョウ</t>
    </rPh>
    <rPh sb="26" eb="29">
      <t>ホウシュウトウ</t>
    </rPh>
    <phoneticPr fontId="40"/>
  </si>
  <si>
    <t>ハラスメント防止対策　</t>
    <rPh sb="6" eb="10">
      <t>ボウシタイサク</t>
    </rPh>
    <phoneticPr fontId="40"/>
  </si>
  <si>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41"/>
  </si>
  <si>
    <t>（「はい」の場合）具体的な内容について記入してください。</t>
    <rPh sb="9" eb="11">
      <t>グタイ</t>
    </rPh>
    <rPh sb="11" eb="12">
      <t>テキ</t>
    </rPh>
    <rPh sb="13" eb="15">
      <t>ナイヨウ</t>
    </rPh>
    <rPh sb="19" eb="21">
      <t>キニュウ</t>
    </rPh>
    <phoneticPr fontId="41"/>
  </si>
  <si>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40"/>
  </si>
  <si>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40"/>
  </si>
  <si>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40"/>
  </si>
  <si>
    <t>安全管理（事故防止）対策　</t>
    <rPh sb="0" eb="2">
      <t>アンゼン</t>
    </rPh>
    <rPh sb="2" eb="4">
      <t>カンリ</t>
    </rPh>
    <rPh sb="5" eb="7">
      <t>ジコ</t>
    </rPh>
    <rPh sb="7" eb="9">
      <t>ボウシ</t>
    </rPh>
    <rPh sb="10" eb="12">
      <t>タイサク</t>
    </rPh>
    <phoneticPr fontId="40"/>
  </si>
  <si>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40"/>
  </si>
  <si>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41"/>
  </si>
  <si>
    <r>
      <t>当団体は、</t>
    </r>
    <r>
      <rPr>
        <b/>
        <u/>
        <sz val="12"/>
        <color theme="1"/>
        <rFont val="ＭＳ ゴシック"/>
        <family val="3"/>
        <charset val="128"/>
      </rPr>
      <t>応募時点で</t>
    </r>
    <r>
      <rPr>
        <b/>
        <sz val="12"/>
        <color theme="1"/>
        <rFont val="ＭＳ ゴシック"/>
        <family val="3"/>
        <charset val="128"/>
      </rPr>
      <t>以下の要件を満たします。</t>
    </r>
    <rPh sb="5" eb="9">
      <t>オウボジテン</t>
    </rPh>
    <rPh sb="13" eb="15">
      <t>ヨウケン</t>
    </rPh>
    <phoneticPr fontId="41"/>
  </si>
  <si>
    <t>Ｐ．１４</t>
    <phoneticPr fontId="40"/>
  </si>
  <si>
    <t>Ｐ．３５～３７</t>
    <phoneticPr fontId="40"/>
  </si>
  <si>
    <t>Ｐ．１５</t>
    <phoneticPr fontId="40"/>
  </si>
  <si>
    <r>
      <t>Ａ：当団体は、</t>
    </r>
    <r>
      <rPr>
        <b/>
        <u/>
        <sz val="12"/>
        <color theme="1"/>
        <rFont val="ＭＳ ゴシック"/>
        <family val="3"/>
        <charset val="128"/>
      </rPr>
      <t>応募時点で</t>
    </r>
    <r>
      <rPr>
        <b/>
        <sz val="12"/>
        <color theme="1"/>
        <rFont val="ＭＳ ゴシック"/>
        <family val="3"/>
        <charset val="128"/>
      </rPr>
      <t>以下の映画製作実績を満たします。</t>
    </r>
    <rPh sb="7" eb="11">
      <t>オウボジテン</t>
    </rPh>
    <phoneticPr fontId="41"/>
  </si>
  <si>
    <r>
      <t>※</t>
    </r>
    <r>
      <rPr>
        <b/>
        <u/>
        <sz val="10.5"/>
        <color theme="1"/>
        <rFont val="ＭＳ ゴシック"/>
        <family val="3"/>
        <charset val="128"/>
      </rPr>
      <t>別途記載内容を証明する資料</t>
    </r>
    <r>
      <rPr>
        <sz val="10.5"/>
        <color theme="1"/>
        <rFont val="ＭＳ ゴシック"/>
        <family val="3"/>
        <charset val="128"/>
      </rPr>
      <t>（チラシ、パンフレット、クレジットの画面キャプチャ等）を提出してください。
（添付資料１４：映画製作実績資料参照）</t>
    </r>
    <rPh sb="1" eb="3">
      <t>ベット</t>
    </rPh>
    <rPh sb="3" eb="5">
      <t>キサイ</t>
    </rPh>
    <rPh sb="42" eb="44">
      <t>テイシュツ</t>
    </rPh>
    <phoneticPr fontId="41"/>
  </si>
  <si>
    <t>Ｐ．９</t>
    <phoneticPr fontId="40"/>
  </si>
  <si>
    <t>Ｐ．１０</t>
    <phoneticPr fontId="40"/>
  </si>
  <si>
    <t>Ｐ．１１～１２</t>
    <phoneticPr fontId="40"/>
  </si>
  <si>
    <t>Ｐ．２３</t>
    <phoneticPr fontId="40"/>
  </si>
  <si>
    <t>公開予定時期・公開方法</t>
    <rPh sb="0" eb="2">
      <t>コウカイ</t>
    </rPh>
    <rPh sb="2" eb="4">
      <t>ヨテイ</t>
    </rPh>
    <rPh sb="4" eb="6">
      <t>ジキ</t>
    </rPh>
    <rPh sb="7" eb="9">
      <t>コウカイ</t>
    </rPh>
    <rPh sb="9" eb="11">
      <t>ホウホウ</t>
    </rPh>
    <phoneticPr fontId="8"/>
  </si>
  <si>
    <t>≪公開予定時期・公開方法≫</t>
    <phoneticPr fontId="8"/>
  </si>
  <si>
    <t>　　①公開予定時期</t>
    <rPh sb="3" eb="5">
      <t>コウカイ</t>
    </rPh>
    <rPh sb="5" eb="7">
      <t>ヨテイ</t>
    </rPh>
    <rPh sb="7" eb="9">
      <t>ジキ</t>
    </rPh>
    <phoneticPr fontId="8"/>
  </si>
  <si>
    <t>開始年月　　　　　～　　　　　終了年月</t>
    <rPh sb="0" eb="2">
      <t>カイシ</t>
    </rPh>
    <rPh sb="2" eb="3">
      <t>ネン</t>
    </rPh>
    <rPh sb="3" eb="4">
      <t>ガツ</t>
    </rPh>
    <rPh sb="15" eb="17">
      <t>シュウリョウ</t>
    </rPh>
    <rPh sb="17" eb="18">
      <t>ネン</t>
    </rPh>
    <rPh sb="18" eb="19">
      <t>ガツ</t>
    </rPh>
    <phoneticPr fontId="8"/>
  </si>
  <si>
    <t>公開期間</t>
    <rPh sb="0" eb="2">
      <t>コウカイ</t>
    </rPh>
    <rPh sb="2" eb="4">
      <t>キカン</t>
    </rPh>
    <phoneticPr fontId="8"/>
  </si>
  <si>
    <t>バリアフリー対応</t>
    <rPh sb="6" eb="8">
      <t>タイオウ</t>
    </rPh>
    <phoneticPr fontId="8"/>
  </si>
  <si>
    <t>・各「確定状況」欄について、プルダウンメニューから選択してください。
・公開予定時期の開始日及び終了日を初号試写から1年以内で「2026/4/1」のように年月日を入力してください。
・バリアフリー制作予定について、プルダウンメニューから選択し、ステータスがある場合は記入してください。
・公開方法について、「劇場公開」「DVDを有料で頒布」等、募集案内P.8「（注2）広く一般に公開」をどのように行うかを記入してください。
・配給会社について記入してください。
・配信について、配信会社、確定状況、配信予定時期を記入してください。</t>
    <rPh sb="1" eb="2">
      <t>カク</t>
    </rPh>
    <rPh sb="3" eb="5">
      <t>カクテイ</t>
    </rPh>
    <rPh sb="5" eb="7">
      <t>ジョウキョウ</t>
    </rPh>
    <rPh sb="8" eb="9">
      <t>ラン</t>
    </rPh>
    <rPh sb="25" eb="27">
      <t>センタク</t>
    </rPh>
    <rPh sb="98" eb="100">
      <t>セイサク</t>
    </rPh>
    <rPh sb="100" eb="102">
      <t>ヨテイ</t>
    </rPh>
    <rPh sb="118" eb="120">
      <t>センタク</t>
    </rPh>
    <rPh sb="130" eb="132">
      <t>バアイ</t>
    </rPh>
    <rPh sb="133" eb="135">
      <t>キニュウ</t>
    </rPh>
    <rPh sb="232" eb="234">
      <t>ハイシン</t>
    </rPh>
    <rPh sb="239" eb="243">
      <t>ハイシンカイシャ</t>
    </rPh>
    <rPh sb="244" eb="248">
      <t>カクテイジョウキョウ</t>
    </rPh>
    <rPh sb="249" eb="255">
      <t>ハイシンヨテイジキ</t>
    </rPh>
    <rPh sb="256" eb="258">
      <t>キニュウ</t>
    </rPh>
    <phoneticPr fontId="8"/>
  </si>
  <si>
    <t>バリアフリー字幕</t>
    <rPh sb="6" eb="8">
      <t>ジマク</t>
    </rPh>
    <phoneticPr fontId="8"/>
  </si>
  <si>
    <t>　　②公開方法</t>
    <rPh sb="3" eb="5">
      <t>コウカイ</t>
    </rPh>
    <rPh sb="5" eb="7">
      <t>ホウホウ</t>
    </rPh>
    <phoneticPr fontId="8"/>
  </si>
  <si>
    <t>音声ガイド</t>
    <rPh sb="0" eb="2">
      <t>オンセイ</t>
    </rPh>
    <phoneticPr fontId="8"/>
  </si>
  <si>
    <t>　　③配給会社</t>
    <rPh sb="3" eb="5">
      <t>ハイキュウ</t>
    </rPh>
    <rPh sb="5" eb="7">
      <t>ガイシャ</t>
    </rPh>
    <phoneticPr fontId="8"/>
  </si>
  <si>
    <t>　　④配信予定時期</t>
    <rPh sb="5" eb="9">
      <t>ヨテイジキ</t>
    </rPh>
    <phoneticPr fontId="8"/>
  </si>
  <si>
    <t>　　⑤配信会社</t>
    <rPh sb="5" eb="7">
      <t>カイシャ</t>
    </rPh>
    <phoneticPr fontId="8"/>
  </si>
  <si>
    <t>他の助成事業等への応募状況（振興会や文化庁事業等との重複応募・助成には制限があります）</t>
    <rPh sb="0" eb="1">
      <t>ホカ</t>
    </rPh>
    <rPh sb="2" eb="6">
      <t>ジョセイジギョウ</t>
    </rPh>
    <rPh sb="6" eb="7">
      <t>トウ</t>
    </rPh>
    <rPh sb="9" eb="11">
      <t>オウボ</t>
    </rPh>
    <rPh sb="11" eb="13">
      <t>ジョウキョウ</t>
    </rPh>
    <rPh sb="14" eb="17">
      <t>シンコウカイ</t>
    </rPh>
    <rPh sb="18" eb="21">
      <t>ブンカチョウ</t>
    </rPh>
    <rPh sb="21" eb="23">
      <t>ジギョウ</t>
    </rPh>
    <rPh sb="23" eb="24">
      <t>トウ</t>
    </rPh>
    <rPh sb="26" eb="28">
      <t>ジュウフク</t>
    </rPh>
    <rPh sb="28" eb="30">
      <t>オウボ</t>
    </rPh>
    <rPh sb="31" eb="33">
      <t>ジョセイ</t>
    </rPh>
    <rPh sb="35" eb="37">
      <t>セイゲン</t>
    </rPh>
    <phoneticPr fontId="8"/>
  </si>
  <si>
    <t>≪他の助成事業等への応募状況（振興会や文化庁事業等との重複応募・助成には制限があります）≫</t>
    <phoneticPr fontId="8"/>
  </si>
  <si>
    <t>≪本活動を他の助成制度に応募している場合は、助成団体名、対象経費、申請額、確定状況を記載してください。本助成金への申請団体と異なる団体が応募する場合を含みます。≫
助成：○○財団（企画脚本費、2,000千円、確定）
補助金：▲▲市（確定）（イベント開催費、1,000千円、申請中）
（本助成金を記載しないこと。）</t>
    <rPh sb="5" eb="6">
      <t>タ</t>
    </rPh>
    <rPh sb="12" eb="14">
      <t>オウボ</t>
    </rPh>
    <rPh sb="18" eb="20">
      <t>バアイ</t>
    </rPh>
    <rPh sb="22" eb="24">
      <t>ジョセイ</t>
    </rPh>
    <rPh sb="24" eb="26">
      <t>ダンタイ</t>
    </rPh>
    <rPh sb="26" eb="27">
      <t>メイ</t>
    </rPh>
    <rPh sb="28" eb="32">
      <t>タイショウケイヒ</t>
    </rPh>
    <rPh sb="33" eb="36">
      <t>シンセイガク</t>
    </rPh>
    <rPh sb="37" eb="41">
      <t>カクテイジョウキョウ</t>
    </rPh>
    <rPh sb="42" eb="44">
      <t>キサイ</t>
    </rPh>
    <rPh sb="104" eb="106">
      <t>カクテイ</t>
    </rPh>
    <rPh sb="124" eb="126">
      <t>カイサイ</t>
    </rPh>
    <phoneticPr fontId="8"/>
  </si>
  <si>
    <t xml:space="preserve">共同製作：株式会社○○○（製作幹事・企画、確定）、○○○株式会社（配給、未定）、○○○○株式会社（広報、確定）、●●●株式会社（出資のみ、確定）、▲▲▲社（出資のみ、確定、フランス）
協賛：○○株式会社（確定）、○○○○（予定）
クラウドファンディング（実施中）
（応募団体自身の名は記載しないこと。）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ミテイ</t>
    </rPh>
    <rPh sb="44" eb="48">
      <t>カブシキガイシャ</t>
    </rPh>
    <rPh sb="49" eb="51">
      <t>コウホウ</t>
    </rPh>
    <rPh sb="52" eb="54">
      <t>カクテイ</t>
    </rPh>
    <rPh sb="59" eb="63">
      <t>カブシキガイシャ</t>
    </rPh>
    <rPh sb="64" eb="66">
      <t>シュッシ</t>
    </rPh>
    <rPh sb="69" eb="71">
      <t>カクテイ</t>
    </rPh>
    <rPh sb="76" eb="77">
      <t>シャ</t>
    </rPh>
    <rPh sb="78" eb="80">
      <t>シュッシ</t>
    </rPh>
    <rPh sb="83" eb="85">
      <t>カクテイ</t>
    </rPh>
    <rPh sb="92" eb="94">
      <t>キョウサン</t>
    </rPh>
    <rPh sb="97" eb="101">
      <t>カブシキガイシャ</t>
    </rPh>
    <rPh sb="102" eb="104">
      <t>カクテイ</t>
    </rPh>
    <rPh sb="111" eb="113">
      <t>ヨテイ</t>
    </rPh>
    <rPh sb="127" eb="129">
      <t>ジッシ</t>
    </rPh>
    <rPh sb="129" eb="130">
      <t>チュウ</t>
    </rPh>
    <rPh sb="133" eb="135">
      <t>オウボ</t>
    </rPh>
    <rPh sb="135" eb="137">
      <t>ダンタイ</t>
    </rPh>
    <rPh sb="137" eb="139">
      <t>ジシン</t>
    </rPh>
    <rPh sb="140" eb="141">
      <t>メイ</t>
    </rPh>
    <rPh sb="142" eb="144">
      <t>キサイ</t>
    </rPh>
    <phoneticPr fontId="8"/>
  </si>
  <si>
    <t xml:space="preserve">≪本活動の製作にあたって、映画制作現場の環境改善（例：適正な契約、労務管理、安全管理、ハラスメント対策等を含む）に向けた取組を行っている場合は具体的に記載してください。別紙を提出してただいて構いません。
なお、劇映画に応募される団体は、別途、「映像制作の持続的な発展に向けた取引ガイドライン」に関する申告書の記載・提出が必要です。≫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8" eb="70">
      <t>バアイ</t>
    </rPh>
    <rPh sb="71" eb="74">
      <t>グタイテキ</t>
    </rPh>
    <rPh sb="75" eb="77">
      <t>キサイ</t>
    </rPh>
    <rPh sb="84" eb="86">
      <t>ベッシ</t>
    </rPh>
    <rPh sb="87" eb="89">
      <t>テイシュツ</t>
    </rPh>
    <rPh sb="95" eb="96">
      <t>カマ</t>
    </rPh>
    <rPh sb="105" eb="108">
      <t>ゲキエイガ</t>
    </rPh>
    <rPh sb="109" eb="111">
      <t>オウボ</t>
    </rPh>
    <rPh sb="114" eb="116">
      <t>ダンタイ</t>
    </rPh>
    <rPh sb="118" eb="120">
      <t>ベット</t>
    </rPh>
    <rPh sb="154" eb="156">
      <t>キサイ</t>
    </rPh>
    <rPh sb="157" eb="159">
      <t>テイシュツ</t>
    </rPh>
    <rPh sb="160" eb="162">
      <t>ヒツヨウ</t>
    </rPh>
    <phoneticPr fontId="8"/>
  </si>
  <si>
    <t>一般社団法人日本映画制作適正化機構が設立され、本ガイドラインに則って制作された映画を認定する「日本映画制作適正認定制度（作品認定制度）」も開始されました。
※同機構では、現在、実写映画作品（ドキュメンタリー、極めて芸術性の高い実験的な作品及び専ら教育を目的として制作される作品は除く）を対象としています。</t>
    <phoneticPr fontId="40"/>
  </si>
  <si>
    <t>R○年○月～
R□年□月</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</si>
</sst>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1" formatCode="_ * #,##0_ ;_ * \-#,##0_ ;_ * &quot;-&quot;_ ;_ @_ "/>
    <numFmt numFmtId="176" formatCode="#,##0_ "/>
    <numFmt numFmtId="177" formatCode="#,##0_);[Red]\(#,##0\)"/>
    <numFmt numFmtId="178" formatCode="#,##0_ ;[Red]\-#,##0\ "/>
    <numFmt numFmtId="179" formatCode="000"/>
    <numFmt numFmtId="180" formatCode="0000"/>
    <numFmt numFmtId="181" formatCode="[$]ggge&quot;年&quot;m&quot;月&quot;d&quot;日&quot;;@"/>
    <numFmt numFmtId="182" formatCode="[$-411]ggge&quot;年&quot;m&quot;月&quot;d&quot;日&quot;;@"/>
    <numFmt numFmtId="183" formatCode="yyyy/m/d;;"/>
    <numFmt numFmtId="184" formatCode="General;;"/>
    <numFmt numFmtId="185" formatCode="&quot;〔&quot;@&quot;〕&quot;"/>
    <numFmt numFmtId="186" formatCode="m&quot;月&quot;d&quot;日&quot;;@"/>
    <numFmt numFmtId="187" formatCode="0_ "/>
    <numFmt numFmtId="188" formatCode="#"/>
    <numFmt numFmtId="189" formatCode="[$-411]ggge&quot;年&quot;m&quot;月&quot;"/>
  </numFmts>
  <fonts count="10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sz val="10"/>
      <name val="游ゴシック"/>
      <family val="3"/>
      <charset val="128"/>
      <scheme val="minor"/>
    </font>
    <font>
      <b/>
      <sz val="11"/>
      <color theme="8" tint="-0.499984740745262"/>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1"/>
      <name val="游ゴシック"/>
      <family val="3"/>
      <charset val="128"/>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u/>
      <sz val="18"/>
      <color theme="1"/>
      <name val="ＭＳ ゴシック"/>
      <family val="3"/>
      <charset val="128"/>
    </font>
    <font>
      <b/>
      <sz val="12"/>
      <color theme="1"/>
      <name val="ＭＳ ゴシック"/>
      <family val="3"/>
      <charset val="128"/>
    </font>
    <font>
      <b/>
      <u/>
      <sz val="12"/>
      <color theme="1"/>
      <name val="ＭＳ ゴシック"/>
      <family val="3"/>
      <charset val="128"/>
    </font>
    <font>
      <sz val="10.5"/>
      <color theme="1"/>
      <name val="ＭＳ ゴシック"/>
      <family val="3"/>
      <charset val="128"/>
    </font>
    <font>
      <b/>
      <sz val="10.5"/>
      <color theme="1"/>
      <name val="ＭＳ ゴシック"/>
      <family val="3"/>
      <charset val="128"/>
    </font>
    <font>
      <sz val="10"/>
      <color theme="1"/>
      <name val="ＭＳ ゴシック"/>
      <family val="3"/>
      <charset val="128"/>
    </font>
    <font>
      <b/>
      <u/>
      <sz val="10.5"/>
      <color theme="1"/>
      <name val="ＭＳ ゴシック"/>
      <family val="3"/>
      <charset val="128"/>
    </font>
    <font>
      <sz val="14"/>
      <color rgb="FF000000"/>
      <name val="游ゴシック"/>
      <family val="3"/>
      <charset val="128"/>
      <scheme val="minor"/>
    </font>
    <font>
      <sz val="14"/>
      <color indexed="8"/>
      <name val="游ゴシック"/>
      <family val="3"/>
      <charset val="128"/>
    </font>
    <font>
      <sz val="12"/>
      <color theme="1"/>
      <name val="ＭＳ ゴシック"/>
      <family val="3"/>
      <charset val="128"/>
    </font>
    <font>
      <sz val="9"/>
      <color theme="1"/>
      <name val="ＭＳ ゴシック"/>
      <family val="3"/>
      <charset val="128"/>
    </font>
    <font>
      <b/>
      <sz val="14"/>
      <color theme="1"/>
      <name val="ＭＳ ゴシック"/>
      <family val="3"/>
      <charset val="128"/>
    </font>
    <font>
      <b/>
      <sz val="10"/>
      <color theme="1"/>
      <name val="ＭＳ ゴシック"/>
      <family val="3"/>
      <charset val="128"/>
    </font>
    <font>
      <b/>
      <sz val="18"/>
      <name val="游ゴシック"/>
      <family val="3"/>
      <charset val="128"/>
      <scheme val="minor"/>
    </font>
    <font>
      <sz val="12"/>
      <name val="ＭＳ ゴシック"/>
      <family val="3"/>
      <charset val="128"/>
    </font>
    <font>
      <sz val="10"/>
      <name val="ＭＳ ゴシック"/>
      <family val="3"/>
      <charset val="128"/>
    </font>
    <font>
      <u/>
      <sz val="10"/>
      <color theme="1"/>
      <name val="ＭＳ ゴシック"/>
      <family val="3"/>
      <charset val="128"/>
    </font>
    <font>
      <sz val="14"/>
      <color rgb="FFFF0000"/>
      <name val="游ゴシック"/>
      <family val="3"/>
      <charset val="128"/>
      <scheme val="minor"/>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5"/>
      <name val="游ゴシック"/>
      <family val="3"/>
      <charset val="128"/>
      <scheme val="minor"/>
    </font>
    <font>
      <b/>
      <u/>
      <sz val="12"/>
      <color theme="8" tint="-0.499984740745262"/>
      <name val="游ゴシック"/>
      <family val="3"/>
      <charset val="128"/>
      <scheme val="minor"/>
    </font>
    <font>
      <b/>
      <u/>
      <sz val="14"/>
      <color rgb="FFFF0000"/>
      <name val="游ゴシック"/>
      <family val="3"/>
      <charset val="128"/>
      <scheme val="minor"/>
    </font>
    <font>
      <u/>
      <sz val="10.5"/>
      <color theme="1"/>
      <name val="ＭＳ ゴシック"/>
      <family val="3"/>
      <charset val="128"/>
    </font>
    <font>
      <sz val="8"/>
      <color theme="1"/>
      <name val="ＭＳ 明朝"/>
      <family val="1"/>
      <charset val="128"/>
    </font>
    <font>
      <u/>
      <sz val="12"/>
      <color theme="1"/>
      <name val="ＭＳ ゴシック"/>
      <family val="3"/>
      <charset val="128"/>
    </font>
    <font>
      <sz val="11"/>
      <color rgb="FF0070C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9">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00B0F0"/>
        <bgColor indexed="64"/>
      </patternFill>
    </fill>
    <fill>
      <patternFill patternType="solid">
        <fgColor theme="7" tint="0.79998168889431442"/>
        <bgColor indexed="64"/>
      </patternFill>
    </fill>
  </fills>
  <borders count="215">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medium">
        <color indexed="64"/>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hair">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thin">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medium">
        <color indexed="64"/>
      </bottom>
      <diagonal/>
    </border>
    <border>
      <left style="thick">
        <color rgb="FFFF0000"/>
      </left>
      <right/>
      <top/>
      <bottom/>
      <diagonal/>
    </border>
    <border>
      <left/>
      <right style="thick">
        <color rgb="FFFF0000"/>
      </right>
      <top/>
      <bottom/>
      <diagonal/>
    </border>
    <border>
      <left style="hair">
        <color indexed="64"/>
      </left>
      <right style="thin">
        <color indexed="64"/>
      </right>
      <top/>
      <bottom style="thin">
        <color indexed="64"/>
      </bottom>
      <diagonal/>
    </border>
    <border>
      <left style="medium">
        <color indexed="64"/>
      </left>
      <right style="medium">
        <color indexed="64"/>
      </right>
      <top/>
      <bottom style="thin">
        <color indexed="64"/>
      </bottom>
      <diagonal/>
    </border>
  </borders>
  <cellStyleXfs count="18">
    <xf numFmtId="0" fontId="0"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2" fillId="0" borderId="0">
      <alignment vertical="center"/>
    </xf>
    <xf numFmtId="0" fontId="25" fillId="0" borderId="0"/>
    <xf numFmtId="0" fontId="13" fillId="0" borderId="0">
      <alignment vertical="center"/>
    </xf>
    <xf numFmtId="0" fontId="17" fillId="0" borderId="0"/>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92" fillId="0" borderId="0" applyNumberForma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100" fillId="0" borderId="0"/>
    <xf numFmtId="0" fontId="1" fillId="0" borderId="0">
      <alignment vertical="center"/>
    </xf>
  </cellStyleXfs>
  <cellXfs count="1661">
    <xf numFmtId="0" fontId="0" fillId="0" borderId="0" xfId="0">
      <alignment vertical="center"/>
    </xf>
    <xf numFmtId="0" fontId="0" fillId="0" borderId="0" xfId="0" applyAlignment="1">
      <alignment vertical="center" wrapText="1"/>
    </xf>
    <xf numFmtId="179" fontId="29" fillId="2" borderId="7" xfId="0" applyNumberFormat="1" applyFont="1" applyFill="1" applyBorder="1" applyAlignment="1">
      <alignment horizontal="left" vertical="center"/>
    </xf>
    <xf numFmtId="0" fontId="30" fillId="0" borderId="0" xfId="0" applyFont="1">
      <alignment vertical="center"/>
    </xf>
    <xf numFmtId="0" fontId="29" fillId="0" borderId="0" xfId="4" applyFont="1">
      <alignment vertical="center"/>
    </xf>
    <xf numFmtId="0" fontId="25" fillId="3" borderId="30" xfId="4" applyFont="1" applyFill="1" applyBorder="1">
      <alignment vertical="center"/>
    </xf>
    <xf numFmtId="177" fontId="0" fillId="0" borderId="0" xfId="0" applyNumberFormat="1">
      <alignment vertical="center"/>
    </xf>
    <xf numFmtId="0" fontId="25" fillId="3" borderId="31" xfId="4" applyFont="1" applyFill="1" applyBorder="1">
      <alignment vertical="center"/>
    </xf>
    <xf numFmtId="177" fontId="26" fillId="0" borderId="0" xfId="3" applyNumberFormat="1" applyFont="1" applyBorder="1" applyAlignment="1">
      <alignment horizontal="left" vertical="top"/>
    </xf>
    <xf numFmtId="0" fontId="22" fillId="0" borderId="0" xfId="4" applyAlignment="1">
      <alignment vertical="center" textRotation="255"/>
    </xf>
    <xf numFmtId="0" fontId="22" fillId="0" borderId="0" xfId="4">
      <alignment vertical="center"/>
    </xf>
    <xf numFmtId="0" fontId="22" fillId="0" borderId="0" xfId="4" applyAlignment="1">
      <alignment horizontal="left" vertical="top"/>
    </xf>
    <xf numFmtId="0" fontId="22" fillId="0" borderId="0" xfId="4" applyAlignment="1">
      <alignment horizontal="center" vertical="center"/>
    </xf>
    <xf numFmtId="0" fontId="22" fillId="3" borderId="30" xfId="4" applyFill="1" applyBorder="1" applyAlignment="1">
      <alignment horizontal="center" vertical="center"/>
    </xf>
    <xf numFmtId="0" fontId="22" fillId="3" borderId="31" xfId="4" applyFill="1" applyBorder="1" applyAlignment="1">
      <alignment vertical="center" textRotation="255"/>
    </xf>
    <xf numFmtId="0" fontId="22" fillId="2" borderId="38" xfId="4" applyFill="1" applyBorder="1" applyAlignment="1">
      <alignment horizontal="left" vertical="center"/>
    </xf>
    <xf numFmtId="0" fontId="27"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5" fillId="0" borderId="0" xfId="4" applyFont="1">
      <alignment vertical="center"/>
    </xf>
    <xf numFmtId="0" fontId="25" fillId="0" borderId="0" xfId="4" applyFont="1" applyAlignment="1">
      <alignment horizontal="left" vertical="center"/>
    </xf>
    <xf numFmtId="178" fontId="24" fillId="0" borderId="0" xfId="3" applyNumberFormat="1" applyFont="1" applyFill="1" applyBorder="1">
      <alignment vertical="center"/>
    </xf>
    <xf numFmtId="177" fontId="26" fillId="0" borderId="0" xfId="3" applyNumberFormat="1" applyFont="1" applyBorder="1" applyAlignment="1">
      <alignment horizontal="left" vertical="top" wrapText="1"/>
    </xf>
    <xf numFmtId="0" fontId="34"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31" fillId="3" borderId="48" xfId="0" applyNumberFormat="1" applyFont="1" applyFill="1" applyBorder="1" applyAlignment="1">
      <alignment vertical="center" shrinkToFit="1"/>
    </xf>
    <xf numFmtId="0" fontId="0" fillId="3" borderId="31" xfId="0" applyFill="1" applyBorder="1">
      <alignment vertical="center"/>
    </xf>
    <xf numFmtId="0" fontId="27" fillId="4" borderId="37" xfId="0" applyFont="1" applyFill="1" applyBorder="1">
      <alignment vertical="center"/>
    </xf>
    <xf numFmtId="0" fontId="27" fillId="4" borderId="38" xfId="0" applyFont="1" applyFill="1" applyBorder="1">
      <alignment vertical="center"/>
    </xf>
    <xf numFmtId="0" fontId="0" fillId="4" borderId="32" xfId="0" applyFill="1" applyBorder="1" applyAlignment="1">
      <alignment vertical="top"/>
    </xf>
    <xf numFmtId="0" fontId="33"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22" fillId="0" borderId="9" xfId="4" applyBorder="1" applyAlignment="1">
      <alignment vertical="top"/>
    </xf>
    <xf numFmtId="0" fontId="22" fillId="0" borderId="9" xfId="4" applyBorder="1">
      <alignment vertical="center"/>
    </xf>
    <xf numFmtId="178" fontId="29" fillId="3" borderId="43" xfId="4" applyNumberFormat="1" applyFont="1" applyFill="1" applyBorder="1" applyAlignment="1">
      <alignment horizontal="center" vertical="center" wrapText="1"/>
    </xf>
    <xf numFmtId="49" fontId="14" fillId="0" borderId="15" xfId="6" applyNumberFormat="1" applyFont="1" applyBorder="1" applyAlignment="1">
      <alignment horizontal="left" vertical="center"/>
    </xf>
    <xf numFmtId="4" fontId="18" fillId="0" borderId="15" xfId="7" applyNumberFormat="1" applyFont="1" applyBorder="1" applyAlignment="1">
      <alignment horizontal="centerContinuous" wrapText="1"/>
    </xf>
    <xf numFmtId="4" fontId="19" fillId="0" borderId="15" xfId="7" applyNumberFormat="1" applyFont="1" applyBorder="1" applyAlignment="1">
      <alignment horizontal="right"/>
    </xf>
    <xf numFmtId="0" fontId="25" fillId="0" borderId="0" xfId="5"/>
    <xf numFmtId="177" fontId="19" fillId="0" borderId="71" xfId="7" applyNumberFormat="1" applyFont="1" applyBorder="1" applyAlignment="1">
      <alignment horizontal="right"/>
    </xf>
    <xf numFmtId="0" fontId="25" fillId="0" borderId="0" xfId="5" applyAlignment="1">
      <alignment horizontal="right"/>
    </xf>
    <xf numFmtId="3" fontId="25" fillId="0" borderId="0" xfId="5" applyNumberFormat="1"/>
    <xf numFmtId="0" fontId="0" fillId="0" borderId="0" xfId="0" applyAlignment="1">
      <alignment horizontal="left" vertical="center" shrinkToFit="1"/>
    </xf>
    <xf numFmtId="177" fontId="26" fillId="0" borderId="0" xfId="0" applyNumberFormat="1" applyFont="1" applyAlignment="1">
      <alignment horizontal="center" vertical="center" wrapText="1" shrinkToFit="1"/>
    </xf>
    <xf numFmtId="177" fontId="31" fillId="0" borderId="0" xfId="0" applyNumberFormat="1" applyFont="1">
      <alignment vertical="center"/>
    </xf>
    <xf numFmtId="0" fontId="33"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6" fillId="0" borderId="78" xfId="0" applyNumberFormat="1" applyFont="1" applyBorder="1" applyAlignment="1">
      <alignment horizontal="center" vertical="center" wrapText="1" shrinkToFit="1"/>
    </xf>
    <xf numFmtId="177" fontId="26" fillId="3" borderId="26" xfId="0" applyNumberFormat="1" applyFont="1" applyFill="1" applyBorder="1" applyAlignment="1">
      <alignment horizontal="center" vertical="center" wrapText="1" shrinkToFit="1"/>
    </xf>
    <xf numFmtId="177" fontId="31" fillId="4" borderId="9" xfId="0" applyNumberFormat="1" applyFont="1" applyFill="1" applyBorder="1">
      <alignment vertical="center"/>
    </xf>
    <xf numFmtId="0" fontId="33" fillId="2" borderId="59" xfId="0" applyFont="1" applyFill="1" applyBorder="1">
      <alignment vertical="center"/>
    </xf>
    <xf numFmtId="177" fontId="0" fillId="2" borderId="78" xfId="0" applyNumberFormat="1" applyFill="1" applyBorder="1" applyAlignment="1">
      <alignment horizontal="right" vertical="center"/>
    </xf>
    <xf numFmtId="177" fontId="0" fillId="2" borderId="59" xfId="0" applyNumberFormat="1" applyFill="1" applyBorder="1" applyAlignment="1">
      <alignment horizontal="right" vertical="center"/>
    </xf>
    <xf numFmtId="0" fontId="33" fillId="2" borderId="9" xfId="0" applyFont="1" applyFill="1" applyBorder="1" applyAlignment="1">
      <alignment horizontal="right" vertical="center"/>
    </xf>
    <xf numFmtId="177" fontId="23" fillId="0" borderId="0" xfId="0" applyNumberFormat="1" applyFont="1">
      <alignment vertical="center"/>
    </xf>
    <xf numFmtId="0" fontId="26" fillId="2" borderId="79" xfId="4" applyFont="1" applyFill="1" applyBorder="1" applyAlignment="1">
      <alignment horizontal="center" vertical="center"/>
    </xf>
    <xf numFmtId="0" fontId="22" fillId="2" borderId="9" xfId="4" applyFill="1" applyBorder="1" applyAlignment="1">
      <alignment horizontal="center" vertical="center"/>
    </xf>
    <xf numFmtId="0" fontId="0" fillId="0" borderId="0" xfId="0" applyAlignment="1">
      <alignment vertical="top" wrapText="1"/>
    </xf>
    <xf numFmtId="0" fontId="28" fillId="0" borderId="0" xfId="4" applyFont="1">
      <alignment vertical="center"/>
    </xf>
    <xf numFmtId="0" fontId="28" fillId="0" borderId="0" xfId="4" applyFont="1" applyAlignment="1">
      <alignment horizontal="left" vertical="center" indent="1"/>
    </xf>
    <xf numFmtId="0" fontId="28" fillId="0" borderId="0" xfId="4" applyFont="1" applyAlignment="1">
      <alignment horizontal="justify" vertical="center"/>
    </xf>
    <xf numFmtId="3" fontId="36" fillId="0" borderId="9" xfId="5" applyNumberFormat="1" applyFont="1" applyBorder="1"/>
    <xf numFmtId="0" fontId="28" fillId="2" borderId="89" xfId="4" applyFont="1" applyFill="1" applyBorder="1" applyAlignment="1">
      <alignment horizontal="center" vertical="center" wrapText="1"/>
    </xf>
    <xf numFmtId="0" fontId="37" fillId="0" borderId="0" xfId="0" applyFont="1">
      <alignment vertical="center"/>
    </xf>
    <xf numFmtId="0" fontId="22" fillId="0" borderId="0" xfId="4" applyProtection="1">
      <alignment vertical="center"/>
      <protection locked="0"/>
    </xf>
    <xf numFmtId="0" fontId="25" fillId="0" borderId="0" xfId="5" applyAlignment="1">
      <alignment shrinkToFit="1"/>
    </xf>
    <xf numFmtId="3" fontId="21" fillId="6" borderId="9" xfId="7" applyNumberFormat="1" applyFont="1" applyFill="1" applyBorder="1" applyAlignment="1">
      <alignment vertical="center" shrinkToFit="1"/>
    </xf>
    <xf numFmtId="3" fontId="21" fillId="6" borderId="62" xfId="7" applyNumberFormat="1" applyFont="1" applyFill="1" applyBorder="1" applyAlignment="1">
      <alignment vertical="center" shrinkToFit="1"/>
    </xf>
    <xf numFmtId="177" fontId="0" fillId="0" borderId="0" xfId="0" applyNumberFormat="1" applyAlignment="1">
      <alignment vertical="center" shrinkToFit="1"/>
    </xf>
    <xf numFmtId="177" fontId="35" fillId="0" borderId="0" xfId="3" applyNumberFormat="1" applyFont="1" applyBorder="1" applyAlignment="1">
      <alignment vertical="top" shrinkToFit="1"/>
    </xf>
    <xf numFmtId="177" fontId="31" fillId="4" borderId="48" xfId="0" applyNumberFormat="1" applyFont="1" applyFill="1" applyBorder="1" applyAlignment="1">
      <alignment vertical="center" shrinkToFit="1"/>
    </xf>
    <xf numFmtId="0" fontId="33" fillId="2" borderId="76" xfId="0" applyFont="1" applyFill="1" applyBorder="1" applyAlignment="1">
      <alignment vertical="center" shrinkToFit="1"/>
    </xf>
    <xf numFmtId="0" fontId="33" fillId="2" borderId="43" xfId="0" applyFont="1" applyFill="1" applyBorder="1" applyAlignment="1">
      <alignment vertical="center" shrinkToFit="1"/>
    </xf>
    <xf numFmtId="177" fontId="22" fillId="0" borderId="0" xfId="4" applyNumberFormat="1" applyAlignment="1">
      <alignment vertical="center" shrinkToFit="1"/>
    </xf>
    <xf numFmtId="177" fontId="22" fillId="0" borderId="0" xfId="3" applyNumberFormat="1" applyFont="1" applyBorder="1" applyAlignment="1">
      <alignment vertical="center" shrinkToFit="1"/>
    </xf>
    <xf numFmtId="177" fontId="26" fillId="0" borderId="0" xfId="3" applyNumberFormat="1" applyFont="1" applyBorder="1" applyAlignment="1">
      <alignment horizontal="left" vertical="top" shrinkToFit="1"/>
    </xf>
    <xf numFmtId="177" fontId="30" fillId="3" borderId="48" xfId="4" applyNumberFormat="1" applyFont="1" applyFill="1" applyBorder="1" applyAlignment="1">
      <alignment horizontal="right" vertical="center" shrinkToFit="1"/>
    </xf>
    <xf numFmtId="177" fontId="22" fillId="2" borderId="29" xfId="4" applyNumberFormat="1" applyFill="1" applyBorder="1" applyAlignment="1">
      <alignment horizontal="right" vertical="top" shrinkToFit="1"/>
    </xf>
    <xf numFmtId="0" fontId="22" fillId="0" borderId="0" xfId="4" applyAlignment="1">
      <alignment vertical="center" shrinkToFit="1"/>
    </xf>
    <xf numFmtId="177" fontId="22" fillId="3" borderId="30" xfId="4" applyNumberFormat="1" applyFill="1" applyBorder="1" applyAlignment="1">
      <alignment horizontal="center" vertical="center" shrinkToFit="1"/>
    </xf>
    <xf numFmtId="177" fontId="22" fillId="2" borderId="38" xfId="4" applyNumberFormat="1" applyFill="1" applyBorder="1" applyAlignment="1">
      <alignment horizontal="left" vertical="center" shrinkToFit="1"/>
    </xf>
    <xf numFmtId="0" fontId="51" fillId="2" borderId="1" xfId="0" applyFont="1" applyFill="1" applyBorder="1" applyAlignment="1">
      <alignment vertical="center" shrinkToFit="1"/>
    </xf>
    <xf numFmtId="0" fontId="51" fillId="2" borderId="10" xfId="0" applyFont="1" applyFill="1" applyBorder="1" applyAlignment="1">
      <alignment vertical="center" shrinkToFit="1"/>
    </xf>
    <xf numFmtId="0" fontId="51" fillId="2" borderId="17" xfId="0" applyFont="1" applyFill="1" applyBorder="1" applyAlignment="1">
      <alignment horizontal="left" vertical="center" wrapText="1"/>
    </xf>
    <xf numFmtId="0" fontId="25" fillId="0" borderId="0" xfId="0" applyFont="1">
      <alignment vertical="center"/>
    </xf>
    <xf numFmtId="0" fontId="25" fillId="3" borderId="34" xfId="4" applyFont="1" applyFill="1" applyBorder="1" applyAlignment="1">
      <alignment horizontal="center" vertical="center"/>
    </xf>
    <xf numFmtId="0" fontId="25" fillId="3" borderId="35" xfId="4" applyFont="1" applyFill="1" applyBorder="1" applyAlignment="1">
      <alignment horizontal="center" vertical="center"/>
    </xf>
    <xf numFmtId="0" fontId="25" fillId="3" borderId="46" xfId="4" applyFont="1" applyFill="1" applyBorder="1" applyAlignment="1">
      <alignment horizontal="center" vertical="center"/>
    </xf>
    <xf numFmtId="177" fontId="25" fillId="3" borderId="35" xfId="4" applyNumberFormat="1" applyFont="1" applyFill="1" applyBorder="1" applyAlignment="1">
      <alignment horizontal="center" vertical="center" shrinkToFit="1"/>
    </xf>
    <xf numFmtId="177" fontId="25" fillId="3" borderId="36" xfId="4" applyNumberFormat="1" applyFont="1" applyFill="1" applyBorder="1" applyAlignment="1">
      <alignment horizontal="center" vertical="center" shrinkToFit="1"/>
    </xf>
    <xf numFmtId="177" fontId="25" fillId="0" borderId="0" xfId="4" applyNumberFormat="1" applyFont="1">
      <alignment vertical="center"/>
    </xf>
    <xf numFmtId="177" fontId="25" fillId="3" borderId="52" xfId="0" applyNumberFormat="1" applyFont="1" applyFill="1" applyBorder="1" applyAlignment="1">
      <alignment horizontal="center" vertical="center" wrapText="1" shrinkToFit="1"/>
    </xf>
    <xf numFmtId="178" fontId="25" fillId="0" borderId="1" xfId="3" applyNumberFormat="1" applyFont="1" applyFill="1" applyBorder="1" applyAlignment="1">
      <alignment vertical="center" shrinkToFit="1"/>
    </xf>
    <xf numFmtId="178" fontId="25" fillId="0" borderId="31" xfId="3" applyNumberFormat="1" applyFont="1" applyFill="1" applyBorder="1" applyAlignment="1">
      <alignment vertical="center" shrinkToFit="1"/>
    </xf>
    <xf numFmtId="177" fontId="25" fillId="0" borderId="0" xfId="3" applyNumberFormat="1" applyFont="1" applyBorder="1" applyAlignment="1">
      <alignment horizontal="left" vertical="top" shrinkToFit="1"/>
    </xf>
    <xf numFmtId="0" fontId="25" fillId="0" borderId="0" xfId="0" applyFont="1" applyAlignment="1">
      <alignment vertical="center" wrapText="1"/>
    </xf>
    <xf numFmtId="0" fontId="20" fillId="6" borderId="17" xfId="7" applyFont="1" applyFill="1" applyBorder="1" applyAlignment="1">
      <alignment horizontal="center" vertical="center"/>
    </xf>
    <xf numFmtId="4" fontId="20" fillId="6" borderId="81" xfId="7" applyNumberFormat="1" applyFont="1" applyFill="1" applyBorder="1" applyAlignment="1">
      <alignment horizontal="center" vertical="center"/>
    </xf>
    <xf numFmtId="41" fontId="52" fillId="6" borderId="9" xfId="7" applyNumberFormat="1" applyFont="1" applyFill="1" applyBorder="1" applyAlignment="1">
      <alignment horizontal="center" vertical="center" wrapText="1"/>
    </xf>
    <xf numFmtId="0" fontId="20" fillId="0" borderId="45" xfId="7" applyFont="1" applyBorder="1" applyAlignment="1" applyProtection="1">
      <alignment vertical="center" shrinkToFit="1"/>
      <protection locked="0"/>
    </xf>
    <xf numFmtId="0" fontId="20" fillId="0" borderId="53" xfId="7" applyFont="1" applyBorder="1" applyAlignment="1" applyProtection="1">
      <alignment vertical="center" shrinkToFit="1"/>
      <protection locked="0"/>
    </xf>
    <xf numFmtId="177" fontId="25" fillId="6" borderId="104" xfId="7" applyNumberFormat="1" applyFont="1" applyFill="1" applyBorder="1" applyAlignment="1">
      <alignment horizontal="right" shrinkToFit="1"/>
    </xf>
    <xf numFmtId="177" fontId="20" fillId="0" borderId="72" xfId="7" applyNumberFormat="1" applyFont="1" applyBorder="1" applyAlignment="1" applyProtection="1">
      <alignment horizontal="right" shrinkToFit="1"/>
      <protection locked="0"/>
    </xf>
    <xf numFmtId="3" fontId="52" fillId="6" borderId="12" xfId="7" applyNumberFormat="1" applyFont="1" applyFill="1" applyBorder="1" applyAlignment="1">
      <alignment horizontal="right" vertical="center" shrinkToFit="1"/>
    </xf>
    <xf numFmtId="3" fontId="52" fillId="0" borderId="12" xfId="6" applyNumberFormat="1" applyFont="1" applyBorder="1" applyAlignment="1" applyProtection="1">
      <alignment horizontal="right" vertical="center" shrinkToFit="1"/>
      <protection locked="0"/>
    </xf>
    <xf numFmtId="0" fontId="20" fillId="0" borderId="3" xfId="7" applyFont="1" applyBorder="1" applyAlignment="1" applyProtection="1">
      <alignment vertical="center" shrinkToFit="1"/>
      <protection locked="0"/>
    </xf>
    <xf numFmtId="0" fontId="20" fillId="0" borderId="54" xfId="7" applyFont="1" applyBorder="1" applyAlignment="1" applyProtection="1">
      <alignment vertical="center" shrinkToFit="1"/>
      <protection locked="0"/>
    </xf>
    <xf numFmtId="177" fontId="25" fillId="6" borderId="3" xfId="7" applyNumberFormat="1" applyFont="1" applyFill="1" applyBorder="1" applyAlignment="1">
      <alignment horizontal="right" shrinkToFit="1"/>
    </xf>
    <xf numFmtId="177" fontId="20" fillId="0" borderId="24" xfId="7" applyNumberFormat="1" applyFont="1" applyBorder="1" applyAlignment="1" applyProtection="1">
      <alignment horizontal="right" shrinkToFit="1"/>
      <protection locked="0"/>
    </xf>
    <xf numFmtId="3" fontId="52" fillId="6" borderId="100" xfId="7" applyNumberFormat="1" applyFont="1" applyFill="1" applyBorder="1" applyAlignment="1">
      <alignment horizontal="right" vertical="center" shrinkToFit="1"/>
    </xf>
    <xf numFmtId="3" fontId="52" fillId="0" borderId="100" xfId="6" applyNumberFormat="1" applyFont="1" applyBorder="1" applyAlignment="1" applyProtection="1">
      <alignment horizontal="right" vertical="center" shrinkToFit="1"/>
      <protection locked="0"/>
    </xf>
    <xf numFmtId="0" fontId="53" fillId="0" borderId="54" xfId="7" applyFont="1" applyBorder="1" applyAlignment="1" applyProtection="1">
      <alignment vertical="center" shrinkToFit="1"/>
      <protection locked="0"/>
    </xf>
    <xf numFmtId="177" fontId="25" fillId="6" borderId="4" xfId="7" applyNumberFormat="1" applyFont="1" applyFill="1" applyBorder="1" applyAlignment="1">
      <alignment horizontal="right" shrinkToFit="1"/>
    </xf>
    <xf numFmtId="177" fontId="20" fillId="0" borderId="83" xfId="7" applyNumberFormat="1" applyFont="1" applyBorder="1" applyAlignment="1" applyProtection="1">
      <alignment horizontal="right" shrinkToFit="1"/>
      <protection locked="0"/>
    </xf>
    <xf numFmtId="0" fontId="20" fillId="0" borderId="20" xfId="7" applyFont="1" applyBorder="1" applyAlignment="1" applyProtection="1">
      <alignment vertical="center" shrinkToFit="1"/>
      <protection locked="0"/>
    </xf>
    <xf numFmtId="0" fontId="20" fillId="5" borderId="70" xfId="7" applyFont="1" applyFill="1" applyBorder="1" applyAlignment="1" applyProtection="1">
      <alignment vertical="center" shrinkToFit="1"/>
      <protection locked="0"/>
    </xf>
    <xf numFmtId="177" fontId="52" fillId="6" borderId="95" xfId="7" applyNumberFormat="1" applyFont="1" applyFill="1" applyBorder="1" applyAlignment="1">
      <alignment horizontal="right" shrinkToFit="1"/>
    </xf>
    <xf numFmtId="177" fontId="20" fillId="0" borderId="74" xfId="7" applyNumberFormat="1" applyFont="1" applyBorder="1" applyAlignment="1" applyProtection="1">
      <alignment horizontal="right" shrinkToFit="1"/>
      <protection locked="0"/>
    </xf>
    <xf numFmtId="3" fontId="52" fillId="6" borderId="13" xfId="7" applyNumberFormat="1" applyFont="1" applyFill="1" applyBorder="1" applyAlignment="1">
      <alignment horizontal="right" vertical="center" shrinkToFit="1"/>
    </xf>
    <xf numFmtId="3" fontId="52" fillId="0" borderId="13" xfId="6" applyNumberFormat="1" applyFont="1" applyBorder="1" applyAlignment="1" applyProtection="1">
      <alignment horizontal="right" vertical="center" shrinkToFit="1"/>
      <protection locked="0"/>
    </xf>
    <xf numFmtId="3" fontId="21" fillId="6" borderId="78" xfId="7" applyNumberFormat="1" applyFont="1" applyFill="1" applyBorder="1" applyAlignment="1">
      <alignment horizontal="right" vertical="center" shrinkToFit="1"/>
    </xf>
    <xf numFmtId="3" fontId="20" fillId="0" borderId="72" xfId="7" applyNumberFormat="1" applyFont="1" applyBorder="1" applyAlignment="1" applyProtection="1">
      <alignment horizontal="right" shrinkToFit="1"/>
      <protection locked="0"/>
    </xf>
    <xf numFmtId="3" fontId="20" fillId="0" borderId="24" xfId="7" applyNumberFormat="1" applyFont="1" applyBorder="1" applyAlignment="1" applyProtection="1">
      <alignment horizontal="right" shrinkToFit="1"/>
      <protection locked="0"/>
    </xf>
    <xf numFmtId="3" fontId="52" fillId="6" borderId="100" xfId="7" applyNumberFormat="1" applyFont="1" applyFill="1" applyBorder="1" applyAlignment="1">
      <alignment vertical="center" shrinkToFit="1"/>
    </xf>
    <xf numFmtId="3" fontId="52" fillId="0" borderId="100" xfId="6" applyNumberFormat="1" applyFont="1" applyBorder="1" applyAlignment="1" applyProtection="1">
      <alignment vertical="center" shrinkToFit="1"/>
      <protection locked="0"/>
    </xf>
    <xf numFmtId="177" fontId="25" fillId="6" borderId="95" xfId="7" applyNumberFormat="1" applyFont="1" applyFill="1" applyBorder="1" applyAlignment="1">
      <alignment horizontal="right" shrinkToFit="1"/>
    </xf>
    <xf numFmtId="3" fontId="20" fillId="0" borderId="74" xfId="7" applyNumberFormat="1" applyFont="1" applyBorder="1" applyAlignment="1" applyProtection="1">
      <alignment horizontal="right" shrinkToFit="1"/>
      <protection locked="0"/>
    </xf>
    <xf numFmtId="3" fontId="52" fillId="6" borderId="13" xfId="7" applyNumberFormat="1" applyFont="1" applyFill="1" applyBorder="1" applyAlignment="1">
      <alignment vertical="center" shrinkToFit="1"/>
    </xf>
    <xf numFmtId="3" fontId="52" fillId="0" borderId="13" xfId="6" applyNumberFormat="1" applyFont="1" applyBorder="1" applyAlignment="1" applyProtection="1">
      <alignment vertical="center" shrinkToFit="1"/>
      <protection locked="0"/>
    </xf>
    <xf numFmtId="3" fontId="52" fillId="6" borderId="6" xfId="7" applyNumberFormat="1" applyFont="1" applyFill="1" applyBorder="1" applyAlignment="1">
      <alignment vertical="center" shrinkToFit="1"/>
    </xf>
    <xf numFmtId="3" fontId="52" fillId="0" borderId="6" xfId="6" applyNumberFormat="1" applyFont="1" applyBorder="1" applyAlignment="1" applyProtection="1">
      <alignment vertical="center" shrinkToFit="1"/>
      <protection locked="0"/>
    </xf>
    <xf numFmtId="3" fontId="52" fillId="0" borderId="102" xfId="6" applyNumberFormat="1" applyFont="1" applyBorder="1" applyAlignment="1" applyProtection="1">
      <alignment vertical="center" shrinkToFit="1"/>
      <protection locked="0"/>
    </xf>
    <xf numFmtId="4" fontId="20" fillId="6" borderId="28" xfId="7" applyNumberFormat="1" applyFont="1" applyFill="1" applyBorder="1" applyAlignment="1">
      <alignment horizontal="center" vertical="center" shrinkToFit="1"/>
    </xf>
    <xf numFmtId="0" fontId="25" fillId="0" borderId="0" xfId="5" applyAlignment="1">
      <alignment horizontal="right" shrinkToFit="1"/>
    </xf>
    <xf numFmtId="0" fontId="51" fillId="2" borderId="50" xfId="4" applyFont="1" applyFill="1" applyBorder="1" applyAlignment="1">
      <alignment horizontal="center" vertical="center"/>
    </xf>
    <xf numFmtId="3" fontId="51" fillId="8" borderId="82" xfId="3" applyNumberFormat="1" applyFont="1" applyFill="1" applyBorder="1" applyAlignment="1" applyProtection="1">
      <alignment horizontal="right" vertical="center" shrinkToFit="1"/>
      <protection locked="0"/>
    </xf>
    <xf numFmtId="3" fontId="51" fillId="8" borderId="103" xfId="3" applyNumberFormat="1" applyFont="1" applyFill="1" applyBorder="1" applyAlignment="1" applyProtection="1">
      <alignment horizontal="right" vertical="center" shrinkToFit="1"/>
      <protection locked="0"/>
    </xf>
    <xf numFmtId="0" fontId="55" fillId="2" borderId="8" xfId="0" applyFont="1" applyFill="1" applyBorder="1" applyAlignment="1">
      <alignment vertical="center" shrinkToFit="1"/>
    </xf>
    <xf numFmtId="0" fontId="55" fillId="2" borderId="9" xfId="0" applyFont="1" applyFill="1" applyBorder="1" applyAlignment="1">
      <alignment vertical="center" shrinkToFit="1"/>
    </xf>
    <xf numFmtId="0" fontId="55" fillId="2" borderId="13" xfId="0" applyFont="1" applyFill="1" applyBorder="1" applyAlignment="1">
      <alignment vertical="center" shrinkToFit="1"/>
    </xf>
    <xf numFmtId="0" fontId="55" fillId="2" borderId="5" xfId="0" applyFont="1" applyFill="1" applyBorder="1" applyAlignment="1">
      <alignment vertical="center" shrinkToFit="1"/>
    </xf>
    <xf numFmtId="0" fontId="55" fillId="2" borderId="93" xfId="0" applyFont="1" applyFill="1" applyBorder="1" applyAlignment="1">
      <alignment horizontal="center" vertical="center"/>
    </xf>
    <xf numFmtId="0" fontId="55" fillId="7" borderId="21" xfId="0" applyFont="1" applyFill="1" applyBorder="1" applyAlignment="1" applyProtection="1">
      <alignment horizontal="left" vertical="center" wrapText="1"/>
      <protection locked="0"/>
    </xf>
    <xf numFmtId="0" fontId="55" fillId="2" borderId="5" xfId="0" applyFont="1" applyFill="1" applyBorder="1" applyAlignment="1">
      <alignment horizontal="left" vertical="center"/>
    </xf>
    <xf numFmtId="0" fontId="55" fillId="2" borderId="17" xfId="0" applyFont="1" applyFill="1" applyBorder="1" applyAlignment="1">
      <alignment horizontal="left" vertical="center" shrinkToFit="1"/>
    </xf>
    <xf numFmtId="0" fontId="55" fillId="7" borderId="82" xfId="0" applyFont="1" applyFill="1" applyBorder="1" applyAlignment="1" applyProtection="1">
      <alignment horizontal="left" vertical="center" shrinkToFit="1"/>
      <protection locked="0"/>
    </xf>
    <xf numFmtId="182" fontId="55" fillId="2" borderId="17" xfId="0" applyNumberFormat="1" applyFont="1" applyFill="1" applyBorder="1" applyAlignment="1">
      <alignment horizontal="center" vertical="center" wrapText="1"/>
    </xf>
    <xf numFmtId="182" fontId="55" fillId="2" borderId="28" xfId="0" applyNumberFormat="1" applyFont="1" applyFill="1" applyBorder="1" applyAlignment="1">
      <alignment horizontal="center" vertical="center"/>
    </xf>
    <xf numFmtId="182" fontId="55" fillId="2" borderId="51" xfId="0" applyNumberFormat="1" applyFont="1" applyFill="1" applyBorder="1" applyAlignment="1">
      <alignment horizontal="left" vertical="center" wrapText="1"/>
    </xf>
    <xf numFmtId="0" fontId="55" fillId="2" borderId="3" xfId="0" applyFont="1" applyFill="1" applyBorder="1" applyAlignment="1">
      <alignment vertical="center" shrinkToFit="1"/>
    </xf>
    <xf numFmtId="176" fontId="55" fillId="2" borderId="44" xfId="0" applyNumberFormat="1" applyFont="1" applyFill="1" applyBorder="1" applyAlignment="1">
      <alignment horizontal="right" vertical="center" shrinkToFit="1"/>
    </xf>
    <xf numFmtId="38" fontId="30" fillId="2" borderId="17" xfId="2" applyFont="1" applyFill="1" applyBorder="1" applyAlignment="1">
      <alignment vertical="center" shrinkToFit="1"/>
    </xf>
    <xf numFmtId="0" fontId="30" fillId="2" borderId="55" xfId="0" applyFont="1" applyFill="1" applyBorder="1" applyAlignment="1">
      <alignment horizontal="center" vertical="center"/>
    </xf>
    <xf numFmtId="0" fontId="30" fillId="2" borderId="38" xfId="4" applyFont="1" applyFill="1" applyBorder="1" applyAlignment="1">
      <alignment horizontal="center" vertical="center" shrinkToFit="1"/>
    </xf>
    <xf numFmtId="177" fontId="30" fillId="2" borderId="29" xfId="4" applyNumberFormat="1" applyFont="1" applyFill="1" applyBorder="1" applyAlignment="1">
      <alignment horizontal="right" vertical="top" shrinkToFit="1"/>
    </xf>
    <xf numFmtId="38" fontId="33" fillId="3" borderId="43" xfId="2" applyFont="1" applyFill="1" applyBorder="1" applyAlignment="1">
      <alignment vertical="center" shrinkToFit="1"/>
    </xf>
    <xf numFmtId="38" fontId="30" fillId="2" borderId="41" xfId="2" applyFont="1" applyFill="1" applyBorder="1" applyAlignment="1">
      <alignment vertical="center" shrinkToFit="1"/>
    </xf>
    <xf numFmtId="0" fontId="30" fillId="2" borderId="18" xfId="4" applyFont="1" applyFill="1" applyBorder="1" applyAlignment="1">
      <alignment horizontal="left" vertical="center"/>
    </xf>
    <xf numFmtId="0" fontId="57" fillId="2" borderId="37" xfId="4" applyFont="1" applyFill="1" applyBorder="1" applyAlignment="1">
      <alignment horizontal="left" vertical="center"/>
    </xf>
    <xf numFmtId="0" fontId="57" fillId="2" borderId="37" xfId="4" applyFont="1" applyFill="1" applyBorder="1">
      <alignment vertical="center"/>
    </xf>
    <xf numFmtId="0" fontId="30" fillId="7" borderId="2" xfId="0" applyFont="1" applyFill="1" applyBorder="1" applyAlignment="1" applyProtection="1">
      <alignment vertical="center" shrinkToFit="1"/>
      <protection locked="0"/>
    </xf>
    <xf numFmtId="177" fontId="30" fillId="0" borderId="58" xfId="0" applyNumberFormat="1" applyFont="1" applyBorder="1" applyAlignment="1" applyProtection="1">
      <alignment vertical="center" shrinkToFit="1"/>
      <protection locked="0"/>
    </xf>
    <xf numFmtId="177" fontId="30" fillId="7" borderId="88" xfId="0" applyNumberFormat="1" applyFont="1" applyFill="1" applyBorder="1" applyAlignment="1" applyProtection="1">
      <alignment horizontal="center" vertical="center" shrinkToFit="1"/>
      <protection locked="0"/>
    </xf>
    <xf numFmtId="0" fontId="30" fillId="7" borderId="3" xfId="0" applyFont="1" applyFill="1" applyBorder="1" applyAlignment="1" applyProtection="1">
      <alignment vertical="center" shrinkToFit="1"/>
      <protection locked="0"/>
    </xf>
    <xf numFmtId="177" fontId="30" fillId="0" borderId="24" xfId="0" applyNumberFormat="1" applyFont="1" applyBorder="1" applyAlignment="1" applyProtection="1">
      <alignment vertical="center" shrinkToFit="1"/>
      <protection locked="0"/>
    </xf>
    <xf numFmtId="177" fontId="30" fillId="7" borderId="24" xfId="0" applyNumberFormat="1" applyFont="1" applyFill="1" applyBorder="1" applyAlignment="1" applyProtection="1">
      <alignment horizontal="center" vertical="center" shrinkToFit="1"/>
      <protection locked="0"/>
    </xf>
    <xf numFmtId="0" fontId="30" fillId="7" borderId="95" xfId="0" applyFont="1" applyFill="1" applyBorder="1" applyAlignment="1" applyProtection="1">
      <alignment vertical="center" shrinkToFit="1"/>
      <protection locked="0"/>
    </xf>
    <xf numFmtId="177" fontId="30" fillId="7" borderId="74" xfId="0" applyNumberFormat="1" applyFont="1" applyFill="1" applyBorder="1" applyAlignment="1" applyProtection="1">
      <alignment horizontal="center" vertical="center" shrinkToFit="1"/>
      <protection locked="0"/>
    </xf>
    <xf numFmtId="0" fontId="33" fillId="2" borderId="38" xfId="0" applyFont="1" applyFill="1" applyBorder="1" applyAlignment="1">
      <alignment vertical="center" shrinkToFit="1"/>
    </xf>
    <xf numFmtId="0" fontId="33" fillId="2" borderId="47" xfId="0" applyFont="1" applyFill="1" applyBorder="1" applyAlignment="1">
      <alignment vertical="center" shrinkToFit="1"/>
    </xf>
    <xf numFmtId="0" fontId="33" fillId="2" borderId="51" xfId="0" applyFont="1" applyFill="1" applyBorder="1" applyAlignment="1">
      <alignment vertical="center" shrinkToFit="1"/>
    </xf>
    <xf numFmtId="177" fontId="30" fillId="2" borderId="88" xfId="0" applyNumberFormat="1" applyFont="1" applyFill="1" applyBorder="1" applyAlignment="1">
      <alignment horizontal="center" vertical="center" shrinkToFit="1"/>
    </xf>
    <xf numFmtId="177" fontId="30" fillId="2" borderId="24" xfId="0" applyNumberFormat="1" applyFont="1" applyFill="1" applyBorder="1" applyAlignment="1">
      <alignment horizontal="center" vertical="center" shrinkToFit="1"/>
    </xf>
    <xf numFmtId="0" fontId="56" fillId="2" borderId="37" xfId="0" applyFont="1" applyFill="1" applyBorder="1">
      <alignment vertical="center"/>
    </xf>
    <xf numFmtId="0" fontId="30" fillId="3" borderId="1" xfId="4" applyFont="1" applyFill="1" applyBorder="1">
      <alignment vertical="center"/>
    </xf>
    <xf numFmtId="0" fontId="30" fillId="3" borderId="30" xfId="4" applyFont="1" applyFill="1" applyBorder="1">
      <alignment vertical="center"/>
    </xf>
    <xf numFmtId="0" fontId="30" fillId="3" borderId="68" xfId="4" applyFont="1" applyFill="1" applyBorder="1">
      <alignment vertical="center"/>
    </xf>
    <xf numFmtId="178" fontId="33" fillId="3" borderId="63" xfId="4" applyNumberFormat="1" applyFont="1" applyFill="1" applyBorder="1" applyAlignment="1">
      <alignment vertical="center" shrinkToFit="1"/>
    </xf>
    <xf numFmtId="0" fontId="30" fillId="3" borderId="31" xfId="4" applyFont="1" applyFill="1" applyBorder="1">
      <alignment vertical="center"/>
    </xf>
    <xf numFmtId="0" fontId="30" fillId="4" borderId="37" xfId="4" applyFont="1" applyFill="1" applyBorder="1" applyAlignment="1">
      <alignment horizontal="left" vertical="center"/>
    </xf>
    <xf numFmtId="0" fontId="30" fillId="4" borderId="38" xfId="4" applyFont="1" applyFill="1" applyBorder="1" applyAlignment="1">
      <alignment horizontal="left" vertical="center"/>
    </xf>
    <xf numFmtId="0" fontId="30" fillId="4" borderId="69" xfId="4" applyFont="1" applyFill="1" applyBorder="1" applyAlignment="1">
      <alignment horizontal="left" vertical="center"/>
    </xf>
    <xf numFmtId="178" fontId="33" fillId="4" borderId="62" xfId="3" applyNumberFormat="1" applyFont="1" applyFill="1" applyBorder="1" applyAlignment="1">
      <alignment vertical="center" shrinkToFit="1"/>
    </xf>
    <xf numFmtId="0" fontId="30" fillId="4" borderId="32" xfId="4" applyFont="1" applyFill="1" applyBorder="1">
      <alignment vertical="center"/>
    </xf>
    <xf numFmtId="178" fontId="30" fillId="2" borderId="64" xfId="3" applyNumberFormat="1" applyFont="1" applyFill="1" applyBorder="1" applyAlignment="1">
      <alignment vertical="center" shrinkToFit="1"/>
    </xf>
    <xf numFmtId="178" fontId="30" fillId="2" borderId="65" xfId="3" applyNumberFormat="1" applyFont="1" applyFill="1" applyBorder="1" applyAlignment="1">
      <alignment vertical="center" shrinkToFit="1"/>
    </xf>
    <xf numFmtId="0" fontId="30" fillId="4" borderId="11" xfId="4" applyFont="1" applyFill="1" applyBorder="1">
      <alignment vertical="center"/>
    </xf>
    <xf numFmtId="0" fontId="30" fillId="4" borderId="62" xfId="4" applyFont="1" applyFill="1" applyBorder="1">
      <alignment vertical="center"/>
    </xf>
    <xf numFmtId="178" fontId="30" fillId="4" borderId="66" xfId="3" applyNumberFormat="1" applyFont="1" applyFill="1" applyBorder="1" applyAlignment="1">
      <alignment vertical="center" shrinkToFit="1"/>
    </xf>
    <xf numFmtId="178" fontId="30" fillId="4" borderId="67" xfId="3" applyNumberFormat="1" applyFont="1" applyFill="1" applyBorder="1" applyAlignment="1">
      <alignment vertical="center" shrinkToFit="1"/>
    </xf>
    <xf numFmtId="178" fontId="30" fillId="2" borderId="47" xfId="3" applyNumberFormat="1" applyFont="1" applyFill="1" applyBorder="1" applyAlignment="1">
      <alignment vertical="center" shrinkToFit="1"/>
    </xf>
    <xf numFmtId="178" fontId="30" fillId="2" borderId="15" xfId="3" applyNumberFormat="1" applyFont="1" applyFill="1" applyBorder="1" applyAlignment="1">
      <alignment vertical="center" shrinkToFit="1"/>
    </xf>
    <xf numFmtId="0" fontId="30" fillId="3" borderId="33" xfId="4" applyFont="1" applyFill="1" applyBorder="1">
      <alignment vertical="center"/>
    </xf>
    <xf numFmtId="178" fontId="33" fillId="4" borderId="51" xfId="3" applyNumberFormat="1" applyFont="1" applyFill="1" applyBorder="1" applyAlignment="1">
      <alignment vertical="center" shrinkToFit="1"/>
    </xf>
    <xf numFmtId="178" fontId="30" fillId="2" borderId="60" xfId="3" applyNumberFormat="1" applyFont="1" applyFill="1" applyBorder="1" applyAlignment="1">
      <alignment vertical="center" shrinkToFit="1"/>
    </xf>
    <xf numFmtId="178" fontId="30" fillId="2" borderId="61" xfId="3" applyNumberFormat="1" applyFont="1" applyFill="1" applyBorder="1" applyAlignment="1">
      <alignment vertical="center" shrinkToFit="1"/>
    </xf>
    <xf numFmtId="178" fontId="33" fillId="4" borderId="61" xfId="3" applyNumberFormat="1" applyFont="1" applyFill="1" applyBorder="1" applyAlignment="1">
      <alignment vertical="center" shrinkToFit="1"/>
    </xf>
    <xf numFmtId="177" fontId="30" fillId="2" borderId="9" xfId="0" applyNumberFormat="1" applyFont="1" applyFill="1" applyBorder="1" applyAlignment="1">
      <alignment horizontal="center" vertical="center" shrinkToFit="1"/>
    </xf>
    <xf numFmtId="0" fontId="30" fillId="0" borderId="32" xfId="0" applyFont="1" applyBorder="1" applyAlignment="1">
      <alignment vertical="center" shrinkToFit="1"/>
    </xf>
    <xf numFmtId="0" fontId="30" fillId="0" borderId="0" xfId="0" applyFont="1" applyAlignment="1">
      <alignment vertical="center" shrinkToFit="1"/>
    </xf>
    <xf numFmtId="0" fontId="30" fillId="0" borderId="0" xfId="0" applyFont="1" applyAlignment="1">
      <alignment horizontal="left" vertical="center" shrinkToFit="1"/>
    </xf>
    <xf numFmtId="179" fontId="55" fillId="2" borderId="2" xfId="4" applyNumberFormat="1" applyFont="1" applyFill="1" applyBorder="1" applyAlignment="1">
      <alignment horizontal="center" vertical="center" shrinkToFit="1"/>
    </xf>
    <xf numFmtId="0" fontId="55" fillId="2" borderId="58" xfId="4" applyFont="1" applyFill="1" applyBorder="1" applyAlignment="1">
      <alignment horizontal="center" vertical="center" shrinkToFit="1"/>
    </xf>
    <xf numFmtId="180" fontId="55" fillId="2" borderId="58" xfId="4" applyNumberFormat="1" applyFont="1" applyFill="1" applyBorder="1" applyAlignment="1">
      <alignment horizontal="center" vertical="center" shrinkToFit="1"/>
    </xf>
    <xf numFmtId="0" fontId="55" fillId="2" borderId="22" xfId="4" applyFont="1" applyFill="1" applyBorder="1" applyAlignment="1">
      <alignment horizontal="center" vertical="center" shrinkToFit="1"/>
    </xf>
    <xf numFmtId="0" fontId="55" fillId="2" borderId="9" xfId="4" applyFont="1" applyFill="1" applyBorder="1" applyAlignment="1">
      <alignment horizontal="center" vertical="center" wrapText="1"/>
    </xf>
    <xf numFmtId="3" fontId="36" fillId="0" borderId="9" xfId="5" applyNumberFormat="1" applyFont="1" applyBorder="1" applyAlignment="1">
      <alignment shrinkToFit="1"/>
    </xf>
    <xf numFmtId="0" fontId="0" fillId="0" borderId="0" xfId="0" applyAlignment="1">
      <alignment horizontal="center" vertical="center"/>
    </xf>
    <xf numFmtId="0" fontId="30" fillId="6" borderId="71" xfId="0" applyFont="1" applyFill="1" applyBorder="1" applyAlignment="1">
      <alignment vertical="center" shrinkToFit="1"/>
    </xf>
    <xf numFmtId="0" fontId="55" fillId="6" borderId="62" xfId="0" applyFont="1" applyFill="1" applyBorder="1" applyAlignment="1">
      <alignment vertical="center" shrinkToFit="1"/>
    </xf>
    <xf numFmtId="0" fontId="30" fillId="6" borderId="62" xfId="0" applyFont="1" applyFill="1" applyBorder="1" applyAlignment="1">
      <alignment vertical="center" shrinkToFit="1"/>
    </xf>
    <xf numFmtId="0" fontId="30" fillId="6" borderId="69" xfId="0" applyFont="1" applyFill="1" applyBorder="1" applyAlignment="1">
      <alignment vertical="center" shrinkToFit="1"/>
    </xf>
    <xf numFmtId="0" fontId="55" fillId="2" borderId="128" xfId="0" applyFont="1" applyFill="1" applyBorder="1" applyAlignment="1">
      <alignment vertical="center" shrinkToFit="1"/>
    </xf>
    <xf numFmtId="180" fontId="55" fillId="2" borderId="112" xfId="0" applyNumberFormat="1" applyFont="1" applyFill="1" applyBorder="1">
      <alignment vertical="center"/>
    </xf>
    <xf numFmtId="180" fontId="55" fillId="2" borderId="76" xfId="0" applyNumberFormat="1" applyFont="1" applyFill="1" applyBorder="1">
      <alignment vertical="center"/>
    </xf>
    <xf numFmtId="180" fontId="55" fillId="2" borderId="43" xfId="0" applyNumberFormat="1" applyFont="1" applyFill="1" applyBorder="1">
      <alignment vertical="center"/>
    </xf>
    <xf numFmtId="0" fontId="32" fillId="2" borderId="53" xfId="0" applyFont="1" applyFill="1" applyBorder="1">
      <alignment vertical="center"/>
    </xf>
    <xf numFmtId="0" fontId="32" fillId="2" borderId="121" xfId="0" applyFont="1" applyFill="1" applyBorder="1">
      <alignment vertical="center"/>
    </xf>
    <xf numFmtId="0" fontId="32" fillId="2" borderId="122" xfId="0" applyFont="1" applyFill="1" applyBorder="1">
      <alignment vertical="center"/>
    </xf>
    <xf numFmtId="0" fontId="55" fillId="2" borderId="17" xfId="0" applyFont="1" applyFill="1" applyBorder="1" applyAlignment="1">
      <alignment horizontal="left" vertical="center" wrapText="1"/>
    </xf>
    <xf numFmtId="0" fontId="55" fillId="7" borderId="81" xfId="0" applyFont="1" applyFill="1" applyBorder="1" applyAlignment="1" applyProtection="1">
      <alignment horizontal="center" vertical="center"/>
      <protection locked="0"/>
    </xf>
    <xf numFmtId="0" fontId="55" fillId="6" borderId="17" xfId="0" applyFont="1" applyFill="1" applyBorder="1" applyAlignment="1">
      <alignment horizontal="left" vertical="center"/>
    </xf>
    <xf numFmtId="0" fontId="61" fillId="0" borderId="0" xfId="0" applyFont="1" applyAlignment="1">
      <alignment vertical="top" wrapText="1"/>
    </xf>
    <xf numFmtId="0" fontId="55" fillId="6" borderId="47" xfId="0" applyFont="1" applyFill="1" applyBorder="1" applyAlignment="1">
      <alignment vertical="center" shrinkToFit="1"/>
    </xf>
    <xf numFmtId="177" fontId="61" fillId="0" borderId="0" xfId="4" applyNumberFormat="1" applyFont="1">
      <alignment vertical="center"/>
    </xf>
    <xf numFmtId="177" fontId="61" fillId="0" borderId="0" xfId="0" applyNumberFormat="1" applyFont="1">
      <alignment vertical="center"/>
    </xf>
    <xf numFmtId="0" fontId="61" fillId="0" borderId="0" xfId="4" applyFont="1">
      <alignment vertical="center"/>
    </xf>
    <xf numFmtId="0" fontId="55" fillId="2" borderId="17" xfId="4" applyFont="1" applyFill="1" applyBorder="1" applyAlignment="1">
      <alignment horizontal="center" vertical="center" wrapText="1"/>
    </xf>
    <xf numFmtId="0" fontId="55" fillId="2" borderId="50" xfId="4" applyFont="1" applyFill="1" applyBorder="1" applyAlignment="1">
      <alignment horizontal="center" vertical="center" wrapText="1"/>
    </xf>
    <xf numFmtId="0" fontId="0" fillId="2" borderId="78" xfId="0" applyFill="1" applyBorder="1">
      <alignment vertical="center"/>
    </xf>
    <xf numFmtId="0" fontId="0" fillId="0" borderId="32" xfId="0" applyBorder="1">
      <alignment vertical="center"/>
    </xf>
    <xf numFmtId="0" fontId="0" fillId="0" borderId="79" xfId="0" applyBorder="1" applyAlignment="1">
      <alignment vertical="center" shrinkToFit="1"/>
    </xf>
    <xf numFmtId="0" fontId="0" fillId="0" borderId="156" xfId="0" applyBorder="1" applyAlignment="1">
      <alignment vertical="center" shrinkToFit="1"/>
    </xf>
    <xf numFmtId="0" fontId="0" fillId="10" borderId="157" xfId="0" applyFill="1" applyBorder="1">
      <alignment vertical="center"/>
    </xf>
    <xf numFmtId="0" fontId="0" fillId="0" borderId="0" xfId="0" applyAlignment="1">
      <alignment horizontal="right" vertical="center"/>
    </xf>
    <xf numFmtId="0" fontId="28" fillId="0" borderId="6" xfId="0" applyFont="1" applyBorder="1" applyAlignment="1">
      <alignment vertical="center" shrinkToFit="1"/>
    </xf>
    <xf numFmtId="0" fontId="28" fillId="0" borderId="158" xfId="0" applyFont="1" applyBorder="1" applyAlignment="1">
      <alignment vertical="center" shrinkToFit="1"/>
    </xf>
    <xf numFmtId="0" fontId="0" fillId="0" borderId="6" xfId="0" applyBorder="1">
      <alignment vertical="center"/>
    </xf>
    <xf numFmtId="0" fontId="28" fillId="0" borderId="100" xfId="0" applyFont="1" applyBorder="1" applyAlignment="1">
      <alignment vertical="center" shrinkToFit="1"/>
    </xf>
    <xf numFmtId="0" fontId="28" fillId="0" borderId="159" xfId="0" applyFont="1" applyBorder="1" applyAlignment="1">
      <alignment vertical="center" shrinkToFit="1"/>
    </xf>
    <xf numFmtId="0" fontId="0" fillId="0" borderId="100" xfId="0" applyBorder="1">
      <alignment vertical="center"/>
    </xf>
    <xf numFmtId="0" fontId="28" fillId="10" borderId="100" xfId="0" applyFont="1" applyFill="1" applyBorder="1" applyAlignment="1">
      <alignment horizontal="center" vertical="center" shrinkToFit="1"/>
    </xf>
    <xf numFmtId="0" fontId="28" fillId="0" borderId="13" xfId="0" applyFont="1" applyBorder="1" applyAlignment="1">
      <alignment vertical="center" shrinkToFit="1"/>
    </xf>
    <xf numFmtId="0" fontId="28" fillId="0" borderId="160" xfId="0" applyFont="1" applyBorder="1" applyAlignment="1">
      <alignment vertical="center" shrinkToFit="1"/>
    </xf>
    <xf numFmtId="0" fontId="0" fillId="9" borderId="13" xfId="0" applyFill="1" applyBorder="1">
      <alignment vertical="center"/>
    </xf>
    <xf numFmtId="0" fontId="0" fillId="0" borderId="12" xfId="0" applyBorder="1">
      <alignment vertical="center"/>
    </xf>
    <xf numFmtId="0" fontId="0" fillId="0" borderId="161" xfId="0" applyBorder="1">
      <alignment vertical="center"/>
    </xf>
    <xf numFmtId="0" fontId="28" fillId="10" borderId="12" xfId="0" applyFont="1" applyFill="1" applyBorder="1" applyAlignment="1">
      <alignment horizontal="center" vertical="center" shrinkToFit="1"/>
    </xf>
    <xf numFmtId="0" fontId="0" fillId="0" borderId="159" xfId="0" applyBorder="1">
      <alignment vertical="center"/>
    </xf>
    <xf numFmtId="14" fontId="0" fillId="0" borderId="100" xfId="0" applyNumberFormat="1" applyBorder="1">
      <alignment vertical="center"/>
    </xf>
    <xf numFmtId="0" fontId="24" fillId="0" borderId="0" xfId="0" applyFont="1">
      <alignment vertical="center"/>
    </xf>
    <xf numFmtId="0" fontId="0" fillId="0" borderId="13" xfId="0" applyBorder="1">
      <alignment vertical="center"/>
    </xf>
    <xf numFmtId="0" fontId="0" fillId="0" borderId="160" xfId="0" applyBorder="1">
      <alignment vertical="center"/>
    </xf>
    <xf numFmtId="0" fontId="28" fillId="10" borderId="13" xfId="0" applyFont="1" applyFill="1" applyBorder="1" applyAlignment="1">
      <alignment horizontal="center" vertical="center" shrinkToFit="1"/>
    </xf>
    <xf numFmtId="14" fontId="0" fillId="0" borderId="13" xfId="0" applyNumberFormat="1" applyBorder="1">
      <alignment vertical="center"/>
    </xf>
    <xf numFmtId="0" fontId="0" fillId="0" borderId="100" xfId="0" applyBorder="1" applyAlignment="1">
      <alignment vertical="center" wrapText="1"/>
    </xf>
    <xf numFmtId="0" fontId="0" fillId="0" borderId="100" xfId="0" applyBorder="1" applyAlignment="1">
      <alignment vertical="center" wrapText="1" shrinkToFit="1"/>
    </xf>
    <xf numFmtId="0" fontId="28" fillId="0" borderId="100" xfId="0" applyFont="1" applyBorder="1" applyAlignment="1">
      <alignment vertical="center" wrapText="1" shrinkToFit="1"/>
    </xf>
    <xf numFmtId="0" fontId="28" fillId="0" borderId="13" xfId="0" applyFont="1" applyBorder="1" applyAlignment="1">
      <alignment vertical="center" wrapText="1" shrinkToFit="1"/>
    </xf>
    <xf numFmtId="0" fontId="28" fillId="0" borderId="12" xfId="0" applyFont="1" applyBorder="1" applyAlignment="1">
      <alignment vertical="center" shrinkToFit="1"/>
    </xf>
    <xf numFmtId="14" fontId="0" fillId="0" borderId="12" xfId="0" applyNumberFormat="1" applyBorder="1">
      <alignment vertical="center"/>
    </xf>
    <xf numFmtId="0" fontId="0" fillId="9" borderId="100" xfId="0" applyFill="1" applyBorder="1">
      <alignment vertical="center"/>
    </xf>
    <xf numFmtId="0" fontId="28" fillId="0" borderId="161" xfId="0" applyFont="1" applyBorder="1" applyAlignment="1">
      <alignment vertical="center" shrinkToFit="1"/>
    </xf>
    <xf numFmtId="0" fontId="0" fillId="0" borderId="102" xfId="0" applyBorder="1">
      <alignment vertical="center"/>
    </xf>
    <xf numFmtId="0" fontId="0" fillId="0" borderId="162" xfId="0" applyBorder="1">
      <alignment vertical="center"/>
    </xf>
    <xf numFmtId="0" fontId="28" fillId="10" borderId="102" xfId="0" applyFont="1" applyFill="1" applyBorder="1" applyAlignment="1">
      <alignment horizontal="center" vertical="center" shrinkToFit="1"/>
    </xf>
    <xf numFmtId="14" fontId="0" fillId="0" borderId="102" xfId="0" applyNumberFormat="1" applyBorder="1">
      <alignment vertical="center"/>
    </xf>
    <xf numFmtId="0" fontId="0" fillId="9" borderId="12" xfId="0" applyFill="1" applyBorder="1">
      <alignment vertical="center"/>
    </xf>
    <xf numFmtId="0" fontId="28" fillId="0" borderId="153" xfId="0" applyFont="1" applyBorder="1" applyAlignment="1">
      <alignment vertical="center" shrinkToFit="1"/>
    </xf>
    <xf numFmtId="0" fontId="28" fillId="0" borderId="163" xfId="0" applyFont="1" applyBorder="1" applyAlignment="1">
      <alignment vertical="center" shrinkToFit="1"/>
    </xf>
    <xf numFmtId="0" fontId="28" fillId="10" borderId="153" xfId="0" applyFont="1" applyFill="1" applyBorder="1" applyAlignment="1">
      <alignment horizontal="center" vertical="center" shrinkToFit="1"/>
    </xf>
    <xf numFmtId="0" fontId="0" fillId="0" borderId="153" xfId="0" applyBorder="1">
      <alignment vertical="center"/>
    </xf>
    <xf numFmtId="0" fontId="28" fillId="0" borderId="164" xfId="0" applyFont="1" applyBorder="1" applyAlignment="1">
      <alignment vertical="center" shrinkToFit="1"/>
    </xf>
    <xf numFmtId="0" fontId="28" fillId="0" borderId="165" xfId="0" applyFont="1" applyBorder="1" applyAlignment="1">
      <alignment vertical="center" shrinkToFit="1"/>
    </xf>
    <xf numFmtId="0" fontId="28" fillId="10" borderId="10" xfId="0" applyFont="1" applyFill="1" applyBorder="1" applyAlignment="1">
      <alignment horizontal="center" vertical="center" shrinkToFit="1"/>
    </xf>
    <xf numFmtId="0" fontId="0" fillId="10" borderId="125" xfId="0" applyFill="1" applyBorder="1">
      <alignment vertical="center"/>
    </xf>
    <xf numFmtId="0" fontId="28" fillId="0" borderId="166" xfId="0" applyFont="1" applyBorder="1" applyAlignment="1">
      <alignment vertical="center" shrinkToFit="1"/>
    </xf>
    <xf numFmtId="0" fontId="0" fillId="10" borderId="167" xfId="0" applyFill="1" applyBorder="1">
      <alignment vertical="center"/>
    </xf>
    <xf numFmtId="0" fontId="28" fillId="0" borderId="168" xfId="0" applyFont="1" applyBorder="1" applyAlignment="1">
      <alignment vertical="center" shrinkToFit="1"/>
    </xf>
    <xf numFmtId="0" fontId="0" fillId="10" borderId="169" xfId="0" applyFill="1" applyBorder="1">
      <alignment vertical="center"/>
    </xf>
    <xf numFmtId="0" fontId="37" fillId="0" borderId="0" xfId="0" applyFont="1" applyAlignment="1">
      <alignment horizontal="center" vertical="center"/>
    </xf>
    <xf numFmtId="0" fontId="0" fillId="2" borderId="78" xfId="0" applyFill="1" applyBorder="1" applyAlignment="1">
      <alignment horizontal="center" vertical="center" shrinkToFit="1"/>
    </xf>
    <xf numFmtId="0" fontId="0" fillId="0" borderId="156" xfId="0" applyBorder="1" applyAlignment="1">
      <alignment horizontal="center" vertical="center" shrinkToFit="1"/>
    </xf>
    <xf numFmtId="0" fontId="28" fillId="10" borderId="6" xfId="0" applyFont="1" applyFill="1" applyBorder="1" applyAlignment="1">
      <alignment horizontal="center" vertical="center" shrinkToFit="1"/>
    </xf>
    <xf numFmtId="0" fontId="0" fillId="10" borderId="100" xfId="0" applyFill="1" applyBorder="1" applyAlignment="1">
      <alignment horizontal="center" vertical="center" shrinkToFit="1"/>
    </xf>
    <xf numFmtId="0" fontId="0" fillId="10" borderId="13" xfId="0" applyFill="1" applyBorder="1" applyAlignment="1">
      <alignment horizontal="center" vertical="center" shrinkToFit="1"/>
    </xf>
    <xf numFmtId="0" fontId="0" fillId="10" borderId="12" xfId="0" applyFill="1" applyBorder="1" applyAlignment="1">
      <alignment horizontal="center" vertical="center" shrinkToFit="1"/>
    </xf>
    <xf numFmtId="14" fontId="0" fillId="10" borderId="100" xfId="0" applyNumberFormat="1" applyFill="1" applyBorder="1" applyAlignment="1">
      <alignment horizontal="center" vertical="center" shrinkToFit="1"/>
    </xf>
    <xf numFmtId="49" fontId="28" fillId="10" borderId="100" xfId="0" applyNumberFormat="1" applyFont="1" applyFill="1" applyBorder="1" applyAlignment="1">
      <alignment horizontal="center" vertical="center" shrinkToFit="1"/>
    </xf>
    <xf numFmtId="0" fontId="55" fillId="0" borderId="82" xfId="0" applyFont="1" applyBorder="1" applyAlignment="1" applyProtection="1">
      <alignment horizontal="left" vertical="center" shrinkToFit="1"/>
      <protection locked="0"/>
    </xf>
    <xf numFmtId="0" fontId="30" fillId="7" borderId="94" xfId="4" applyFont="1" applyFill="1" applyBorder="1" applyAlignment="1" applyProtection="1">
      <alignment horizontal="center" vertical="center" shrinkToFit="1"/>
      <protection locked="0"/>
    </xf>
    <xf numFmtId="0" fontId="30" fillId="7" borderId="19" xfId="4" applyFont="1" applyFill="1" applyBorder="1" applyAlignment="1" applyProtection="1">
      <alignment horizontal="center" vertical="center" shrinkToFit="1"/>
      <protection locked="0"/>
    </xf>
    <xf numFmtId="177" fontId="30" fillId="2" borderId="47" xfId="4" applyNumberFormat="1" applyFont="1" applyFill="1" applyBorder="1" applyAlignment="1">
      <alignment horizontal="center" vertical="center" shrinkToFit="1"/>
    </xf>
    <xf numFmtId="0" fontId="30" fillId="7" borderId="21" xfId="4" applyFont="1" applyFill="1" applyBorder="1" applyAlignment="1" applyProtection="1">
      <alignment horizontal="center" vertical="center" shrinkToFit="1"/>
      <protection locked="0"/>
    </xf>
    <xf numFmtId="0" fontId="30" fillId="7" borderId="88" xfId="4" applyFont="1" applyFill="1" applyBorder="1" applyAlignment="1" applyProtection="1">
      <alignment horizontal="center" vertical="center" shrinkToFit="1"/>
      <protection locked="0"/>
    </xf>
    <xf numFmtId="0" fontId="30" fillId="7" borderId="24" xfId="4" applyFont="1" applyFill="1" applyBorder="1" applyAlignment="1" applyProtection="1">
      <alignment horizontal="center" vertical="center" shrinkToFit="1"/>
      <protection locked="0"/>
    </xf>
    <xf numFmtId="0" fontId="30" fillId="2" borderId="38" xfId="4" applyFont="1" applyFill="1" applyBorder="1" applyAlignment="1">
      <alignment horizontal="left" vertical="center" shrinkToFit="1"/>
    </xf>
    <xf numFmtId="177" fontId="30" fillId="0" borderId="53" xfId="4" applyNumberFormat="1" applyFont="1" applyBorder="1" applyAlignment="1" applyProtection="1">
      <alignment horizontal="right" vertical="center" shrinkToFit="1"/>
      <protection locked="0"/>
    </xf>
    <xf numFmtId="177" fontId="30" fillId="0" borderId="54" xfId="4" applyNumberFormat="1" applyFont="1" applyBorder="1" applyAlignment="1" applyProtection="1">
      <alignment horizontal="right" vertical="center" shrinkToFit="1"/>
      <protection locked="0"/>
    </xf>
    <xf numFmtId="177" fontId="30" fillId="0" borderId="70" xfId="4" applyNumberFormat="1" applyFont="1" applyBorder="1" applyAlignment="1" applyProtection="1">
      <alignment horizontal="right" vertical="center" shrinkToFit="1"/>
      <protection locked="0"/>
    </xf>
    <xf numFmtId="177" fontId="30" fillId="2" borderId="38" xfId="4" applyNumberFormat="1" applyFont="1" applyFill="1" applyBorder="1" applyAlignment="1">
      <alignment horizontal="right" vertical="center" shrinkToFit="1"/>
    </xf>
    <xf numFmtId="177" fontId="30" fillId="0" borderId="97" xfId="4" applyNumberFormat="1" applyFont="1" applyBorder="1" applyAlignment="1" applyProtection="1">
      <alignment horizontal="right" vertical="center" shrinkToFit="1"/>
      <protection locked="0"/>
    </xf>
    <xf numFmtId="177" fontId="30" fillId="0" borderId="98" xfId="4" applyNumberFormat="1" applyFont="1" applyBorder="1" applyAlignment="1" applyProtection="1">
      <alignment horizontal="right" vertical="center" shrinkToFit="1"/>
      <protection locked="0"/>
    </xf>
    <xf numFmtId="177" fontId="30" fillId="0" borderId="99" xfId="4" applyNumberFormat="1" applyFont="1" applyBorder="1" applyAlignment="1" applyProtection="1">
      <alignment horizontal="right" vertical="center" shrinkToFit="1"/>
      <protection locked="0"/>
    </xf>
    <xf numFmtId="41" fontId="52" fillId="6" borderId="9" xfId="7" applyNumberFormat="1" applyFont="1" applyFill="1" applyBorder="1" applyAlignment="1">
      <alignment horizontal="center" vertical="center" wrapText="1" shrinkToFit="1"/>
    </xf>
    <xf numFmtId="3" fontId="62" fillId="6" borderId="9" xfId="6" applyNumberFormat="1" applyFont="1" applyFill="1" applyBorder="1" applyAlignment="1">
      <alignment horizontal="center" vertical="center" wrapText="1" shrinkToFit="1"/>
    </xf>
    <xf numFmtId="177" fontId="63" fillId="0" borderId="72" xfId="7" applyNumberFormat="1" applyFont="1" applyBorder="1" applyAlignment="1" applyProtection="1">
      <alignment vertical="center" shrinkToFit="1"/>
      <protection locked="0"/>
    </xf>
    <xf numFmtId="177" fontId="63" fillId="0" borderId="73" xfId="7" applyNumberFormat="1" applyFont="1" applyBorder="1" applyAlignment="1" applyProtection="1">
      <alignment vertical="center" shrinkToFit="1"/>
      <protection locked="0"/>
    </xf>
    <xf numFmtId="0" fontId="63" fillId="0" borderId="3" xfId="5" applyFont="1" applyBorder="1" applyAlignment="1" applyProtection="1">
      <alignment vertical="center" shrinkToFit="1"/>
      <protection locked="0"/>
    </xf>
    <xf numFmtId="0" fontId="63"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4" fillId="2" borderId="32" xfId="4" applyFont="1" applyFill="1" applyBorder="1" applyAlignment="1">
      <alignment vertical="center" textRotation="255"/>
    </xf>
    <xf numFmtId="0" fontId="30" fillId="7" borderId="4" xfId="0" applyFont="1" applyFill="1" applyBorder="1" applyAlignment="1" applyProtection="1">
      <alignment vertical="center" shrinkToFit="1"/>
      <protection locked="0"/>
    </xf>
    <xf numFmtId="177" fontId="30" fillId="0" borderId="83" xfId="0" applyNumberFormat="1" applyFont="1" applyBorder="1" applyAlignment="1" applyProtection="1">
      <alignment vertical="center" shrinkToFit="1"/>
      <protection locked="0"/>
    </xf>
    <xf numFmtId="177" fontId="30" fillId="7" borderId="83" xfId="0" applyNumberFormat="1" applyFont="1" applyFill="1" applyBorder="1" applyAlignment="1" applyProtection="1">
      <alignment horizontal="center" vertical="center" shrinkToFit="1"/>
      <protection locked="0"/>
    </xf>
    <xf numFmtId="0" fontId="56" fillId="2" borderId="38" xfId="0" applyFont="1" applyFill="1" applyBorder="1">
      <alignment vertical="center"/>
    </xf>
    <xf numFmtId="0" fontId="65" fillId="2" borderId="0" xfId="4" applyFont="1" applyFill="1" applyAlignment="1">
      <alignment vertical="center" shrinkToFit="1"/>
    </xf>
    <xf numFmtId="0" fontId="56" fillId="2" borderId="29" xfId="0" applyFont="1" applyFill="1" applyBorder="1">
      <alignment vertical="center"/>
    </xf>
    <xf numFmtId="0" fontId="30" fillId="2" borderId="39" xfId="4" applyFont="1" applyFill="1" applyBorder="1">
      <alignment vertical="center"/>
    </xf>
    <xf numFmtId="0" fontId="30" fillId="2" borderId="71" xfId="4" applyFont="1" applyFill="1" applyBorder="1">
      <alignment vertical="center"/>
    </xf>
    <xf numFmtId="0" fontId="30" fillId="2" borderId="11" xfId="4" applyFont="1" applyFill="1" applyBorder="1">
      <alignment vertical="center"/>
    </xf>
    <xf numFmtId="0" fontId="30" fillId="2" borderId="62" xfId="4" applyFont="1" applyFill="1" applyBorder="1">
      <alignment vertical="center"/>
    </xf>
    <xf numFmtId="0" fontId="28" fillId="2" borderId="50" xfId="0" applyFont="1" applyFill="1" applyBorder="1" applyAlignment="1">
      <alignment vertical="center" wrapText="1"/>
    </xf>
    <xf numFmtId="0" fontId="55" fillId="0" borderId="27" xfId="0" applyFont="1" applyBorder="1" applyAlignment="1">
      <alignment vertical="center" shrinkToFit="1"/>
    </xf>
    <xf numFmtId="0" fontId="67" fillId="2" borderId="32" xfId="0" applyFont="1" applyFill="1" applyBorder="1" applyAlignment="1">
      <alignment vertical="top"/>
    </xf>
    <xf numFmtId="0" fontId="68" fillId="2" borderId="32" xfId="4" applyFont="1" applyFill="1" applyBorder="1" applyAlignment="1">
      <alignment vertical="center" shrinkToFit="1"/>
    </xf>
    <xf numFmtId="177" fontId="30" fillId="2" borderId="80" xfId="4" applyNumberFormat="1" applyFont="1" applyFill="1" applyBorder="1" applyAlignment="1">
      <alignment horizontal="right" vertical="top" shrinkToFit="1"/>
    </xf>
    <xf numFmtId="4" fontId="20" fillId="6" borderId="47" xfId="7" applyNumberFormat="1" applyFont="1" applyFill="1" applyBorder="1" applyAlignment="1">
      <alignment horizontal="center" vertical="center" shrinkToFit="1"/>
    </xf>
    <xf numFmtId="184" fontId="30" fillId="2" borderId="123" xfId="0" applyNumberFormat="1" applyFont="1" applyFill="1" applyBorder="1" applyAlignment="1">
      <alignment vertical="center" shrinkToFit="1"/>
    </xf>
    <xf numFmtId="0" fontId="55" fillId="6" borderId="51" xfId="0" applyFont="1" applyFill="1" applyBorder="1" applyAlignment="1">
      <alignment vertical="center" shrinkToFit="1"/>
    </xf>
    <xf numFmtId="38" fontId="30" fillId="2" borderId="89" xfId="2" applyFont="1" applyFill="1" applyBorder="1" applyAlignment="1">
      <alignment vertical="center" shrinkToFit="1"/>
    </xf>
    <xf numFmtId="177" fontId="20" fillId="0" borderId="170" xfId="7" applyNumberFormat="1" applyFont="1" applyBorder="1" applyAlignment="1" applyProtection="1">
      <alignment horizontal="center" vertical="center" shrinkToFit="1"/>
      <protection locked="0"/>
    </xf>
    <xf numFmtId="177" fontId="20" fillId="0" borderId="123" xfId="7" applyNumberFormat="1" applyFont="1" applyBorder="1" applyAlignment="1" applyProtection="1">
      <alignment horizontal="center" vertical="center" shrinkToFit="1"/>
      <protection locked="0"/>
    </xf>
    <xf numFmtId="177" fontId="20" fillId="0" borderId="91" xfId="7" applyNumberFormat="1" applyFont="1" applyBorder="1" applyAlignment="1" applyProtection="1">
      <alignment horizontal="center" vertical="center" shrinkToFit="1"/>
      <protection locked="0"/>
    </xf>
    <xf numFmtId="0" fontId="52" fillId="6" borderId="28" xfId="5" applyFont="1" applyFill="1" applyBorder="1" applyAlignment="1">
      <alignment horizontal="center" vertical="center" wrapText="1"/>
    </xf>
    <xf numFmtId="177" fontId="20" fillId="0" borderId="72" xfId="7" applyNumberFormat="1" applyFont="1" applyBorder="1" applyAlignment="1" applyProtection="1">
      <alignment horizontal="center" vertical="center" shrinkToFit="1"/>
      <protection locked="0"/>
    </xf>
    <xf numFmtId="177" fontId="20" fillId="0" borderId="24" xfId="7" applyNumberFormat="1" applyFont="1" applyBorder="1" applyAlignment="1" applyProtection="1">
      <alignment horizontal="center" vertical="center" shrinkToFit="1"/>
      <protection locked="0"/>
    </xf>
    <xf numFmtId="177" fontId="20" fillId="0" borderId="74" xfId="7" applyNumberFormat="1" applyFont="1" applyBorder="1" applyAlignment="1" applyProtection="1">
      <alignment horizontal="center" vertical="center" shrinkToFit="1"/>
      <protection locked="0"/>
    </xf>
    <xf numFmtId="0" fontId="60" fillId="0" borderId="0" xfId="5" applyFont="1"/>
    <xf numFmtId="0" fontId="20" fillId="0" borderId="121" xfId="7" applyFont="1" applyBorder="1" applyAlignment="1" applyProtection="1">
      <alignment horizontal="center" vertical="center" shrinkToFit="1"/>
      <protection locked="0"/>
    </xf>
    <xf numFmtId="0" fontId="20" fillId="0" borderId="123" xfId="7" applyFont="1" applyBorder="1" applyAlignment="1" applyProtection="1">
      <alignment horizontal="center" vertical="center" shrinkToFit="1"/>
      <protection locked="0"/>
    </xf>
    <xf numFmtId="0" fontId="53" fillId="0" borderId="123" xfId="7" applyFont="1" applyBorder="1" applyAlignment="1" applyProtection="1">
      <alignment horizontal="center" vertical="center" shrinkToFit="1"/>
      <protection locked="0"/>
    </xf>
    <xf numFmtId="0" fontId="52" fillId="5" borderId="91" xfId="6" applyFont="1" applyFill="1" applyBorder="1" applyAlignment="1" applyProtection="1">
      <alignment horizontal="center" vertical="center" shrinkToFit="1"/>
      <protection locked="0"/>
    </xf>
    <xf numFmtId="4" fontId="20" fillId="6" borderId="28" xfId="7" applyNumberFormat="1" applyFont="1" applyFill="1" applyBorder="1" applyAlignment="1">
      <alignment horizontal="center" vertical="center" wrapText="1"/>
    </xf>
    <xf numFmtId="0" fontId="20" fillId="0" borderId="58" xfId="7" applyFont="1" applyBorder="1" applyAlignment="1" applyProtection="1">
      <alignment horizontal="center" vertical="center" shrinkToFit="1"/>
      <protection locked="0"/>
    </xf>
    <xf numFmtId="0" fontId="20" fillId="0" borderId="24" xfId="7" applyFont="1" applyBorder="1" applyAlignment="1" applyProtection="1">
      <alignment horizontal="center" vertical="center" shrinkToFit="1"/>
      <protection locked="0"/>
    </xf>
    <xf numFmtId="0" fontId="53" fillId="0" borderId="24" xfId="7" applyFont="1" applyBorder="1" applyAlignment="1" applyProtection="1">
      <alignment horizontal="center" vertical="center" shrinkToFit="1"/>
      <protection locked="0"/>
    </xf>
    <xf numFmtId="0" fontId="52" fillId="5" borderId="74" xfId="6" applyFont="1" applyFill="1" applyBorder="1" applyAlignment="1" applyProtection="1">
      <alignment horizontal="center" vertical="center" shrinkToFit="1"/>
      <protection locked="0"/>
    </xf>
    <xf numFmtId="0" fontId="6" fillId="0" borderId="0" xfId="9">
      <alignment vertical="center"/>
    </xf>
    <xf numFmtId="0" fontId="72" fillId="0" borderId="0" xfId="9" applyFont="1">
      <alignment vertical="center"/>
    </xf>
    <xf numFmtId="0" fontId="72" fillId="0" borderId="0" xfId="9" applyFont="1" applyAlignment="1"/>
    <xf numFmtId="0" fontId="74" fillId="0" borderId="0" xfId="9" applyFont="1" applyAlignment="1">
      <alignment horizontal="left" vertical="center"/>
    </xf>
    <xf numFmtId="0" fontId="72" fillId="0" borderId="171" xfId="9" applyFont="1" applyBorder="1" applyAlignment="1">
      <alignment horizontal="center" vertical="center"/>
    </xf>
    <xf numFmtId="0" fontId="30" fillId="0" borderId="56" xfId="4" applyFont="1" applyBorder="1" applyAlignment="1">
      <alignment horizontal="left" vertical="center"/>
    </xf>
    <xf numFmtId="0" fontId="30" fillId="0" borderId="56" xfId="4" applyFont="1" applyBorder="1">
      <alignment vertical="center"/>
    </xf>
    <xf numFmtId="0" fontId="30" fillId="0" borderId="0" xfId="4" applyFont="1">
      <alignment vertical="center"/>
    </xf>
    <xf numFmtId="0" fontId="26" fillId="0" borderId="0" xfId="4" applyFont="1">
      <alignment vertical="center"/>
    </xf>
    <xf numFmtId="0" fontId="30" fillId="0" borderId="0" xfId="4" applyFont="1" applyAlignment="1">
      <alignment horizontal="justify" vertical="center"/>
    </xf>
    <xf numFmtId="0" fontId="30" fillId="0" borderId="0" xfId="4" applyFont="1" applyAlignment="1">
      <alignment horizontal="left" vertical="center"/>
    </xf>
    <xf numFmtId="0" fontId="72" fillId="0" borderId="0" xfId="9" applyFont="1" applyAlignment="1">
      <alignment horizontal="left" vertical="center"/>
    </xf>
    <xf numFmtId="0" fontId="69" fillId="2" borderId="38" xfId="4" applyFont="1" applyFill="1" applyBorder="1" applyAlignment="1">
      <alignment horizontal="left" vertical="center"/>
    </xf>
    <xf numFmtId="0" fontId="30" fillId="2" borderId="123" xfId="4" applyFont="1" applyFill="1" applyBorder="1" applyAlignment="1">
      <alignment horizontal="left" vertical="center"/>
    </xf>
    <xf numFmtId="177" fontId="30" fillId="0" borderId="152" xfId="4" applyNumberFormat="1" applyFont="1" applyBorder="1" applyAlignment="1" applyProtection="1">
      <alignment horizontal="right" vertical="center" shrinkToFit="1"/>
      <protection locked="0"/>
    </xf>
    <xf numFmtId="176" fontId="55" fillId="2" borderId="41" xfId="0" applyNumberFormat="1" applyFont="1" applyFill="1" applyBorder="1" applyAlignment="1">
      <alignment horizontal="right" vertical="center" shrinkToFit="1"/>
    </xf>
    <xf numFmtId="183" fontId="30" fillId="2" borderId="18" xfId="0" applyNumberFormat="1" applyFont="1" applyFill="1" applyBorder="1" applyAlignment="1">
      <alignment vertical="center" shrinkToFit="1"/>
    </xf>
    <xf numFmtId="183" fontId="30" fillId="2" borderId="19" xfId="0" applyNumberFormat="1" applyFont="1" applyFill="1" applyBorder="1" applyAlignment="1">
      <alignment vertical="center" shrinkToFit="1"/>
    </xf>
    <xf numFmtId="181" fontId="30" fillId="0" borderId="24" xfId="0" applyNumberFormat="1" applyFont="1" applyBorder="1" applyAlignment="1" applyProtection="1">
      <alignment horizontal="left" vertical="center" shrinkToFit="1"/>
      <protection locked="0"/>
    </xf>
    <xf numFmtId="183" fontId="30" fillId="2" borderId="24" xfId="0" applyNumberFormat="1" applyFont="1" applyFill="1" applyBorder="1" applyAlignment="1">
      <alignment horizontal="center" vertical="center" shrinkToFit="1"/>
    </xf>
    <xf numFmtId="182" fontId="30" fillId="0" borderId="24" xfId="0" applyNumberFormat="1" applyFont="1" applyBorder="1" applyAlignment="1" applyProtection="1">
      <alignment horizontal="left" vertical="center" shrinkToFit="1"/>
      <protection locked="0"/>
    </xf>
    <xf numFmtId="0" fontId="30" fillId="0" borderId="54" xfId="0" applyFont="1" applyBorder="1" applyAlignment="1" applyProtection="1">
      <alignment horizontal="right" vertical="center" shrinkToFit="1"/>
      <protection locked="0"/>
    </xf>
    <xf numFmtId="183" fontId="30" fillId="2" borderId="20" xfId="0" applyNumberFormat="1" applyFont="1" applyFill="1" applyBorder="1" applyAlignment="1">
      <alignment vertical="center" shrinkToFit="1"/>
    </xf>
    <xf numFmtId="183" fontId="30" fillId="2" borderId="21" xfId="0" applyNumberFormat="1" applyFont="1" applyFill="1" applyBorder="1" applyAlignment="1">
      <alignment vertical="center" shrinkToFit="1"/>
    </xf>
    <xf numFmtId="181" fontId="30" fillId="0" borderId="74" xfId="0" applyNumberFormat="1" applyFont="1" applyBorder="1" applyAlignment="1" applyProtection="1">
      <alignment horizontal="left" vertical="center" shrinkToFit="1"/>
      <protection locked="0"/>
    </xf>
    <xf numFmtId="183" fontId="30" fillId="2" borderId="74" xfId="0" applyNumberFormat="1" applyFont="1" applyFill="1" applyBorder="1" applyAlignment="1">
      <alignment horizontal="center" vertical="center" shrinkToFit="1"/>
    </xf>
    <xf numFmtId="182" fontId="30" fillId="0" borderId="74" xfId="0" applyNumberFormat="1" applyFont="1" applyBorder="1" applyAlignment="1" applyProtection="1">
      <alignment horizontal="left" vertical="center" shrinkToFit="1"/>
      <protection locked="0"/>
    </xf>
    <xf numFmtId="0" fontId="30" fillId="0" borderId="70" xfId="0" applyFont="1" applyBorder="1" applyAlignment="1" applyProtection="1">
      <alignment horizontal="right" vertical="center" shrinkToFit="1"/>
      <protection locked="0"/>
    </xf>
    <xf numFmtId="184" fontId="30" fillId="2" borderId="91" xfId="0" applyNumberFormat="1" applyFont="1" applyFill="1" applyBorder="1" applyAlignment="1">
      <alignment vertical="center" shrinkToFit="1"/>
    </xf>
    <xf numFmtId="183" fontId="30" fillId="2" borderId="22" xfId="0" applyNumberFormat="1" applyFont="1" applyFill="1" applyBorder="1" applyAlignment="1">
      <alignment vertical="center" shrinkToFit="1"/>
    </xf>
    <xf numFmtId="183" fontId="30" fillId="2" borderId="23" xfId="0" applyNumberFormat="1" applyFont="1" applyFill="1" applyBorder="1" applyAlignment="1">
      <alignment vertical="center" shrinkToFit="1"/>
    </xf>
    <xf numFmtId="184" fontId="30" fillId="7" borderId="19" xfId="0" applyNumberFormat="1" applyFont="1" applyFill="1" applyBorder="1" applyAlignment="1" applyProtection="1">
      <alignment vertical="center" shrinkToFit="1"/>
      <protection locked="0"/>
    </xf>
    <xf numFmtId="38" fontId="30" fillId="2" borderId="25" xfId="2" applyFont="1" applyFill="1" applyBorder="1" applyAlignment="1">
      <alignment vertical="center" shrinkToFit="1"/>
    </xf>
    <xf numFmtId="0" fontId="64" fillId="2" borderId="39" xfId="4" applyFont="1" applyFill="1" applyBorder="1" applyAlignment="1">
      <alignment vertical="center" textRotation="255"/>
    </xf>
    <xf numFmtId="0" fontId="55" fillId="2" borderId="180" xfId="0" applyFont="1" applyFill="1" applyBorder="1" applyAlignment="1">
      <alignment vertical="center" shrinkToFit="1"/>
    </xf>
    <xf numFmtId="176" fontId="55" fillId="2" borderId="186" xfId="0" applyNumberFormat="1" applyFont="1" applyFill="1" applyBorder="1" applyAlignment="1">
      <alignment horizontal="right" vertical="center" shrinkToFit="1"/>
    </xf>
    <xf numFmtId="0" fontId="30" fillId="5" borderId="27" xfId="4" applyFont="1" applyFill="1" applyBorder="1" applyAlignment="1" applyProtection="1">
      <alignment horizontal="left" vertical="center" shrinkToFit="1"/>
      <protection locked="0"/>
    </xf>
    <xf numFmtId="0" fontId="82" fillId="0" borderId="0" xfId="9" applyFont="1">
      <alignment vertical="center"/>
    </xf>
    <xf numFmtId="184" fontId="30" fillId="2" borderId="73" xfId="0" applyNumberFormat="1" applyFont="1" applyFill="1" applyBorder="1" applyAlignment="1">
      <alignment horizontal="center" vertical="center" shrinkToFit="1"/>
    </xf>
    <xf numFmtId="184" fontId="30" fillId="0" borderId="73" xfId="0" applyNumberFormat="1" applyFont="1" applyBorder="1" applyAlignment="1" applyProtection="1">
      <alignment horizontal="center" vertical="center" shrinkToFit="1"/>
      <protection locked="0"/>
    </xf>
    <xf numFmtId="0" fontId="30" fillId="0" borderId="73" xfId="0" applyFont="1" applyBorder="1" applyAlignment="1" applyProtection="1">
      <alignment horizontal="center" vertical="center" shrinkToFit="1"/>
      <protection locked="0"/>
    </xf>
    <xf numFmtId="0" fontId="30" fillId="2" borderId="143" xfId="0" applyFont="1" applyFill="1" applyBorder="1" applyAlignment="1">
      <alignment vertical="center" shrinkToFit="1"/>
    </xf>
    <xf numFmtId="0" fontId="36" fillId="0" borderId="0" xfId="10" applyFont="1">
      <alignment vertical="center"/>
    </xf>
    <xf numFmtId="0" fontId="81" fillId="0" borderId="0" xfId="10" applyFont="1" applyAlignment="1">
      <alignment vertical="center" wrapText="1"/>
    </xf>
    <xf numFmtId="0" fontId="76" fillId="0" borderId="0" xfId="10" applyFont="1">
      <alignment vertical="center"/>
    </xf>
    <xf numFmtId="0" fontId="75" fillId="0" borderId="108" xfId="9" applyFont="1" applyBorder="1" applyAlignment="1">
      <alignment vertical="center" wrapText="1"/>
    </xf>
    <xf numFmtId="0" fontId="75" fillId="0" borderId="187" xfId="9" applyFont="1" applyBorder="1" applyAlignment="1">
      <alignment vertical="center" wrapText="1"/>
    </xf>
    <xf numFmtId="0" fontId="75" fillId="0" borderId="188" xfId="9" applyFont="1" applyBorder="1" applyAlignment="1">
      <alignment vertical="center" wrapText="1"/>
    </xf>
    <xf numFmtId="0" fontId="22" fillId="0" borderId="87" xfId="4" applyBorder="1" applyAlignment="1">
      <alignment horizontal="center" vertical="center" textRotation="255"/>
    </xf>
    <xf numFmtId="0" fontId="32" fillId="2" borderId="39" xfId="4" applyFont="1" applyFill="1" applyBorder="1" applyAlignment="1">
      <alignment horizontal="center" vertical="center" shrinkToFit="1"/>
    </xf>
    <xf numFmtId="0" fontId="25" fillId="3" borderId="110" xfId="4" applyFont="1" applyFill="1" applyBorder="1" applyAlignment="1">
      <alignment vertical="center" shrinkToFit="1"/>
    </xf>
    <xf numFmtId="0" fontId="30" fillId="0" borderId="58" xfId="4" applyFont="1" applyBorder="1" applyAlignment="1" applyProtection="1">
      <alignment horizontal="left" vertical="center" shrinkToFit="1"/>
      <protection locked="0"/>
    </xf>
    <xf numFmtId="0" fontId="30" fillId="0" borderId="24" xfId="4" applyFont="1" applyBorder="1" applyAlignment="1" applyProtection="1">
      <alignment horizontal="left" vertical="center" shrinkToFit="1"/>
      <protection locked="0"/>
    </xf>
    <xf numFmtId="0" fontId="30" fillId="0" borderId="74" xfId="4" applyFont="1" applyBorder="1" applyAlignment="1" applyProtection="1">
      <alignment horizontal="left" vertical="center" shrinkToFit="1"/>
      <protection locked="0"/>
    </xf>
    <xf numFmtId="0" fontId="30" fillId="7" borderId="17" xfId="4" applyFont="1" applyFill="1" applyBorder="1" applyAlignment="1" applyProtection="1">
      <alignment horizontal="center" vertical="center" shrinkToFit="1"/>
      <protection locked="0"/>
    </xf>
    <xf numFmtId="0" fontId="30" fillId="7" borderId="2" xfId="4" applyFont="1" applyFill="1" applyBorder="1" applyAlignment="1" applyProtection="1">
      <alignment horizontal="center" vertical="center" shrinkToFit="1"/>
      <protection locked="0"/>
    </xf>
    <xf numFmtId="0" fontId="30" fillId="7" borderId="3" xfId="4" applyFont="1" applyFill="1" applyBorder="1" applyAlignment="1" applyProtection="1">
      <alignment horizontal="center" vertical="center" shrinkToFit="1"/>
      <protection locked="0"/>
    </xf>
    <xf numFmtId="0" fontId="30" fillId="7" borderId="95" xfId="4" applyFont="1" applyFill="1" applyBorder="1" applyAlignment="1" applyProtection="1">
      <alignment horizontal="center" vertical="center" shrinkToFit="1"/>
      <protection locked="0"/>
    </xf>
    <xf numFmtId="0" fontId="80" fillId="0" borderId="0" xfId="9" applyFont="1" applyAlignment="1">
      <alignment horizontal="left" vertical="center"/>
    </xf>
    <xf numFmtId="0" fontId="80" fillId="0" borderId="0" xfId="9" applyFont="1" applyAlignment="1">
      <alignment horizontal="center" vertical="center"/>
    </xf>
    <xf numFmtId="0" fontId="25" fillId="0" borderId="0" xfId="0" applyFont="1" applyAlignment="1">
      <alignment horizontal="left" vertical="center" wrapText="1"/>
    </xf>
    <xf numFmtId="0" fontId="55" fillId="2" borderId="4" xfId="0" applyFont="1" applyFill="1" applyBorder="1" applyAlignment="1">
      <alignment vertical="center" shrinkToFit="1"/>
    </xf>
    <xf numFmtId="0" fontId="84" fillId="2" borderId="37" xfId="4" applyFont="1" applyFill="1" applyBorder="1" applyAlignment="1">
      <alignment horizontal="left" vertical="center"/>
    </xf>
    <xf numFmtId="0" fontId="55" fillId="4" borderId="11" xfId="4" applyFont="1" applyFill="1" applyBorder="1">
      <alignment vertical="center"/>
    </xf>
    <xf numFmtId="4" fontId="52" fillId="6" borderId="47" xfId="7" applyNumberFormat="1" applyFont="1" applyFill="1" applyBorder="1" applyAlignment="1">
      <alignment horizontal="center" vertical="center" wrapText="1"/>
    </xf>
    <xf numFmtId="0" fontId="52" fillId="6" borderId="47" xfId="5" applyFont="1" applyFill="1" applyBorder="1" applyAlignment="1">
      <alignment horizontal="center" vertical="center" wrapText="1"/>
    </xf>
    <xf numFmtId="0" fontId="72" fillId="11" borderId="171" xfId="9" applyFont="1" applyFill="1" applyBorder="1" applyAlignment="1">
      <alignment horizontal="left" vertical="center"/>
    </xf>
    <xf numFmtId="0" fontId="72" fillId="11" borderId="76" xfId="9" applyFont="1" applyFill="1" applyBorder="1" applyAlignment="1">
      <alignment horizontal="left" vertical="center"/>
    </xf>
    <xf numFmtId="0" fontId="72" fillId="11" borderId="175" xfId="9" applyFont="1" applyFill="1" applyBorder="1" applyAlignment="1">
      <alignment horizontal="left" vertical="center"/>
    </xf>
    <xf numFmtId="0" fontId="72" fillId="11" borderId="115" xfId="9" applyFont="1" applyFill="1" applyBorder="1" applyAlignment="1">
      <alignment horizontal="left" vertical="center"/>
    </xf>
    <xf numFmtId="0" fontId="76" fillId="11" borderId="9" xfId="10" applyFont="1" applyFill="1" applyBorder="1" applyAlignment="1">
      <alignment vertical="center" wrapText="1"/>
    </xf>
    <xf numFmtId="0" fontId="71" fillId="0" borderId="0" xfId="9" applyFont="1" applyAlignment="1">
      <alignment horizontal="center" vertical="center"/>
    </xf>
    <xf numFmtId="0" fontId="76" fillId="0" borderId="0" xfId="9" applyFont="1" applyAlignment="1">
      <alignment horizontal="left" vertical="top" wrapText="1"/>
    </xf>
    <xf numFmtId="0" fontId="83" fillId="0" borderId="172" xfId="9" applyFont="1" applyBorder="1" applyAlignment="1">
      <alignment horizontal="center" vertical="center" wrapText="1"/>
    </xf>
    <xf numFmtId="0" fontId="72" fillId="11" borderId="0" xfId="9" applyFont="1" applyFill="1" applyAlignment="1">
      <alignment horizontal="left" vertical="center"/>
    </xf>
    <xf numFmtId="0" fontId="85" fillId="0" borderId="174" xfId="9" applyFont="1" applyBorder="1" applyAlignment="1">
      <alignment horizontal="center" vertical="center"/>
    </xf>
    <xf numFmtId="0" fontId="85" fillId="0" borderId="174" xfId="9" applyFont="1" applyBorder="1" applyAlignment="1">
      <alignment horizontal="center" vertical="center" wrapText="1"/>
    </xf>
    <xf numFmtId="0" fontId="85" fillId="0" borderId="176" xfId="9" applyFont="1" applyBorder="1" applyAlignment="1">
      <alignment horizontal="center" vertical="center" wrapText="1"/>
    </xf>
    <xf numFmtId="0" fontId="74" fillId="0" borderId="0" xfId="9" applyFont="1" applyAlignment="1">
      <alignment horizontal="left" vertical="center" wrapText="1"/>
    </xf>
    <xf numFmtId="0" fontId="72" fillId="0" borderId="48" xfId="9" applyFont="1" applyBorder="1" applyAlignment="1">
      <alignment horizontal="left" vertical="center" wrapText="1"/>
    </xf>
    <xf numFmtId="0" fontId="74" fillId="0" borderId="194" xfId="9" applyFont="1" applyBorder="1" applyAlignment="1">
      <alignment horizontal="left" vertical="center" wrapText="1"/>
    </xf>
    <xf numFmtId="0" fontId="74" fillId="0" borderId="195" xfId="9" applyFont="1" applyBorder="1" applyAlignment="1">
      <alignment horizontal="left" vertical="center" wrapText="1"/>
    </xf>
    <xf numFmtId="0" fontId="74" fillId="0" borderId="196" xfId="9" applyFont="1" applyBorder="1" applyAlignment="1">
      <alignment horizontal="left" vertical="center" wrapText="1"/>
    </xf>
    <xf numFmtId="0" fontId="83" fillId="0" borderId="48" xfId="9" applyFont="1" applyBorder="1" applyAlignment="1">
      <alignment horizontal="center" vertical="center" wrapText="1"/>
    </xf>
    <xf numFmtId="0" fontId="86" fillId="11" borderId="174" xfId="9" applyFont="1" applyFill="1" applyBorder="1" applyAlignment="1">
      <alignment horizontal="center" vertical="center"/>
    </xf>
    <xf numFmtId="0" fontId="86" fillId="11" borderId="174" xfId="9" applyFont="1" applyFill="1" applyBorder="1" applyAlignment="1">
      <alignment horizontal="center" vertical="center" wrapText="1"/>
    </xf>
    <xf numFmtId="0" fontId="86" fillId="11" borderId="176" xfId="9" applyFont="1" applyFill="1" applyBorder="1" applyAlignment="1">
      <alignment horizontal="center" vertical="center" wrapText="1"/>
    </xf>
    <xf numFmtId="0" fontId="30" fillId="7" borderId="50" xfId="0" applyFont="1" applyFill="1" applyBorder="1" applyAlignment="1" applyProtection="1">
      <alignment vertical="center" shrinkToFit="1"/>
      <protection locked="0"/>
    </xf>
    <xf numFmtId="0" fontId="74" fillId="7" borderId="173" xfId="9" applyFont="1" applyFill="1" applyBorder="1" applyAlignment="1" applyProtection="1">
      <alignment horizontal="center" vertical="center" wrapText="1"/>
      <protection locked="0"/>
    </xf>
    <xf numFmtId="0" fontId="74" fillId="7" borderId="175" xfId="9" applyFont="1" applyFill="1" applyBorder="1" applyAlignment="1" applyProtection="1">
      <alignment horizontal="center" vertical="center" wrapText="1"/>
      <protection locked="0"/>
    </xf>
    <xf numFmtId="0" fontId="30" fillId="0" borderId="0" xfId="4" applyFont="1" applyAlignment="1">
      <alignment horizontal="right" vertical="center"/>
    </xf>
    <xf numFmtId="0" fontId="30" fillId="0" borderId="33" xfId="4" applyFont="1" applyBorder="1" applyAlignment="1">
      <alignment horizontal="left" vertical="top" wrapText="1"/>
    </xf>
    <xf numFmtId="0" fontId="30" fillId="0" borderId="56" xfId="4" applyFont="1" applyBorder="1" applyAlignment="1">
      <alignment horizontal="left" vertical="top" wrapText="1"/>
    </xf>
    <xf numFmtId="0" fontId="30" fillId="2" borderId="38" xfId="4" applyFont="1" applyFill="1" applyBorder="1" applyAlignment="1">
      <alignment horizontal="center" vertical="center" wrapText="1"/>
    </xf>
    <xf numFmtId="0" fontId="51" fillId="0" borderId="0" xfId="4" applyFont="1" applyAlignment="1" applyProtection="1">
      <alignment horizontal="left" vertical="top" wrapText="1"/>
      <protection locked="0"/>
    </xf>
    <xf numFmtId="0" fontId="55" fillId="0" borderId="0" xfId="4" applyFont="1" applyAlignment="1" applyProtection="1">
      <alignment horizontal="left" vertical="top" wrapText="1"/>
      <protection locked="0"/>
    </xf>
    <xf numFmtId="38" fontId="28" fillId="0" borderId="0" xfId="2" applyFont="1" applyFill="1" applyBorder="1" applyAlignment="1" applyProtection="1">
      <alignment horizontal="left" vertical="center" shrinkToFit="1"/>
      <protection locked="0"/>
    </xf>
    <xf numFmtId="0" fontId="30" fillId="0" borderId="0" xfId="4" applyFont="1" applyAlignment="1">
      <alignment horizontal="left" vertical="top" wrapText="1"/>
    </xf>
    <xf numFmtId="0" fontId="30" fillId="0" borderId="0" xfId="4" applyFont="1" applyAlignment="1">
      <alignment horizontal="center" vertical="center" wrapText="1"/>
    </xf>
    <xf numFmtId="0" fontId="30" fillId="0" borderId="31" xfId="4" applyFont="1" applyBorder="1" applyAlignment="1">
      <alignment horizontal="left" vertical="top" wrapText="1"/>
    </xf>
    <xf numFmtId="0" fontId="25" fillId="11" borderId="172" xfId="4" applyFont="1" applyFill="1" applyBorder="1" applyAlignment="1" applyProtection="1">
      <alignment vertical="center" wrapText="1"/>
      <protection locked="0"/>
    </xf>
    <xf numFmtId="0" fontId="24" fillId="0" borderId="0" xfId="9" applyFont="1">
      <alignment vertical="center"/>
    </xf>
    <xf numFmtId="0" fontId="25" fillId="7" borderId="8" xfId="4" applyFont="1" applyFill="1" applyBorder="1" applyAlignment="1" applyProtection="1">
      <alignment horizontal="center" vertical="center" wrapText="1"/>
      <protection locked="0"/>
    </xf>
    <xf numFmtId="0" fontId="25" fillId="7" borderId="78" xfId="4" applyFont="1" applyFill="1" applyBorder="1" applyAlignment="1" applyProtection="1">
      <alignment horizontal="center" vertical="center" wrapText="1"/>
      <protection locked="0"/>
    </xf>
    <xf numFmtId="0" fontId="25" fillId="7" borderId="9" xfId="4" applyFont="1" applyFill="1" applyBorder="1" applyAlignment="1" applyProtection="1">
      <alignment horizontal="center" vertical="center" wrapText="1"/>
      <protection locked="0"/>
    </xf>
    <xf numFmtId="55" fontId="30" fillId="0" borderId="0" xfId="4" applyNumberFormat="1" applyFont="1" applyAlignment="1" applyProtection="1">
      <alignment horizontal="left" vertical="center" shrinkToFit="1"/>
      <protection locked="0"/>
    </xf>
    <xf numFmtId="0" fontId="30" fillId="0" borderId="0" xfId="4" applyFont="1" applyAlignment="1" applyProtection="1">
      <alignment horizontal="left" vertical="center" wrapText="1"/>
      <protection locked="0"/>
    </xf>
    <xf numFmtId="0" fontId="78" fillId="0" borderId="0" xfId="4" applyFont="1" applyAlignment="1">
      <alignment horizontal="center" vertical="center" wrapText="1"/>
    </xf>
    <xf numFmtId="0" fontId="30" fillId="0" borderId="0" xfId="4" applyFont="1" applyAlignment="1">
      <alignment horizontal="left" vertical="center" wrapText="1"/>
    </xf>
    <xf numFmtId="0" fontId="61" fillId="14" borderId="48" xfId="4" applyFont="1" applyFill="1" applyBorder="1">
      <alignment vertical="center"/>
    </xf>
    <xf numFmtId="0" fontId="61" fillId="14" borderId="193" xfId="4" applyFont="1" applyFill="1" applyBorder="1" applyAlignment="1">
      <alignment vertical="top" wrapText="1"/>
    </xf>
    <xf numFmtId="0" fontId="70" fillId="0" borderId="0" xfId="4" applyFont="1" applyAlignment="1">
      <alignment horizontal="right" vertical="center"/>
    </xf>
    <xf numFmtId="0" fontId="55" fillId="0" borderId="0" xfId="4" applyFont="1" applyAlignment="1">
      <alignment horizontal="left" vertical="center" shrinkToFit="1"/>
    </xf>
    <xf numFmtId="0" fontId="28" fillId="0" borderId="0" xfId="4" applyFont="1" applyAlignment="1" applyProtection="1">
      <alignment horizontal="left" vertical="center" shrinkToFit="1"/>
      <protection locked="0"/>
    </xf>
    <xf numFmtId="0" fontId="55" fillId="0" borderId="0" xfId="4" applyFont="1" applyAlignment="1" applyProtection="1">
      <alignment horizontal="left" vertical="center" shrinkToFit="1"/>
      <protection locked="0"/>
    </xf>
    <xf numFmtId="187" fontId="32" fillId="0" borderId="0" xfId="4" applyNumberFormat="1" applyFont="1" applyAlignment="1" applyProtection="1">
      <alignment horizontal="right" vertical="center" shrinkToFit="1"/>
      <protection locked="0"/>
    </xf>
    <xf numFmtId="55" fontId="55" fillId="0" borderId="0" xfId="4" applyNumberFormat="1" applyFont="1" applyAlignment="1" applyProtection="1">
      <alignment horizontal="left" vertical="center" shrinkToFit="1"/>
      <protection locked="0"/>
    </xf>
    <xf numFmtId="0" fontId="51" fillId="0" borderId="0" xfId="4" applyFont="1" applyAlignment="1">
      <alignment horizontal="center" vertical="center" wrapText="1"/>
    </xf>
    <xf numFmtId="38" fontId="51" fillId="0" borderId="0" xfId="3" applyFont="1" applyFill="1" applyBorder="1" applyAlignment="1" applyProtection="1">
      <alignment horizontal="left" vertical="center" wrapText="1"/>
      <protection locked="0"/>
    </xf>
    <xf numFmtId="0" fontId="28" fillId="0" borderId="0" xfId="4" applyFont="1" applyAlignment="1">
      <alignment horizontal="center" vertical="center" wrapText="1"/>
    </xf>
    <xf numFmtId="3" fontId="51" fillId="0" borderId="0" xfId="3" applyNumberFormat="1" applyFont="1" applyFill="1" applyBorder="1" applyAlignment="1" applyProtection="1">
      <alignment horizontal="right" vertical="center" shrinkToFit="1"/>
      <protection locked="0"/>
    </xf>
    <xf numFmtId="188" fontId="51" fillId="0" borderId="0" xfId="4" applyNumberFormat="1" applyFont="1" applyAlignment="1">
      <alignment horizontal="center" vertical="center" wrapText="1"/>
    </xf>
    <xf numFmtId="0" fontId="61" fillId="14" borderId="193" xfId="4" applyFont="1" applyFill="1" applyBorder="1" applyAlignment="1">
      <alignment vertical="top"/>
    </xf>
    <xf numFmtId="0" fontId="13" fillId="0" borderId="0" xfId="7" applyFont="1" applyAlignment="1">
      <alignment horizontal="left" vertical="center" shrinkToFit="1"/>
    </xf>
    <xf numFmtId="3" fontId="62" fillId="0" borderId="0" xfId="6" applyNumberFormat="1" applyFont="1" applyAlignment="1">
      <alignment horizontal="center" vertical="center" wrapText="1" shrinkToFit="1"/>
    </xf>
    <xf numFmtId="3" fontId="52" fillId="0" borderId="0" xfId="6" applyNumberFormat="1" applyFont="1" applyAlignment="1" applyProtection="1">
      <alignment vertical="center" shrinkToFit="1"/>
      <protection locked="0"/>
    </xf>
    <xf numFmtId="3" fontId="21" fillId="0" borderId="0" xfId="7" applyNumberFormat="1" applyFont="1" applyAlignment="1">
      <alignment vertical="center" shrinkToFit="1"/>
    </xf>
    <xf numFmtId="188" fontId="25" fillId="0" borderId="0" xfId="5" applyNumberFormat="1" applyAlignment="1">
      <alignment horizontal="center" shrinkToFit="1"/>
    </xf>
    <xf numFmtId="0" fontId="61" fillId="14" borderId="193" xfId="0" applyFont="1" applyFill="1" applyBorder="1" applyAlignment="1">
      <alignment vertical="top" wrapText="1"/>
    </xf>
    <xf numFmtId="0" fontId="61" fillId="14" borderId="193" xfId="0" applyFont="1" applyFill="1" applyBorder="1">
      <alignment vertical="center"/>
    </xf>
    <xf numFmtId="0" fontId="61" fillId="14" borderId="48" xfId="0" applyFont="1" applyFill="1" applyBorder="1">
      <alignment vertical="center"/>
    </xf>
    <xf numFmtId="0" fontId="30" fillId="0" borderId="0" xfId="0" applyFont="1" applyAlignment="1">
      <alignment horizontal="left" vertical="center" wrapText="1"/>
    </xf>
    <xf numFmtId="0" fontId="55" fillId="0" borderId="0" xfId="0" applyFont="1" applyAlignment="1" applyProtection="1">
      <alignment horizontal="left" vertical="top" wrapText="1"/>
      <protection locked="0"/>
    </xf>
    <xf numFmtId="183" fontId="30" fillId="0" borderId="0" xfId="0" applyNumberFormat="1" applyFont="1" applyAlignment="1">
      <alignment horizontal="left" vertical="top" wrapText="1" shrinkToFit="1"/>
    </xf>
    <xf numFmtId="0" fontId="30" fillId="0" borderId="0" xfId="0" applyFont="1" applyAlignment="1" applyProtection="1">
      <alignment horizontal="left" vertical="top" wrapText="1"/>
      <protection locked="0"/>
    </xf>
    <xf numFmtId="0" fontId="30" fillId="0" borderId="0" xfId="0" applyFont="1" applyAlignment="1">
      <alignment horizontal="center" vertical="center" shrinkToFit="1"/>
    </xf>
    <xf numFmtId="38" fontId="30" fillId="0" borderId="0" xfId="2" applyFont="1" applyFill="1" applyBorder="1" applyAlignment="1">
      <alignment horizontal="left" vertical="center" shrinkToFit="1"/>
    </xf>
    <xf numFmtId="0" fontId="55" fillId="0" borderId="0" xfId="0" applyFont="1" applyAlignment="1" applyProtection="1">
      <alignment horizontal="left" vertical="center" shrinkToFit="1"/>
      <protection locked="0"/>
    </xf>
    <xf numFmtId="184" fontId="30" fillId="0" borderId="0" xfId="0" applyNumberFormat="1" applyFont="1" applyAlignment="1" applyProtection="1">
      <alignment horizontal="left" vertical="center" shrinkToFit="1"/>
      <protection locked="0"/>
    </xf>
    <xf numFmtId="0" fontId="69" fillId="0" borderId="0" xfId="0" applyFont="1" applyAlignment="1">
      <alignment horizontal="center" vertical="center" shrinkToFit="1"/>
    </xf>
    <xf numFmtId="183" fontId="70" fillId="0" borderId="0" xfId="0" applyNumberFormat="1" applyFont="1" applyAlignment="1">
      <alignment horizontal="left" vertical="top" wrapText="1" shrinkToFit="1"/>
    </xf>
    <xf numFmtId="0" fontId="55" fillId="0" borderId="0" xfId="0" applyFont="1" applyAlignment="1">
      <alignment horizontal="left" vertical="top" wrapText="1"/>
    </xf>
    <xf numFmtId="188" fontId="30" fillId="0" borderId="0" xfId="0" applyNumberFormat="1" applyFont="1" applyAlignment="1">
      <alignment horizontal="center" vertical="center"/>
    </xf>
    <xf numFmtId="0" fontId="30" fillId="2" borderId="198" xfId="0" applyFont="1" applyFill="1" applyBorder="1" applyAlignment="1">
      <alignment horizontal="center" vertical="center" shrinkToFit="1"/>
    </xf>
    <xf numFmtId="0" fontId="61" fillId="14" borderId="193" xfId="0" applyFont="1" applyFill="1" applyBorder="1" applyAlignment="1">
      <alignment horizontal="left" vertical="center" wrapText="1"/>
    </xf>
    <xf numFmtId="0" fontId="61" fillId="14" borderId="193" xfId="0" applyFont="1" applyFill="1" applyBorder="1" applyAlignment="1">
      <alignment vertical="center" wrapText="1"/>
    </xf>
    <xf numFmtId="0" fontId="0" fillId="0" borderId="9" xfId="4" applyFont="1" applyBorder="1">
      <alignment vertical="center"/>
    </xf>
    <xf numFmtId="0" fontId="27" fillId="0" borderId="0" xfId="0" applyFont="1" applyAlignment="1">
      <alignment horizontal="center" vertical="center"/>
    </xf>
    <xf numFmtId="0" fontId="61" fillId="14" borderId="194" xfId="0" applyFont="1" applyFill="1" applyBorder="1">
      <alignment vertical="center"/>
    </xf>
    <xf numFmtId="0" fontId="61" fillId="14" borderId="195" xfId="0" applyFont="1" applyFill="1" applyBorder="1">
      <alignment vertical="center"/>
    </xf>
    <xf numFmtId="0" fontId="61" fillId="14" borderId="195" xfId="0" applyFont="1" applyFill="1" applyBorder="1" applyAlignment="1">
      <alignment vertical="top" wrapText="1"/>
    </xf>
    <xf numFmtId="0" fontId="61" fillId="14" borderId="195" xfId="0" applyFont="1" applyFill="1" applyBorder="1" applyAlignment="1">
      <alignment horizontal="left" vertical="center" wrapText="1"/>
    </xf>
    <xf numFmtId="0" fontId="61" fillId="14" borderId="195" xfId="0" applyFont="1" applyFill="1" applyBorder="1" applyAlignment="1">
      <alignment vertical="center" wrapText="1"/>
    </xf>
    <xf numFmtId="0" fontId="22" fillId="0" borderId="0" xfId="4" applyAlignment="1">
      <alignment horizontal="left" vertical="center" shrinkToFit="1"/>
    </xf>
    <xf numFmtId="177" fontId="22" fillId="0" borderId="0" xfId="3" applyNumberFormat="1" applyFont="1" applyFill="1" applyBorder="1" applyAlignment="1">
      <alignment vertical="center" shrinkToFit="1"/>
    </xf>
    <xf numFmtId="177" fontId="26" fillId="0" borderId="0" xfId="3" applyNumberFormat="1" applyFont="1" applyFill="1" applyBorder="1" applyAlignment="1">
      <alignment horizontal="left" vertical="top" shrinkToFit="1"/>
    </xf>
    <xf numFmtId="177" fontId="25" fillId="0" borderId="0" xfId="4" applyNumberFormat="1" applyFont="1" applyAlignment="1">
      <alignment horizontal="center" vertical="center" shrinkToFit="1"/>
    </xf>
    <xf numFmtId="177" fontId="30" fillId="0" borderId="0" xfId="4" applyNumberFormat="1" applyFont="1" applyAlignment="1">
      <alignment horizontal="right" vertical="center" shrinkToFit="1"/>
    </xf>
    <xf numFmtId="177" fontId="22" fillId="0" borderId="0" xfId="4" applyNumberFormat="1" applyAlignment="1">
      <alignment horizontal="right" vertical="top" shrinkToFit="1"/>
    </xf>
    <xf numFmtId="177" fontId="30" fillId="0" borderId="0" xfId="4" applyNumberFormat="1" applyFont="1" applyAlignment="1">
      <alignment horizontal="right" vertical="top" shrinkToFit="1"/>
    </xf>
    <xf numFmtId="188" fontId="22" fillId="0" borderId="0" xfId="4" applyNumberFormat="1" applyAlignment="1">
      <alignment horizontal="center" vertical="center"/>
    </xf>
    <xf numFmtId="0" fontId="61" fillId="14" borderId="48" xfId="4" applyFont="1" applyFill="1" applyBorder="1" applyAlignment="1">
      <alignment horizontal="left" vertical="center"/>
    </xf>
    <xf numFmtId="0" fontId="61" fillId="14" borderId="193" xfId="4" applyFont="1" applyFill="1" applyBorder="1" applyAlignment="1">
      <alignment horizontal="left" vertical="center"/>
    </xf>
    <xf numFmtId="0" fontId="22" fillId="0" borderId="30" xfId="4" applyBorder="1" applyAlignment="1">
      <alignment vertical="center" textRotation="255"/>
    </xf>
    <xf numFmtId="0" fontId="25" fillId="14" borderId="193" xfId="0" applyFont="1" applyFill="1" applyBorder="1" applyAlignment="1">
      <alignment vertical="center" wrapText="1"/>
    </xf>
    <xf numFmtId="0" fontId="61" fillId="14" borderId="48" xfId="0" applyFont="1" applyFill="1" applyBorder="1" applyAlignment="1">
      <alignment vertical="center" wrapText="1"/>
    </xf>
    <xf numFmtId="0" fontId="30" fillId="0" borderId="0" xfId="4" applyFont="1" applyAlignment="1">
      <alignment vertical="top" wrapText="1"/>
    </xf>
    <xf numFmtId="0" fontId="30" fillId="0" borderId="48" xfId="4" applyFont="1" applyBorder="1" applyAlignment="1">
      <alignment vertical="top" wrapText="1"/>
    </xf>
    <xf numFmtId="0" fontId="30" fillId="0" borderId="48" xfId="4" applyFont="1" applyBorder="1" applyAlignment="1">
      <alignment horizontal="left" vertical="top" wrapText="1"/>
    </xf>
    <xf numFmtId="0" fontId="25" fillId="0" borderId="0" xfId="0" applyFont="1" applyAlignment="1" applyProtection="1">
      <alignment horizontal="left" vertical="center" shrinkToFit="1"/>
      <protection locked="0"/>
    </xf>
    <xf numFmtId="0" fontId="25" fillId="0" borderId="0" xfId="0" applyFont="1" applyAlignment="1" applyProtection="1">
      <alignment horizontal="left" vertical="center" wrapText="1"/>
      <protection locked="0"/>
    </xf>
    <xf numFmtId="0" fontId="55" fillId="0" borderId="0" xfId="0" applyFont="1" applyAlignment="1">
      <alignment horizontal="left" vertical="center"/>
    </xf>
    <xf numFmtId="0" fontId="38" fillId="0" borderId="0" xfId="0" applyFont="1" applyAlignment="1">
      <alignment horizontal="left" vertical="center"/>
    </xf>
    <xf numFmtId="0" fontId="55" fillId="0" borderId="0" xfId="0" applyFont="1" applyAlignment="1" applyProtection="1">
      <alignment horizontal="left" vertical="center"/>
      <protection locked="0"/>
    </xf>
    <xf numFmtId="180" fontId="55" fillId="0" borderId="0" xfId="0" applyNumberFormat="1" applyFont="1">
      <alignment vertical="center"/>
    </xf>
    <xf numFmtId="0" fontId="32" fillId="0" borderId="0" xfId="0" applyFont="1">
      <alignment vertical="center"/>
    </xf>
    <xf numFmtId="49" fontId="55" fillId="0" borderId="0" xfId="0" applyNumberFormat="1" applyFont="1" applyAlignment="1" applyProtection="1">
      <alignment horizontal="left" vertical="center" wrapText="1"/>
      <protection locked="0"/>
    </xf>
    <xf numFmtId="0" fontId="51" fillId="0" borderId="0" xfId="0" applyFont="1" applyAlignment="1" applyProtection="1">
      <alignment horizontal="left" vertical="center" wrapText="1"/>
      <protection locked="0"/>
    </xf>
    <xf numFmtId="0" fontId="55"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51" fillId="0" borderId="0" xfId="0" applyFont="1" applyAlignment="1" applyProtection="1">
      <alignment horizontal="left" vertical="center" shrinkToFit="1"/>
      <protection locked="0"/>
    </xf>
    <xf numFmtId="0" fontId="55" fillId="0" borderId="0" xfId="0" applyFont="1" applyAlignment="1">
      <alignment vertical="center" shrinkToFit="1"/>
    </xf>
    <xf numFmtId="182" fontId="55" fillId="0" borderId="0" xfId="0" applyNumberFormat="1" applyFont="1" applyAlignment="1">
      <alignment horizontal="left" vertical="center" wrapText="1"/>
    </xf>
    <xf numFmtId="0" fontId="55" fillId="0" borderId="0" xfId="0" applyFont="1" applyAlignment="1">
      <alignment vertical="center" wrapText="1"/>
    </xf>
    <xf numFmtId="0" fontId="51" fillId="0" borderId="0" xfId="0" applyFont="1" applyAlignment="1">
      <alignment horizontal="center" vertical="center" wrapText="1"/>
    </xf>
    <xf numFmtId="178" fontId="55" fillId="0" borderId="0" xfId="0" applyNumberFormat="1" applyFont="1" applyAlignment="1">
      <alignment horizontal="right" vertical="center" wrapText="1"/>
    </xf>
    <xf numFmtId="0" fontId="51" fillId="0" borderId="0" xfId="0" applyFont="1" applyAlignment="1">
      <alignment horizontal="left" vertical="top" wrapText="1"/>
    </xf>
    <xf numFmtId="176" fontId="55" fillId="0" borderId="0" xfId="0" applyNumberFormat="1" applyFont="1" applyAlignment="1">
      <alignment horizontal="right" vertical="center" shrinkToFit="1"/>
    </xf>
    <xf numFmtId="0" fontId="51" fillId="0" borderId="0" xfId="0" applyFont="1" applyAlignment="1" applyProtection="1">
      <alignment horizontal="center" vertical="center" shrinkToFit="1"/>
      <protection locked="0"/>
    </xf>
    <xf numFmtId="0" fontId="61" fillId="14" borderId="193" xfId="0" applyFont="1" applyFill="1" applyBorder="1" applyProtection="1">
      <alignment vertical="center"/>
      <protection locked="0"/>
    </xf>
    <xf numFmtId="0" fontId="0" fillId="14" borderId="193" xfId="0" applyFill="1" applyBorder="1">
      <alignment vertical="center"/>
    </xf>
    <xf numFmtId="0" fontId="69" fillId="14" borderId="193" xfId="0" applyFont="1" applyFill="1" applyBorder="1" applyAlignment="1">
      <alignment vertical="center" shrinkToFit="1"/>
    </xf>
    <xf numFmtId="0" fontId="61" fillId="14" borderId="192" xfId="0" applyFont="1" applyFill="1" applyBorder="1" applyAlignment="1">
      <alignment vertical="top" wrapText="1"/>
    </xf>
    <xf numFmtId="0" fontId="69" fillId="0" borderId="0" xfId="0" applyFont="1" applyAlignment="1">
      <alignment vertical="center" shrinkToFit="1"/>
    </xf>
    <xf numFmtId="0" fontId="69" fillId="0" borderId="0" xfId="0" applyFont="1" applyAlignment="1">
      <alignment vertical="center" wrapText="1"/>
    </xf>
    <xf numFmtId="0" fontId="91" fillId="14" borderId="48" xfId="0" applyFont="1" applyFill="1" applyBorder="1" applyAlignment="1">
      <alignment vertical="center" wrapText="1"/>
    </xf>
    <xf numFmtId="0" fontId="28" fillId="0" borderId="0" xfId="0" applyFont="1" applyAlignment="1" applyProtection="1">
      <alignment horizontal="left" vertical="center"/>
      <protection locked="0"/>
    </xf>
    <xf numFmtId="177" fontId="25" fillId="3" borderId="87" xfId="0" applyNumberFormat="1" applyFont="1" applyFill="1" applyBorder="1" applyAlignment="1">
      <alignment horizontal="center" vertical="center" wrapText="1" shrinkToFit="1"/>
    </xf>
    <xf numFmtId="177" fontId="30" fillId="2" borderId="83" xfId="0" applyNumberFormat="1" applyFont="1" applyFill="1" applyBorder="1" applyAlignment="1">
      <alignment horizontal="center" vertical="center" shrinkToFit="1"/>
    </xf>
    <xf numFmtId="177" fontId="30" fillId="2" borderId="98" xfId="0" applyNumberFormat="1" applyFont="1" applyFill="1" applyBorder="1" applyAlignment="1">
      <alignment horizontal="center" vertical="center" shrinkToFit="1"/>
    </xf>
    <xf numFmtId="177" fontId="0" fillId="0" borderId="1" xfId="0" applyNumberFormat="1" applyBorder="1">
      <alignment vertical="center"/>
    </xf>
    <xf numFmtId="0" fontId="30" fillId="7" borderId="58" xfId="0" applyFont="1" applyFill="1" applyBorder="1" applyAlignment="1" applyProtection="1">
      <alignment vertical="center" shrinkToFit="1"/>
      <protection locked="0"/>
    </xf>
    <xf numFmtId="0" fontId="30" fillId="7" borderId="24" xfId="0" applyFont="1" applyFill="1" applyBorder="1" applyAlignment="1" applyProtection="1">
      <alignment vertical="center" shrinkToFit="1"/>
      <protection locked="0"/>
    </xf>
    <xf numFmtId="0" fontId="30" fillId="7" borderId="74" xfId="0" applyFont="1" applyFill="1" applyBorder="1" applyAlignment="1" applyProtection="1">
      <alignment vertical="center" shrinkToFit="1"/>
      <protection locked="0"/>
    </xf>
    <xf numFmtId="0" fontId="30" fillId="0" borderId="7" xfId="0" applyFont="1" applyBorder="1" applyAlignment="1" applyProtection="1">
      <alignment vertical="center" shrinkToFit="1"/>
      <protection locked="0"/>
    </xf>
    <xf numFmtId="0" fontId="33" fillId="2" borderId="47" xfId="0" applyFont="1" applyFill="1" applyBorder="1">
      <alignment vertical="center"/>
    </xf>
    <xf numFmtId="0" fontId="30" fillId="3" borderId="84" xfId="0" applyFont="1" applyFill="1" applyBorder="1" applyAlignment="1">
      <alignment horizontal="center" vertical="center" shrinkToFit="1"/>
    </xf>
    <xf numFmtId="0" fontId="27" fillId="3" borderId="84" xfId="0" applyFont="1" applyFill="1" applyBorder="1" applyAlignment="1">
      <alignment horizontal="center" vertical="center" shrinkToFit="1"/>
    </xf>
    <xf numFmtId="177" fontId="30" fillId="3" borderId="84" xfId="0" applyNumberFormat="1" applyFont="1" applyFill="1" applyBorder="1" applyAlignment="1">
      <alignment horizontal="center" vertical="center" wrapText="1" shrinkToFit="1"/>
    </xf>
    <xf numFmtId="177" fontId="25" fillId="3" borderId="84" xfId="0" applyNumberFormat="1" applyFont="1" applyFill="1" applyBorder="1" applyAlignment="1">
      <alignment horizontal="center" vertical="center" wrapText="1" shrinkToFit="1"/>
    </xf>
    <xf numFmtId="177" fontId="0" fillId="3" borderId="84" xfId="0" applyNumberFormat="1" applyFill="1" applyBorder="1" applyAlignment="1">
      <alignment horizontal="center" vertical="center" wrapText="1" shrinkToFit="1"/>
    </xf>
    <xf numFmtId="177" fontId="25" fillId="3" borderId="157" xfId="0" applyNumberFormat="1" applyFont="1" applyFill="1" applyBorder="1" applyAlignment="1">
      <alignment horizontal="center" vertical="center" shrinkToFit="1"/>
    </xf>
    <xf numFmtId="4" fontId="20" fillId="6" borderId="25" xfId="7" applyNumberFormat="1" applyFont="1" applyFill="1" applyBorder="1" applyAlignment="1">
      <alignment horizontal="center" vertical="center"/>
    </xf>
    <xf numFmtId="0" fontId="20" fillId="0" borderId="2" xfId="7" applyFont="1" applyBorder="1" applyAlignment="1" applyProtection="1">
      <alignment vertical="center" shrinkToFit="1"/>
      <protection locked="0"/>
    </xf>
    <xf numFmtId="177" fontId="63" fillId="0" borderId="58" xfId="7" applyNumberFormat="1" applyFont="1" applyBorder="1" applyAlignment="1" applyProtection="1">
      <alignment vertical="center" shrinkToFit="1"/>
      <protection locked="0"/>
    </xf>
    <xf numFmtId="177" fontId="63" fillId="0" borderId="24" xfId="7" applyNumberFormat="1" applyFont="1" applyBorder="1" applyAlignment="1" applyProtection="1">
      <alignment vertical="center" shrinkToFit="1"/>
      <protection locked="0"/>
    </xf>
    <xf numFmtId="0" fontId="20" fillId="0" borderId="95" xfId="7" applyFont="1" applyBorder="1" applyAlignment="1" applyProtection="1">
      <alignment vertical="center" shrinkToFit="1"/>
      <protection locked="0"/>
    </xf>
    <xf numFmtId="177" fontId="63" fillId="0" borderId="74" xfId="7" applyNumberFormat="1" applyFont="1" applyBorder="1" applyAlignment="1" applyProtection="1">
      <alignment vertical="center" shrinkToFit="1"/>
      <protection locked="0"/>
    </xf>
    <xf numFmtId="0" fontId="63" fillId="0" borderId="104" xfId="5" applyFont="1" applyBorder="1" applyAlignment="1" applyProtection="1">
      <alignment vertical="center" shrinkToFit="1"/>
      <protection locked="0"/>
    </xf>
    <xf numFmtId="0" fontId="63" fillId="0" borderId="95" xfId="5" applyFont="1" applyBorder="1" applyAlignment="1" applyProtection="1">
      <alignment vertical="center" shrinkToFit="1"/>
      <protection locked="0"/>
    </xf>
    <xf numFmtId="3" fontId="36" fillId="0" borderId="9" xfId="5" applyNumberFormat="1" applyFont="1" applyBorder="1" applyAlignment="1">
      <alignment horizontal="center" vertical="center" shrinkToFit="1"/>
    </xf>
    <xf numFmtId="0" fontId="30" fillId="7" borderId="83" xfId="4" applyFont="1" applyFill="1" applyBorder="1" applyAlignment="1" applyProtection="1">
      <alignment horizontal="center" vertical="center" shrinkToFit="1"/>
      <protection locked="0"/>
    </xf>
    <xf numFmtId="177" fontId="30" fillId="0" borderId="202" xfId="4" applyNumberFormat="1" applyFont="1" applyBorder="1" applyAlignment="1" applyProtection="1">
      <alignment horizontal="right" vertical="center" shrinkToFit="1"/>
      <protection locked="0"/>
    </xf>
    <xf numFmtId="0" fontId="30" fillId="15" borderId="31" xfId="4" applyFont="1" applyFill="1" applyBorder="1">
      <alignment vertical="center"/>
    </xf>
    <xf numFmtId="178" fontId="33" fillId="4" borderId="116" xfId="3" applyNumberFormat="1" applyFont="1" applyFill="1" applyBorder="1" applyAlignment="1">
      <alignment vertical="center" shrinkToFit="1"/>
    </xf>
    <xf numFmtId="38" fontId="30" fillId="2" borderId="118" xfId="2" applyFont="1" applyFill="1" applyBorder="1" applyAlignment="1">
      <alignment vertical="center" textRotation="255" shrinkToFit="1"/>
    </xf>
    <xf numFmtId="0" fontId="90" fillId="14" borderId="195" xfId="0" applyFont="1" applyFill="1" applyBorder="1" applyAlignment="1">
      <alignment vertical="center" wrapText="1"/>
    </xf>
    <xf numFmtId="0" fontId="30" fillId="0" borderId="19" xfId="0" applyFont="1" applyBorder="1" applyAlignment="1" applyProtection="1">
      <alignment vertical="center" shrinkToFit="1"/>
      <protection locked="0"/>
    </xf>
    <xf numFmtId="0" fontId="30" fillId="0" borderId="21" xfId="0" applyFont="1" applyBorder="1" applyAlignment="1" applyProtection="1">
      <alignment vertical="center" shrinkToFit="1"/>
      <protection locked="0"/>
    </xf>
    <xf numFmtId="0" fontId="30" fillId="0" borderId="58" xfId="0" applyFont="1" applyBorder="1" applyAlignment="1" applyProtection="1">
      <alignment vertical="center" shrinkToFit="1"/>
      <protection locked="0"/>
    </xf>
    <xf numFmtId="0" fontId="30" fillId="0" borderId="24" xfId="0" applyFont="1" applyBorder="1" applyAlignment="1" applyProtection="1">
      <alignment vertical="center" shrinkToFit="1"/>
      <protection locked="0"/>
    </xf>
    <xf numFmtId="0" fontId="30" fillId="0" borderId="74" xfId="0" applyFont="1" applyBorder="1" applyAlignment="1" applyProtection="1">
      <alignment vertical="center" shrinkToFit="1"/>
      <protection locked="0"/>
    </xf>
    <xf numFmtId="0" fontId="25" fillId="0" borderId="19" xfId="0" applyFont="1" applyBorder="1" applyAlignment="1" applyProtection="1">
      <alignment vertical="center" shrinkToFit="1"/>
      <protection locked="0"/>
    </xf>
    <xf numFmtId="0" fontId="25" fillId="0" borderId="7" xfId="0" applyFont="1" applyBorder="1" applyAlignment="1" applyProtection="1">
      <alignment vertical="center" shrinkToFit="1"/>
      <protection locked="0"/>
    </xf>
    <xf numFmtId="0" fontId="25" fillId="0" borderId="58" xfId="0" applyFont="1" applyBorder="1" applyAlignment="1" applyProtection="1">
      <alignment vertical="center" shrinkToFit="1"/>
      <protection locked="0"/>
    </xf>
    <xf numFmtId="0" fontId="25" fillId="0" borderId="24" xfId="0" applyFont="1" applyBorder="1" applyAlignment="1" applyProtection="1">
      <alignment vertical="center" shrinkToFit="1"/>
      <protection locked="0"/>
    </xf>
    <xf numFmtId="0" fontId="20" fillId="0" borderId="207" xfId="7" applyFont="1" applyBorder="1" applyAlignment="1" applyProtection="1">
      <alignment vertical="center" shrinkToFit="1"/>
      <protection locked="0"/>
    </xf>
    <xf numFmtId="0" fontId="53" fillId="0" borderId="145" xfId="7" applyFont="1" applyBorder="1" applyAlignment="1" applyProtection="1">
      <alignment vertical="center" shrinkToFit="1"/>
      <protection locked="0"/>
    </xf>
    <xf numFmtId="177" fontId="63" fillId="0" borderId="124" xfId="7" applyNumberFormat="1" applyFont="1" applyBorder="1" applyAlignment="1" applyProtection="1">
      <alignment vertical="center" shrinkToFit="1"/>
      <protection locked="0"/>
    </xf>
    <xf numFmtId="177" fontId="63" fillId="0" borderId="64" xfId="7" applyNumberFormat="1" applyFont="1" applyBorder="1" applyAlignment="1" applyProtection="1">
      <alignment vertical="center" shrinkToFit="1"/>
      <protection locked="0"/>
    </xf>
    <xf numFmtId="177" fontId="63" fillId="0" borderId="65" xfId="7" applyNumberFormat="1" applyFont="1" applyBorder="1" applyAlignment="1" applyProtection="1">
      <alignment vertical="center" shrinkToFit="1"/>
      <protection locked="0"/>
    </xf>
    <xf numFmtId="0" fontId="25" fillId="0" borderId="83" xfId="0" applyFont="1" applyBorder="1" applyAlignment="1" applyProtection="1">
      <alignment vertical="center" shrinkToFit="1"/>
      <protection locked="0"/>
    </xf>
    <xf numFmtId="0" fontId="25" fillId="0" borderId="132" xfId="0" applyFont="1" applyBorder="1" applyAlignment="1" applyProtection="1">
      <alignment vertical="center" shrinkToFit="1"/>
      <protection locked="0"/>
    </xf>
    <xf numFmtId="177" fontId="30" fillId="2" borderId="58" xfId="0" applyNumberFormat="1" applyFont="1" applyFill="1" applyBorder="1" applyAlignment="1" applyProtection="1">
      <alignment vertical="center" shrinkToFit="1"/>
      <protection locked="0"/>
    </xf>
    <xf numFmtId="177" fontId="30" fillId="2" borderId="24" xfId="0" applyNumberFormat="1" applyFont="1" applyFill="1" applyBorder="1" applyAlignment="1" applyProtection="1">
      <alignment vertical="center" shrinkToFit="1"/>
      <protection locked="0"/>
    </xf>
    <xf numFmtId="177" fontId="25" fillId="0" borderId="201" xfId="7" applyNumberFormat="1" applyFont="1" applyBorder="1" applyAlignment="1" applyProtection="1">
      <alignment horizontal="right" shrinkToFit="1"/>
      <protection locked="0"/>
    </xf>
    <xf numFmtId="177" fontId="25" fillId="0" borderId="98" xfId="7" applyNumberFormat="1" applyFont="1" applyBorder="1" applyAlignment="1" applyProtection="1">
      <alignment horizontal="right" shrinkToFit="1"/>
      <protection locked="0"/>
    </xf>
    <xf numFmtId="177" fontId="25" fillId="0" borderId="202" xfId="7" applyNumberFormat="1" applyFont="1" applyBorder="1" applyAlignment="1" applyProtection="1">
      <alignment horizontal="right" shrinkToFit="1"/>
      <protection locked="0"/>
    </xf>
    <xf numFmtId="177" fontId="52" fillId="0" borderId="99" xfId="7" applyNumberFormat="1" applyFont="1" applyBorder="1" applyAlignment="1" applyProtection="1">
      <alignment horizontal="right" shrinkToFit="1"/>
      <protection locked="0"/>
    </xf>
    <xf numFmtId="177" fontId="63" fillId="0" borderId="178" xfId="7" applyNumberFormat="1" applyFont="1" applyBorder="1" applyAlignment="1" applyProtection="1">
      <alignment vertical="center" shrinkToFit="1"/>
      <protection locked="0"/>
    </xf>
    <xf numFmtId="0" fontId="30" fillId="7" borderId="30" xfId="4" applyFont="1" applyFill="1" applyBorder="1" applyAlignment="1" applyProtection="1">
      <alignment horizontal="center" vertical="center" wrapText="1"/>
      <protection locked="0"/>
    </xf>
    <xf numFmtId="0" fontId="30" fillId="7" borderId="78" xfId="4" applyFont="1" applyFill="1" applyBorder="1" applyAlignment="1" applyProtection="1">
      <alignment horizontal="center" vertical="center" wrapText="1"/>
      <protection locked="0"/>
    </xf>
    <xf numFmtId="0" fontId="30" fillId="7" borderId="11" xfId="4" applyFont="1" applyFill="1" applyBorder="1" applyAlignment="1" applyProtection="1">
      <alignment horizontal="center" vertical="center" wrapText="1"/>
      <protection locked="0"/>
    </xf>
    <xf numFmtId="0" fontId="55" fillId="2" borderId="37" xfId="4" applyFont="1" applyFill="1" applyBorder="1" applyAlignment="1">
      <alignment horizontal="left" vertical="center"/>
    </xf>
    <xf numFmtId="0" fontId="57" fillId="3" borderId="1" xfId="4" applyFont="1" applyFill="1" applyBorder="1">
      <alignment vertical="center"/>
    </xf>
    <xf numFmtId="0" fontId="33" fillId="3" borderId="1" xfId="4" applyFont="1" applyFill="1" applyBorder="1">
      <alignment vertical="center"/>
    </xf>
    <xf numFmtId="0" fontId="27" fillId="3" borderId="203" xfId="0" applyFont="1" applyFill="1" applyBorder="1" applyAlignment="1">
      <alignment horizontal="center" vertical="center" wrapText="1" shrinkToFit="1"/>
    </xf>
    <xf numFmtId="0" fontId="85" fillId="0" borderId="80" xfId="9" applyFont="1" applyBorder="1" applyAlignment="1">
      <alignment horizontal="center" vertical="center" wrapText="1"/>
    </xf>
    <xf numFmtId="176" fontId="55" fillId="2" borderId="204" xfId="0" applyNumberFormat="1" applyFont="1" applyFill="1" applyBorder="1" applyAlignment="1">
      <alignment vertical="center" shrinkToFit="1"/>
    </xf>
    <xf numFmtId="0" fontId="75" fillId="0" borderId="32" xfId="9" applyFont="1" applyBorder="1" applyAlignment="1">
      <alignment vertical="center" wrapText="1"/>
    </xf>
    <xf numFmtId="177" fontId="30" fillId="2" borderId="145" xfId="0" applyNumberFormat="1" applyFont="1" applyFill="1" applyBorder="1" applyAlignment="1">
      <alignment horizontal="center" vertical="center" shrinkToFit="1"/>
    </xf>
    <xf numFmtId="177" fontId="30" fillId="11" borderId="208" xfId="0" applyNumberFormat="1" applyFont="1" applyFill="1" applyBorder="1" applyAlignment="1">
      <alignment vertical="center" shrinkToFit="1"/>
    </xf>
    <xf numFmtId="177" fontId="30" fillId="11" borderId="133" xfId="0" applyNumberFormat="1" applyFont="1" applyFill="1" applyBorder="1" applyAlignment="1">
      <alignment vertical="center" shrinkToFit="1"/>
    </xf>
    <xf numFmtId="177" fontId="30" fillId="11" borderId="129" xfId="0" applyNumberFormat="1" applyFont="1" applyFill="1" applyBorder="1" applyAlignment="1">
      <alignment vertical="center" shrinkToFit="1"/>
    </xf>
    <xf numFmtId="177" fontId="27" fillId="4" borderId="48" xfId="0" applyNumberFormat="1" applyFont="1" applyFill="1" applyBorder="1">
      <alignment vertical="center"/>
    </xf>
    <xf numFmtId="177" fontId="30" fillId="2" borderId="202" xfId="0" applyNumberFormat="1" applyFont="1" applyFill="1" applyBorder="1" applyAlignment="1">
      <alignment horizontal="center" vertical="center" shrinkToFit="1"/>
    </xf>
    <xf numFmtId="0" fontId="27" fillId="4" borderId="187" xfId="0" applyFont="1" applyFill="1" applyBorder="1">
      <alignment vertical="center"/>
    </xf>
    <xf numFmtId="0" fontId="27" fillId="4" borderId="119" xfId="0" applyFont="1" applyFill="1" applyBorder="1">
      <alignment vertical="center"/>
    </xf>
    <xf numFmtId="0" fontId="30" fillId="7" borderId="19" xfId="0" applyFont="1" applyFill="1" applyBorder="1" applyAlignment="1" applyProtection="1">
      <alignment vertical="center" shrinkToFit="1"/>
      <protection locked="0"/>
    </xf>
    <xf numFmtId="0" fontId="30" fillId="7" borderId="140" xfId="0" applyFont="1" applyFill="1" applyBorder="1" applyAlignment="1" applyProtection="1">
      <alignment vertical="center" shrinkToFit="1"/>
      <protection locked="0"/>
    </xf>
    <xf numFmtId="0" fontId="30" fillId="7" borderId="104" xfId="0" applyFont="1" applyFill="1" applyBorder="1" applyAlignment="1" applyProtection="1">
      <alignment vertical="center" shrinkToFit="1"/>
      <protection locked="0"/>
    </xf>
    <xf numFmtId="0" fontId="0" fillId="3" borderId="118" xfId="0" applyFill="1" applyBorder="1">
      <alignment vertical="center"/>
    </xf>
    <xf numFmtId="177" fontId="30" fillId="2" borderId="88" xfId="0" applyNumberFormat="1" applyFont="1" applyFill="1" applyBorder="1" applyAlignment="1" applyProtection="1">
      <alignment horizontal="right" vertical="center" shrinkToFit="1"/>
      <protection locked="0"/>
    </xf>
    <xf numFmtId="177" fontId="30" fillId="2" borderId="24" xfId="0" applyNumberFormat="1" applyFont="1" applyFill="1" applyBorder="1" applyAlignment="1" applyProtection="1">
      <alignment horizontal="right" vertical="center" shrinkToFit="1"/>
      <protection locked="0"/>
    </xf>
    <xf numFmtId="177" fontId="30" fillId="0" borderId="58" xfId="0" applyNumberFormat="1" applyFont="1" applyBorder="1" applyAlignment="1" applyProtection="1">
      <alignment horizontal="right" vertical="center" shrinkToFit="1"/>
      <protection locked="0"/>
    </xf>
    <xf numFmtId="177" fontId="30" fillId="0" borderId="24" xfId="0" applyNumberFormat="1" applyFont="1" applyBorder="1" applyAlignment="1" applyProtection="1">
      <alignment horizontal="right" vertical="center" shrinkToFit="1"/>
      <protection locked="0"/>
    </xf>
    <xf numFmtId="177" fontId="30" fillId="0" borderId="74" xfId="0" applyNumberFormat="1" applyFont="1" applyBorder="1" applyAlignment="1" applyProtection="1">
      <alignment horizontal="right" vertical="center" shrinkToFit="1"/>
      <protection locked="0"/>
    </xf>
    <xf numFmtId="177" fontId="30" fillId="2" borderId="58" xfId="0" applyNumberFormat="1" applyFont="1" applyFill="1" applyBorder="1" applyAlignment="1">
      <alignment horizontal="right" vertical="center" shrinkToFit="1"/>
    </xf>
    <xf numFmtId="177" fontId="30" fillId="2" borderId="24" xfId="0" applyNumberFormat="1" applyFont="1" applyFill="1" applyBorder="1" applyAlignment="1">
      <alignment horizontal="right" vertical="center" shrinkToFit="1"/>
    </xf>
    <xf numFmtId="177" fontId="30" fillId="2" borderId="74" xfId="0" applyNumberFormat="1" applyFont="1" applyFill="1" applyBorder="1" applyAlignment="1">
      <alignment horizontal="right" vertical="center" shrinkToFit="1"/>
    </xf>
    <xf numFmtId="177" fontId="30" fillId="2" borderId="209" xfId="0" applyNumberFormat="1" applyFont="1" applyFill="1" applyBorder="1" applyAlignment="1">
      <alignment horizontal="right" vertical="center" shrinkToFit="1"/>
    </xf>
    <xf numFmtId="0" fontId="25" fillId="14" borderId="192" xfId="0" applyFont="1" applyFill="1" applyBorder="1" applyAlignment="1">
      <alignment vertical="center" wrapText="1"/>
    </xf>
    <xf numFmtId="176" fontId="55" fillId="2" borderId="44" xfId="0" applyNumberFormat="1" applyFont="1" applyFill="1" applyBorder="1" applyAlignment="1">
      <alignment vertical="center" shrinkToFit="1"/>
    </xf>
    <xf numFmtId="176" fontId="55" fillId="2" borderId="36" xfId="0" applyNumberFormat="1" applyFont="1" applyFill="1" applyBorder="1" applyAlignment="1">
      <alignment vertical="center" shrinkToFit="1"/>
    </xf>
    <xf numFmtId="0" fontId="58" fillId="2" borderId="3" xfId="0" applyFont="1" applyFill="1" applyBorder="1" applyAlignment="1">
      <alignment vertical="center" wrapText="1"/>
    </xf>
    <xf numFmtId="0" fontId="58" fillId="2" borderId="95" xfId="0" applyFont="1" applyFill="1" applyBorder="1" applyAlignment="1">
      <alignment vertical="center" wrapText="1"/>
    </xf>
    <xf numFmtId="178" fontId="29" fillId="3" borderId="8" xfId="4" applyNumberFormat="1" applyFont="1" applyFill="1" applyBorder="1" applyAlignment="1">
      <alignment horizontal="center" vertical="center" wrapText="1"/>
    </xf>
    <xf numFmtId="178" fontId="33" fillId="4" borderId="9" xfId="3" applyNumberFormat="1" applyFont="1" applyFill="1" applyBorder="1" applyAlignment="1">
      <alignment vertical="center" shrinkToFit="1"/>
    </xf>
    <xf numFmtId="178" fontId="30" fillId="2" borderId="100" xfId="3" applyNumberFormat="1" applyFont="1" applyFill="1" applyBorder="1" applyAlignment="1">
      <alignment vertical="center" shrinkToFit="1"/>
    </xf>
    <xf numFmtId="178" fontId="30" fillId="2" borderId="13" xfId="3" applyNumberFormat="1" applyFont="1" applyFill="1" applyBorder="1" applyAlignment="1">
      <alignment vertical="center" shrinkToFit="1"/>
    </xf>
    <xf numFmtId="178" fontId="33" fillId="4" borderId="13" xfId="3" applyNumberFormat="1" applyFont="1" applyFill="1" applyBorder="1" applyAlignment="1">
      <alignment vertical="center" shrinkToFit="1"/>
    </xf>
    <xf numFmtId="178" fontId="33" fillId="4" borderId="5" xfId="3" applyNumberFormat="1" applyFont="1" applyFill="1" applyBorder="1" applyAlignment="1">
      <alignment vertical="center" shrinkToFit="1"/>
    </xf>
    <xf numFmtId="177" fontId="0" fillId="0" borderId="30" xfId="0" applyNumberFormat="1" applyBorder="1">
      <alignment vertical="center"/>
    </xf>
    <xf numFmtId="176" fontId="55" fillId="2" borderId="41" xfId="0" applyNumberFormat="1" applyFont="1" applyFill="1" applyBorder="1" applyAlignment="1">
      <alignment vertical="center" shrinkToFit="1"/>
    </xf>
    <xf numFmtId="0" fontId="30" fillId="15" borderId="33" xfId="4" applyFont="1" applyFill="1" applyBorder="1">
      <alignment vertical="center"/>
    </xf>
    <xf numFmtId="0" fontId="30" fillId="2" borderId="210" xfId="4" applyFont="1" applyFill="1" applyBorder="1" applyAlignment="1">
      <alignment horizontal="left" vertical="center"/>
    </xf>
    <xf numFmtId="0" fontId="30" fillId="2" borderId="205" xfId="4" applyFont="1" applyFill="1" applyBorder="1" applyAlignment="1">
      <alignment horizontal="left" vertical="center"/>
    </xf>
    <xf numFmtId="38" fontId="30" fillId="2" borderId="42" xfId="2" applyFont="1" applyFill="1" applyBorder="1" applyAlignment="1">
      <alignment vertical="center" shrinkToFit="1"/>
    </xf>
    <xf numFmtId="0" fontId="55" fillId="2" borderId="86" xfId="0" applyFont="1" applyFill="1" applyBorder="1" applyAlignment="1" applyProtection="1">
      <alignment horizontal="center" vertical="center" shrinkToFit="1"/>
      <protection locked="0"/>
    </xf>
    <xf numFmtId="177" fontId="30" fillId="2" borderId="79" xfId="0" applyNumberFormat="1" applyFont="1" applyFill="1" applyBorder="1" applyAlignment="1">
      <alignment horizontal="center" vertical="center"/>
    </xf>
    <xf numFmtId="0" fontId="30" fillId="0" borderId="38" xfId="0" applyFont="1" applyBorder="1" applyAlignment="1">
      <alignment vertical="center" shrinkToFit="1"/>
    </xf>
    <xf numFmtId="177" fontId="30" fillId="0" borderId="88" xfId="0" applyNumberFormat="1" applyFont="1" applyBorder="1" applyAlignment="1" applyProtection="1">
      <alignment horizontal="right" vertical="center" shrinkToFit="1"/>
      <protection locked="0"/>
    </xf>
    <xf numFmtId="0" fontId="0" fillId="16" borderId="100" xfId="0" applyFill="1" applyBorder="1">
      <alignment vertical="center"/>
    </xf>
    <xf numFmtId="0" fontId="23" fillId="10" borderId="100" xfId="0" applyFont="1" applyFill="1" applyBorder="1" applyAlignment="1">
      <alignment horizontal="center" vertical="center" shrinkToFit="1"/>
    </xf>
    <xf numFmtId="49" fontId="55" fillId="0" borderId="92" xfId="0" applyNumberFormat="1" applyFont="1" applyBorder="1" applyAlignment="1" applyProtection="1">
      <alignment horizontal="center" vertical="center"/>
      <protection locked="0"/>
    </xf>
    <xf numFmtId="0" fontId="36" fillId="12" borderId="9" xfId="13" applyFont="1" applyFill="1" applyBorder="1" applyAlignment="1">
      <alignment horizontal="center" vertical="center"/>
    </xf>
    <xf numFmtId="0" fontId="36" fillId="0" borderId="0" xfId="13" applyFont="1">
      <alignment vertical="center"/>
    </xf>
    <xf numFmtId="0" fontId="36" fillId="7" borderId="9" xfId="13" applyFont="1" applyFill="1" applyBorder="1" applyAlignment="1" applyProtection="1">
      <alignment horizontal="center" vertical="center"/>
      <protection locked="0"/>
    </xf>
    <xf numFmtId="0" fontId="36" fillId="12" borderId="9" xfId="13" applyFont="1" applyFill="1" applyBorder="1" applyAlignment="1">
      <alignment horizontal="center" vertical="center" wrapText="1"/>
    </xf>
    <xf numFmtId="0" fontId="76" fillId="0" borderId="9" xfId="13" applyFont="1" applyBorder="1" applyAlignment="1" applyProtection="1">
      <alignment horizontal="left" vertical="center"/>
      <protection locked="0"/>
    </xf>
    <xf numFmtId="184" fontId="76" fillId="7" borderId="9" xfId="0" applyNumberFormat="1" applyFont="1" applyFill="1" applyBorder="1" applyAlignment="1" applyProtection="1">
      <alignment horizontal="center" vertical="center" shrinkToFit="1"/>
      <protection locked="0"/>
    </xf>
    <xf numFmtId="0" fontId="81" fillId="0" borderId="0" xfId="13" applyFont="1" applyAlignment="1">
      <alignment vertical="center" wrapText="1"/>
    </xf>
    <xf numFmtId="0" fontId="76" fillId="0" borderId="0" xfId="13" applyFont="1">
      <alignment vertical="center"/>
    </xf>
    <xf numFmtId="0" fontId="39" fillId="5" borderId="0" xfId="14" applyFont="1" applyFill="1">
      <alignment vertical="center"/>
    </xf>
    <xf numFmtId="0" fontId="2" fillId="0" borderId="0" xfId="14">
      <alignment vertical="center"/>
    </xf>
    <xf numFmtId="185" fontId="42" fillId="5" borderId="0" xfId="14" applyNumberFormat="1" applyFont="1" applyFill="1">
      <alignment vertical="center"/>
    </xf>
    <xf numFmtId="0" fontId="42" fillId="5" borderId="0" xfId="14" applyFont="1" applyFill="1">
      <alignment vertical="center"/>
    </xf>
    <xf numFmtId="0" fontId="44" fillId="0" borderId="0" xfId="14" applyFont="1">
      <alignment vertical="center"/>
    </xf>
    <xf numFmtId="0" fontId="45" fillId="5" borderId="37" xfId="14" applyFont="1" applyFill="1" applyBorder="1">
      <alignment vertical="center"/>
    </xf>
    <xf numFmtId="0" fontId="45" fillId="5" borderId="38" xfId="14" applyFont="1" applyFill="1" applyBorder="1">
      <alignment vertical="center"/>
    </xf>
    <xf numFmtId="0" fontId="45" fillId="5" borderId="69" xfId="14" applyFont="1" applyFill="1" applyBorder="1">
      <alignment vertical="center"/>
    </xf>
    <xf numFmtId="0" fontId="45" fillId="0" borderId="37" xfId="14" applyFont="1" applyBorder="1">
      <alignment vertical="center"/>
    </xf>
    <xf numFmtId="0" fontId="45" fillId="0" borderId="38" xfId="14" applyFont="1" applyBorder="1">
      <alignment vertical="center"/>
    </xf>
    <xf numFmtId="0" fontId="45" fillId="0" borderId="69" xfId="14" applyFont="1" applyBorder="1">
      <alignment vertical="center"/>
    </xf>
    <xf numFmtId="0" fontId="2" fillId="0" borderId="0" xfId="14" applyAlignment="1">
      <alignment horizontal="left" vertical="center"/>
    </xf>
    <xf numFmtId="0" fontId="2" fillId="0" borderId="0" xfId="14" applyAlignment="1">
      <alignment vertical="center" wrapText="1"/>
    </xf>
    <xf numFmtId="0" fontId="45" fillId="5" borderId="32" xfId="14" applyFont="1" applyFill="1" applyBorder="1">
      <alignment vertical="center"/>
    </xf>
    <xf numFmtId="0" fontId="45" fillId="5" borderId="0" xfId="14" applyFont="1" applyFill="1">
      <alignment vertical="center"/>
    </xf>
    <xf numFmtId="0" fontId="45" fillId="5" borderId="75" xfId="14" applyFont="1" applyFill="1" applyBorder="1">
      <alignment vertical="center"/>
    </xf>
    <xf numFmtId="0" fontId="45" fillId="0" borderId="32" xfId="14" applyFont="1" applyBorder="1">
      <alignment vertical="center"/>
    </xf>
    <xf numFmtId="0" fontId="45" fillId="0" borderId="0" xfId="14" applyFont="1">
      <alignment vertical="center"/>
    </xf>
    <xf numFmtId="0" fontId="45" fillId="0" borderId="75" xfId="14" applyFont="1" applyBorder="1">
      <alignment vertical="center"/>
    </xf>
    <xf numFmtId="0" fontId="47" fillId="0" borderId="0" xfId="14" applyFont="1">
      <alignment vertical="center"/>
    </xf>
    <xf numFmtId="0" fontId="45" fillId="0" borderId="0" xfId="14" applyFont="1" applyAlignment="1"/>
    <xf numFmtId="0" fontId="45" fillId="0" borderId="75" xfId="14" applyFont="1" applyBorder="1" applyAlignment="1">
      <alignment horizontal="center" vertical="center"/>
    </xf>
    <xf numFmtId="0" fontId="2" fillId="0" borderId="32" xfId="14" applyBorder="1">
      <alignment vertical="center"/>
    </xf>
    <xf numFmtId="0" fontId="46" fillId="0" borderId="0" xfId="14" applyFont="1">
      <alignment vertical="center"/>
    </xf>
    <xf numFmtId="0" fontId="46" fillId="0" borderId="75" xfId="14" applyFont="1" applyBorder="1">
      <alignment vertical="center"/>
    </xf>
    <xf numFmtId="0" fontId="45" fillId="0" borderId="0" xfId="14" applyFont="1" applyAlignment="1">
      <alignment horizontal="left" vertical="center"/>
    </xf>
    <xf numFmtId="0" fontId="45" fillId="0" borderId="0" xfId="14" applyFont="1" applyAlignment="1">
      <alignment horizontal="left" vertical="center" shrinkToFit="1"/>
    </xf>
    <xf numFmtId="0" fontId="45" fillId="0" borderId="75" xfId="14" applyFont="1" applyBorder="1" applyAlignment="1">
      <alignment horizontal="left" vertical="center" shrinkToFit="1"/>
    </xf>
    <xf numFmtId="0" fontId="46" fillId="0" borderId="0" xfId="14" applyFont="1" applyAlignment="1">
      <alignment horizontal="left" vertical="center"/>
    </xf>
    <xf numFmtId="0" fontId="46" fillId="0" borderId="0" xfId="14" applyFont="1" applyAlignment="1">
      <alignment horizontal="left" vertical="center" wrapText="1"/>
    </xf>
    <xf numFmtId="0" fontId="46" fillId="0" borderId="75" xfId="14" applyFont="1" applyBorder="1" applyAlignment="1">
      <alignment horizontal="left" vertical="center" wrapText="1"/>
    </xf>
    <xf numFmtId="0" fontId="47" fillId="0" borderId="0" xfId="14" applyFont="1" applyAlignment="1">
      <alignment horizontal="left" vertical="center" wrapText="1"/>
    </xf>
    <xf numFmtId="0" fontId="47" fillId="0" borderId="75" xfId="14" applyFont="1" applyBorder="1" applyAlignment="1">
      <alignment horizontal="left" vertical="center" wrapText="1"/>
    </xf>
    <xf numFmtId="0" fontId="45" fillId="0" borderId="0" xfId="14" applyFont="1" applyAlignment="1">
      <alignment horizontal="center" vertical="center"/>
    </xf>
    <xf numFmtId="0" fontId="47" fillId="0" borderId="0" xfId="14" applyFont="1" applyAlignment="1">
      <alignment vertical="center" shrinkToFit="1"/>
    </xf>
    <xf numFmtId="0" fontId="2" fillId="0" borderId="75" xfId="14" applyBorder="1">
      <alignment vertical="center"/>
    </xf>
    <xf numFmtId="0" fontId="45" fillId="0" borderId="75" xfId="14" applyFont="1" applyBorder="1" applyAlignment="1">
      <alignment vertical="center" shrinkToFit="1"/>
    </xf>
    <xf numFmtId="0" fontId="45" fillId="0" borderId="0" xfId="14" applyFont="1" applyAlignment="1">
      <alignment vertical="center" shrinkToFit="1"/>
    </xf>
    <xf numFmtId="0" fontId="47" fillId="0" borderId="75" xfId="14" applyFont="1" applyBorder="1" applyAlignment="1">
      <alignment vertical="center" shrinkToFit="1"/>
    </xf>
    <xf numFmtId="0" fontId="45" fillId="0" borderId="0" xfId="14" applyFont="1" applyAlignment="1">
      <alignment horizontal="center" vertical="center" shrinkToFit="1"/>
    </xf>
    <xf numFmtId="0" fontId="45" fillId="0" borderId="75" xfId="14" applyFont="1" applyBorder="1" applyAlignment="1">
      <alignment horizontal="center" vertical="center" shrinkToFit="1"/>
    </xf>
    <xf numFmtId="0" fontId="45" fillId="0" borderId="39" xfId="14" applyFont="1" applyBorder="1">
      <alignment vertical="center"/>
    </xf>
    <xf numFmtId="0" fontId="45" fillId="0" borderId="15" xfId="14" applyFont="1" applyBorder="1">
      <alignment vertical="center"/>
    </xf>
    <xf numFmtId="0" fontId="45" fillId="0" borderId="15" xfId="14" applyFont="1" applyBorder="1" applyAlignment="1">
      <alignment horizontal="left" vertical="center" shrinkToFit="1"/>
    </xf>
    <xf numFmtId="0" fontId="45" fillId="0" borderId="71" xfId="14" applyFont="1" applyBorder="1" applyAlignment="1">
      <alignment horizontal="left" vertical="center" shrinkToFit="1"/>
    </xf>
    <xf numFmtId="0" fontId="2" fillId="0" borderId="15" xfId="14" applyBorder="1">
      <alignment vertical="center"/>
    </xf>
    <xf numFmtId="0" fontId="47" fillId="0" borderId="15" xfId="14" applyFont="1" applyBorder="1" applyAlignment="1">
      <alignment horizontal="center" vertical="center" shrinkToFit="1"/>
    </xf>
    <xf numFmtId="0" fontId="2" fillId="0" borderId="71" xfId="14" applyBorder="1">
      <alignment vertical="center"/>
    </xf>
    <xf numFmtId="0" fontId="42" fillId="5" borderId="38" xfId="14" applyFont="1" applyFill="1" applyBorder="1">
      <alignment vertical="center"/>
    </xf>
    <xf numFmtId="0" fontId="48" fillId="5" borderId="38" xfId="14" applyFont="1" applyFill="1" applyBorder="1" applyAlignment="1">
      <alignment vertical="center" wrapText="1"/>
    </xf>
    <xf numFmtId="0" fontId="45" fillId="0" borderId="69" xfId="14" applyFont="1" applyBorder="1" applyAlignment="1">
      <alignment horizontal="left" vertical="center"/>
    </xf>
    <xf numFmtId="0" fontId="45" fillId="5" borderId="32" xfId="14" applyFont="1" applyFill="1" applyBorder="1" applyAlignment="1">
      <alignment horizontal="left" vertical="center"/>
    </xf>
    <xf numFmtId="0" fontId="45" fillId="11" borderId="24" xfId="14" applyFont="1" applyFill="1" applyBorder="1" applyAlignment="1">
      <alignment horizontal="center" vertical="center" shrinkToFit="1"/>
    </xf>
    <xf numFmtId="0" fontId="45" fillId="0" borderId="123" xfId="14" applyFont="1" applyBorder="1" applyAlignment="1">
      <alignment vertical="center" shrinkToFit="1"/>
    </xf>
    <xf numFmtId="0" fontId="45" fillId="11" borderId="24" xfId="14" applyFont="1" applyFill="1" applyBorder="1" applyAlignment="1">
      <alignment horizontal="center" vertical="center" wrapText="1" shrinkToFit="1"/>
    </xf>
    <xf numFmtId="0" fontId="42" fillId="0" borderId="0" xfId="14" applyFont="1">
      <alignment vertical="center"/>
    </xf>
    <xf numFmtId="0" fontId="50" fillId="0" borderId="0" xfId="14" applyFont="1">
      <alignment vertical="center"/>
    </xf>
    <xf numFmtId="0" fontId="45" fillId="0" borderId="0" xfId="14" applyFont="1" applyAlignment="1">
      <alignment vertical="top"/>
    </xf>
    <xf numFmtId="0" fontId="42" fillId="0" borderId="0" xfId="14" applyFont="1" applyAlignment="1">
      <alignment horizontal="left" vertical="center" wrapText="1"/>
    </xf>
    <xf numFmtId="186" fontId="45" fillId="0" borderId="0" xfId="14" applyNumberFormat="1" applyFont="1">
      <alignment vertical="center"/>
    </xf>
    <xf numFmtId="186" fontId="45" fillId="0" borderId="75" xfId="14" applyNumberFormat="1" applyFont="1" applyBorder="1" applyAlignment="1">
      <alignment horizontal="center" vertical="center"/>
    </xf>
    <xf numFmtId="0" fontId="45" fillId="0" borderId="0" xfId="14" applyFont="1" applyAlignment="1">
      <alignment horizontal="left" vertical="center" wrapText="1"/>
    </xf>
    <xf numFmtId="0" fontId="45" fillId="0" borderId="15" xfId="14" applyFont="1" applyBorder="1" applyAlignment="1">
      <alignment horizontal="center" vertical="center"/>
    </xf>
    <xf numFmtId="0" fontId="45" fillId="0" borderId="15" xfId="14" applyFont="1" applyBorder="1" applyAlignment="1">
      <alignment horizontal="left" vertical="center" wrapText="1"/>
    </xf>
    <xf numFmtId="0" fontId="45" fillId="0" borderId="71" xfId="14" applyFont="1" applyBorder="1" applyAlignment="1">
      <alignment horizontal="left" vertical="center" wrapText="1"/>
    </xf>
    <xf numFmtId="0" fontId="45" fillId="0" borderId="38" xfId="14" applyFont="1" applyBorder="1" applyAlignment="1">
      <alignment horizontal="center" vertical="center"/>
    </xf>
    <xf numFmtId="0" fontId="45" fillId="0" borderId="15" xfId="14" applyFont="1" applyBorder="1" applyAlignment="1">
      <alignment horizontal="right" vertical="center"/>
    </xf>
    <xf numFmtId="0" fontId="45" fillId="0" borderId="71" xfId="14" applyFont="1" applyBorder="1">
      <alignment vertical="center"/>
    </xf>
    <xf numFmtId="0" fontId="45" fillId="0" borderId="47" xfId="14" applyFont="1" applyBorder="1">
      <alignment vertical="center"/>
    </xf>
    <xf numFmtId="0" fontId="45" fillId="0" borderId="47" xfId="14" applyFont="1" applyBorder="1" applyAlignment="1">
      <alignment horizontal="center" vertical="center"/>
    </xf>
    <xf numFmtId="0" fontId="46" fillId="5" borderId="0" xfId="14" applyFont="1" applyFill="1">
      <alignment vertical="center"/>
    </xf>
    <xf numFmtId="0" fontId="46" fillId="5" borderId="0" xfId="14" applyFont="1" applyFill="1" applyAlignment="1">
      <alignment horizontal="center" vertical="center"/>
    </xf>
    <xf numFmtId="0" fontId="46" fillId="5" borderId="9" xfId="14" applyFont="1" applyFill="1" applyBorder="1" applyAlignment="1">
      <alignment horizontal="center" vertical="center"/>
    </xf>
    <xf numFmtId="188" fontId="46" fillId="5" borderId="9" xfId="14" applyNumberFormat="1" applyFont="1" applyFill="1" applyBorder="1" applyAlignment="1">
      <alignment horizontal="center" vertical="center" shrinkToFit="1"/>
    </xf>
    <xf numFmtId="0" fontId="46" fillId="0" borderId="75" xfId="14" applyFont="1" applyBorder="1" applyAlignment="1">
      <alignment horizontal="left" vertical="center"/>
    </xf>
    <xf numFmtId="0" fontId="0" fillId="0" borderId="0" xfId="0" applyAlignment="1">
      <alignment horizontal="left" vertical="center"/>
    </xf>
    <xf numFmtId="0" fontId="97" fillId="0" borderId="0" xfId="14" applyFont="1" applyAlignment="1">
      <alignment horizontal="left" vertical="center"/>
    </xf>
    <xf numFmtId="0" fontId="99" fillId="10" borderId="100" xfId="0" applyFont="1" applyFill="1" applyBorder="1" applyAlignment="1">
      <alignment horizontal="center" vertical="center" shrinkToFit="1"/>
    </xf>
    <xf numFmtId="0" fontId="0" fillId="17" borderId="100" xfId="0" applyFill="1" applyBorder="1">
      <alignment vertical="center"/>
    </xf>
    <xf numFmtId="183" fontId="30" fillId="2" borderId="132" xfId="0" applyNumberFormat="1" applyFont="1" applyFill="1" applyBorder="1" applyAlignment="1">
      <alignment horizontal="left" vertical="center" shrinkToFit="1"/>
    </xf>
    <xf numFmtId="0" fontId="101" fillId="0" borderId="0" xfId="15" applyFont="1">
      <alignment vertical="center"/>
    </xf>
    <xf numFmtId="0" fontId="101" fillId="5" borderId="0" xfId="15" applyFont="1" applyFill="1">
      <alignment vertical="center"/>
    </xf>
    <xf numFmtId="0" fontId="102" fillId="0" borderId="0" xfId="15" applyFont="1">
      <alignment vertical="center"/>
    </xf>
    <xf numFmtId="0" fontId="103" fillId="0" borderId="0" xfId="15" applyFont="1">
      <alignment vertical="center"/>
    </xf>
    <xf numFmtId="0" fontId="103" fillId="0" borderId="15" xfId="15" applyFont="1" applyBorder="1" applyAlignment="1">
      <alignment horizontal="right" vertical="center"/>
    </xf>
    <xf numFmtId="0" fontId="103" fillId="0" borderId="47" xfId="15" applyFont="1" applyBorder="1" applyAlignment="1">
      <alignment horizontal="right" vertical="center"/>
    </xf>
    <xf numFmtId="0" fontId="104" fillId="0" borderId="0" xfId="15" applyFont="1">
      <alignment vertical="center"/>
    </xf>
    <xf numFmtId="0" fontId="103" fillId="0" borderId="9" xfId="15" applyFont="1" applyBorder="1" applyAlignment="1" applyProtection="1">
      <alignment horizontal="center" vertical="center"/>
      <protection locked="0"/>
    </xf>
    <xf numFmtId="0" fontId="103" fillId="0" borderId="0" xfId="15" applyFont="1" applyAlignment="1">
      <alignment vertical="center" wrapText="1"/>
    </xf>
    <xf numFmtId="0" fontId="103" fillId="0" borderId="0" xfId="16" applyFont="1" applyAlignment="1">
      <alignment vertical="center"/>
    </xf>
    <xf numFmtId="0" fontId="103" fillId="0" borderId="78" xfId="16" applyFont="1" applyBorder="1" applyAlignment="1" applyProtection="1">
      <alignment horizontal="center" vertical="center"/>
      <protection locked="0"/>
    </xf>
    <xf numFmtId="0" fontId="101" fillId="5" borderId="0" xfId="16" applyFont="1" applyFill="1" applyAlignment="1">
      <alignment vertical="center"/>
    </xf>
    <xf numFmtId="0" fontId="101" fillId="0" borderId="0" xfId="16" applyFont="1" applyAlignment="1">
      <alignment vertical="center"/>
    </xf>
    <xf numFmtId="0" fontId="103" fillId="0" borderId="62" xfId="16" applyFont="1" applyBorder="1" applyAlignment="1" applyProtection="1">
      <alignment horizontal="center" vertical="center"/>
      <protection locked="0"/>
    </xf>
    <xf numFmtId="0" fontId="103" fillId="0" borderId="0" xfId="16" applyFont="1" applyAlignment="1">
      <alignment vertical="center" wrapText="1"/>
    </xf>
    <xf numFmtId="0" fontId="103" fillId="0" borderId="78" xfId="15" applyFont="1" applyBorder="1" applyAlignment="1" applyProtection="1">
      <alignment horizontal="center" vertical="center"/>
      <protection locked="0"/>
    </xf>
    <xf numFmtId="0" fontId="103" fillId="6" borderId="32" xfId="15" applyFont="1" applyFill="1" applyBorder="1" applyAlignment="1">
      <alignment horizontal="left" vertical="center" wrapText="1"/>
    </xf>
    <xf numFmtId="0" fontId="103" fillId="6" borderId="11" xfId="15" applyFont="1" applyFill="1" applyBorder="1" applyAlignment="1">
      <alignment horizontal="left" vertical="center" wrapText="1"/>
    </xf>
    <xf numFmtId="0" fontId="103" fillId="6" borderId="47" xfId="15" applyFont="1" applyFill="1" applyBorder="1" applyAlignment="1">
      <alignment horizontal="left" vertical="center" wrapText="1"/>
    </xf>
    <xf numFmtId="0" fontId="103" fillId="6" borderId="26" xfId="15" applyFont="1" applyFill="1" applyBorder="1" applyAlignment="1">
      <alignment vertical="center" wrapText="1"/>
    </xf>
    <xf numFmtId="0" fontId="103" fillId="6" borderId="39" xfId="15" applyFont="1" applyFill="1" applyBorder="1" applyAlignment="1">
      <alignment horizontal="left" vertical="center" wrapText="1"/>
    </xf>
    <xf numFmtId="0" fontId="103" fillId="0" borderId="59" xfId="15" applyFont="1" applyBorder="1" applyAlignment="1" applyProtection="1">
      <alignment horizontal="center" vertical="center"/>
      <protection locked="0"/>
    </xf>
    <xf numFmtId="0" fontId="103" fillId="0" borderId="15" xfId="15" applyFont="1" applyBorder="1" applyAlignment="1">
      <alignment vertical="center" wrapText="1"/>
    </xf>
    <xf numFmtId="0" fontId="103" fillId="6" borderId="39" xfId="15" applyFont="1" applyFill="1" applyBorder="1" applyAlignment="1">
      <alignment vertical="center" wrapText="1"/>
    </xf>
    <xf numFmtId="0" fontId="107" fillId="6" borderId="32" xfId="15" applyFont="1" applyFill="1" applyBorder="1" applyAlignment="1">
      <alignment horizontal="right" vertical="center" wrapText="1"/>
    </xf>
    <xf numFmtId="0" fontId="103" fillId="6" borderId="32" xfId="15" applyFont="1" applyFill="1" applyBorder="1" applyAlignment="1">
      <alignment vertical="center" wrapText="1"/>
    </xf>
    <xf numFmtId="0" fontId="103" fillId="6" borderId="0" xfId="15" applyFont="1" applyFill="1" applyAlignment="1">
      <alignment horizontal="left" vertical="center" wrapText="1"/>
    </xf>
    <xf numFmtId="0" fontId="103" fillId="6" borderId="75" xfId="15" applyFont="1" applyFill="1" applyBorder="1" applyAlignment="1">
      <alignment horizontal="left" vertical="center" wrapText="1"/>
    </xf>
    <xf numFmtId="0" fontId="106" fillId="6" borderId="32" xfId="15" applyFont="1" applyFill="1" applyBorder="1" applyAlignment="1">
      <alignment horizontal="left" vertical="center" wrapText="1"/>
    </xf>
    <xf numFmtId="0" fontId="106" fillId="6" borderId="75" xfId="15" applyFont="1" applyFill="1" applyBorder="1" applyAlignment="1">
      <alignment horizontal="left" vertical="center" wrapText="1"/>
    </xf>
    <xf numFmtId="0" fontId="103" fillId="6" borderId="32" xfId="15" applyFont="1" applyFill="1" applyBorder="1" applyAlignment="1">
      <alignment horizontal="right" vertical="center" wrapText="1"/>
    </xf>
    <xf numFmtId="0" fontId="108" fillId="0" borderId="0" xfId="15" applyFont="1">
      <alignment vertical="center"/>
    </xf>
    <xf numFmtId="0" fontId="103" fillId="0" borderId="211" xfId="15" applyFont="1" applyBorder="1">
      <alignment vertical="center"/>
    </xf>
    <xf numFmtId="0" fontId="103" fillId="0" borderId="212" xfId="15" applyFont="1" applyBorder="1">
      <alignment vertical="center"/>
    </xf>
    <xf numFmtId="0" fontId="101" fillId="5" borderId="32" xfId="15" applyFont="1" applyFill="1" applyBorder="1" applyAlignment="1">
      <alignment horizontal="left" vertical="center" wrapText="1"/>
    </xf>
    <xf numFmtId="0" fontId="103" fillId="5" borderId="47" xfId="15" applyFont="1" applyFill="1" applyBorder="1" applyAlignment="1">
      <alignment vertical="center" wrapText="1"/>
    </xf>
    <xf numFmtId="0" fontId="103" fillId="5" borderId="47" xfId="15" applyFont="1" applyFill="1" applyBorder="1" applyAlignment="1">
      <alignment horizontal="left" vertical="center" wrapText="1"/>
    </xf>
    <xf numFmtId="0" fontId="101" fillId="5" borderId="0" xfId="15" applyFont="1" applyFill="1" applyAlignment="1">
      <alignment horizontal="left" vertical="top" wrapText="1"/>
    </xf>
    <xf numFmtId="0" fontId="103" fillId="5" borderId="11" xfId="15" applyFont="1" applyFill="1" applyBorder="1" applyAlignment="1" applyProtection="1">
      <alignment horizontal="center" vertical="center" wrapText="1"/>
      <protection locked="0"/>
    </xf>
    <xf numFmtId="0" fontId="103" fillId="5" borderId="47" xfId="15" applyFont="1" applyFill="1" applyBorder="1" applyAlignment="1" applyProtection="1">
      <alignment horizontal="center" vertical="center" wrapText="1"/>
      <protection locked="0"/>
    </xf>
    <xf numFmtId="0" fontId="103" fillId="5" borderId="47" xfId="15" applyFont="1" applyFill="1" applyBorder="1" applyAlignment="1" applyProtection="1">
      <alignment horizontal="right" vertical="center" wrapText="1"/>
      <protection locked="0"/>
    </xf>
    <xf numFmtId="0" fontId="103" fillId="5" borderId="62" xfId="15" applyFont="1" applyFill="1" applyBorder="1" applyAlignment="1" applyProtection="1">
      <alignment vertical="center" wrapText="1"/>
      <protection locked="0"/>
    </xf>
    <xf numFmtId="0" fontId="103" fillId="0" borderId="211" xfId="17" applyFont="1" applyBorder="1">
      <alignment vertical="center"/>
    </xf>
    <xf numFmtId="0" fontId="103" fillId="0" borderId="0" xfId="17" applyFont="1">
      <alignment vertical="center"/>
    </xf>
    <xf numFmtId="0" fontId="103" fillId="6" borderId="32" xfId="17" applyFont="1" applyFill="1" applyBorder="1" applyAlignment="1">
      <alignment vertical="center" wrapText="1"/>
    </xf>
    <xf numFmtId="0" fontId="103" fillId="6" borderId="0" xfId="17" applyFont="1" applyFill="1" applyAlignment="1">
      <alignment horizontal="left" vertical="center" wrapText="1"/>
    </xf>
    <xf numFmtId="0" fontId="106" fillId="6" borderId="32" xfId="17" applyFont="1" applyFill="1" applyBorder="1" applyAlignment="1">
      <alignment horizontal="left" vertical="center" wrapText="1"/>
    </xf>
    <xf numFmtId="0" fontId="103" fillId="6" borderId="39" xfId="17" applyFont="1" applyFill="1" applyBorder="1" applyAlignment="1">
      <alignment vertical="center" wrapText="1"/>
    </xf>
    <xf numFmtId="0" fontId="103" fillId="5" borderId="0" xfId="15" applyFont="1" applyFill="1">
      <alignment vertical="center"/>
    </xf>
    <xf numFmtId="0" fontId="103" fillId="6" borderId="71" xfId="15" applyFont="1" applyFill="1" applyBorder="1" applyAlignment="1" applyProtection="1">
      <alignment horizontal="center" vertical="top" wrapText="1"/>
      <protection locked="0"/>
    </xf>
    <xf numFmtId="184" fontId="30" fillId="2" borderId="202" xfId="0" applyNumberFormat="1" applyFont="1" applyFill="1" applyBorder="1" applyAlignment="1">
      <alignment horizontal="center" vertical="center" shrinkToFit="1"/>
    </xf>
    <xf numFmtId="184" fontId="30" fillId="7" borderId="98" xfId="0" applyNumberFormat="1" applyFont="1" applyFill="1" applyBorder="1" applyAlignment="1" applyProtection="1">
      <alignment vertical="center" shrinkToFit="1"/>
      <protection locked="0"/>
    </xf>
    <xf numFmtId="0" fontId="69" fillId="0" borderId="14" xfId="0" applyFont="1" applyBorder="1" applyAlignment="1">
      <alignment horizontal="center" vertical="center" shrinkToFit="1"/>
    </xf>
    <xf numFmtId="0" fontId="30" fillId="2" borderId="22" xfId="0" applyFont="1" applyFill="1" applyBorder="1" applyAlignment="1" applyProtection="1">
      <alignment horizontal="left" vertical="top" wrapText="1" shrinkToFit="1"/>
      <protection locked="0"/>
    </xf>
    <xf numFmtId="0" fontId="0" fillId="2" borderId="130" xfId="0" applyFill="1" applyBorder="1" applyAlignment="1">
      <alignment horizontal="left" vertical="top" wrapText="1" shrinkToFit="1"/>
    </xf>
    <xf numFmtId="0" fontId="0" fillId="2" borderId="131" xfId="0" applyFill="1" applyBorder="1" applyAlignment="1">
      <alignment horizontal="left" vertical="top" wrapText="1" shrinkToFit="1"/>
    </xf>
    <xf numFmtId="0" fontId="30" fillId="2" borderId="32" xfId="0" applyFont="1" applyFill="1" applyBorder="1" applyAlignment="1" applyProtection="1">
      <alignment horizontal="left" vertical="top" wrapText="1" shrinkToFit="1"/>
      <protection locked="0"/>
    </xf>
    <xf numFmtId="0" fontId="0" fillId="2" borderId="0" xfId="0" applyFill="1" applyAlignment="1">
      <alignment horizontal="left" vertical="top" wrapText="1" shrinkToFit="1"/>
    </xf>
    <xf numFmtId="0" fontId="0" fillId="2" borderId="14" xfId="0" applyFill="1" applyBorder="1" applyAlignment="1">
      <alignment horizontal="left" vertical="top" wrapText="1" shrinkToFit="1"/>
    </xf>
    <xf numFmtId="183" fontId="30" fillId="2" borderId="21" xfId="0" applyNumberFormat="1" applyFont="1" applyFill="1" applyBorder="1" applyAlignment="1">
      <alignment horizontal="left" vertical="center" wrapText="1" shrinkToFit="1"/>
    </xf>
    <xf numFmtId="184" fontId="30" fillId="7" borderId="213" xfId="0" applyNumberFormat="1" applyFont="1" applyFill="1" applyBorder="1" applyAlignment="1" applyProtection="1">
      <alignment vertical="center" shrinkToFit="1"/>
      <protection locked="0"/>
    </xf>
    <xf numFmtId="0" fontId="0" fillId="2" borderId="39" xfId="0" applyFill="1" applyBorder="1" applyAlignment="1">
      <alignment horizontal="left" vertical="top" wrapText="1" shrinkToFit="1"/>
    </xf>
    <xf numFmtId="0" fontId="0" fillId="2" borderId="15" xfId="0" applyFill="1" applyBorder="1" applyAlignment="1">
      <alignment horizontal="left" vertical="top" wrapText="1" shrinkToFit="1"/>
    </xf>
    <xf numFmtId="0" fontId="0" fillId="2" borderId="16" xfId="0" applyFill="1" applyBorder="1" applyAlignment="1">
      <alignment horizontal="left" vertical="top" wrapText="1" shrinkToFit="1"/>
    </xf>
    <xf numFmtId="0" fontId="47" fillId="0" borderId="0" xfId="14" applyFont="1" applyAlignment="1">
      <alignment vertical="center" wrapText="1" shrinkToFit="1"/>
    </xf>
    <xf numFmtId="0" fontId="47" fillId="0" borderId="75" xfId="14" applyFont="1" applyBorder="1" applyAlignment="1">
      <alignment vertical="center" wrapText="1" shrinkToFit="1"/>
    </xf>
    <xf numFmtId="0" fontId="45" fillId="0" borderId="39" xfId="14" applyFont="1" applyBorder="1" applyAlignment="1">
      <alignment horizontal="left" vertical="top"/>
    </xf>
    <xf numFmtId="0" fontId="45" fillId="0" borderId="15" xfId="14" applyFont="1" applyBorder="1" applyAlignment="1">
      <alignment horizontal="left" vertical="top"/>
    </xf>
    <xf numFmtId="0" fontId="45" fillId="0" borderId="71" xfId="14" applyFont="1" applyBorder="1" applyAlignment="1">
      <alignment horizontal="left" vertical="top"/>
    </xf>
    <xf numFmtId="0" fontId="45" fillId="0" borderId="54" xfId="14" applyFont="1" applyBorder="1" applyAlignment="1">
      <alignment horizontal="left" vertical="center"/>
    </xf>
    <xf numFmtId="0" fontId="45" fillId="0" borderId="123" xfId="14" applyFont="1" applyBorder="1" applyAlignment="1">
      <alignment horizontal="left" vertical="center"/>
    </xf>
    <xf numFmtId="0" fontId="45" fillId="0" borderId="19" xfId="14" applyFont="1" applyBorder="1" applyAlignment="1">
      <alignment horizontal="left" vertical="center"/>
    </xf>
    <xf numFmtId="0" fontId="45" fillId="0" borderId="54" xfId="14" applyFont="1" applyBorder="1" applyAlignment="1">
      <alignment horizontal="left" vertical="top" shrinkToFit="1"/>
    </xf>
    <xf numFmtId="0" fontId="45" fillId="0" borderId="123" xfId="14" applyFont="1" applyBorder="1" applyAlignment="1">
      <alignment horizontal="left" vertical="top" shrinkToFit="1"/>
    </xf>
    <xf numFmtId="0" fontId="45" fillId="0" borderId="19" xfId="14" applyFont="1" applyBorder="1" applyAlignment="1">
      <alignment horizontal="left" vertical="top" shrinkToFit="1"/>
    </xf>
    <xf numFmtId="0" fontId="45" fillId="0" borderId="24" xfId="14" applyFont="1" applyBorder="1" applyAlignment="1">
      <alignment horizontal="center" vertical="center" shrinkToFit="1"/>
    </xf>
    <xf numFmtId="186" fontId="45" fillId="0" borderId="24" xfId="14" applyNumberFormat="1" applyFont="1" applyBorder="1" applyAlignment="1">
      <alignment horizontal="center" vertical="center"/>
    </xf>
    <xf numFmtId="0" fontId="45" fillId="0" borderId="54" xfId="14" applyFont="1" applyBorder="1" applyAlignment="1">
      <alignment horizontal="center" vertical="center" shrinkToFit="1"/>
    </xf>
    <xf numFmtId="0" fontId="45" fillId="0" borderId="123" xfId="14" applyFont="1" applyBorder="1" applyAlignment="1">
      <alignment horizontal="center" vertical="center" shrinkToFit="1"/>
    </xf>
    <xf numFmtId="0" fontId="45" fillId="0" borderId="19" xfId="14" applyFont="1" applyBorder="1" applyAlignment="1">
      <alignment horizontal="center" vertical="center" shrinkToFit="1"/>
    </xf>
    <xf numFmtId="0" fontId="47" fillId="0" borderId="0" xfId="14" applyFont="1" applyAlignment="1">
      <alignment horizontal="left" vertical="center" shrinkToFit="1"/>
    </xf>
    <xf numFmtId="0" fontId="2" fillId="0" borderId="38" xfId="14" applyBorder="1" applyAlignment="1">
      <alignment horizontal="left" vertical="center"/>
    </xf>
    <xf numFmtId="0" fontId="49" fillId="5" borderId="0" xfId="14" applyFont="1" applyFill="1">
      <alignment vertical="center"/>
    </xf>
    <xf numFmtId="0" fontId="46" fillId="0" borderId="0" xfId="14" applyFont="1" applyAlignment="1">
      <alignment horizontal="left" vertical="center" shrinkToFit="1"/>
    </xf>
    <xf numFmtId="0" fontId="46" fillId="0" borderId="75" xfId="14" applyFont="1" applyBorder="1" applyAlignment="1">
      <alignment horizontal="left" vertical="center" shrinkToFit="1"/>
    </xf>
    <xf numFmtId="0" fontId="45" fillId="0" borderId="0" xfId="14" applyFont="1" applyAlignment="1">
      <alignment horizontal="left" vertical="center" shrinkToFit="1"/>
    </xf>
    <xf numFmtId="0" fontId="45" fillId="0" borderId="75" xfId="14" applyFont="1" applyBorder="1" applyAlignment="1">
      <alignment horizontal="left" vertical="center" shrinkToFit="1"/>
    </xf>
    <xf numFmtId="0" fontId="45" fillId="0" borderId="0" xfId="14" applyFont="1" applyAlignment="1">
      <alignment horizontal="left" vertical="center"/>
    </xf>
    <xf numFmtId="0" fontId="39" fillId="5" borderId="0" xfId="14" applyFont="1" applyFill="1" applyAlignment="1">
      <alignment horizontal="center" vertical="center"/>
    </xf>
    <xf numFmtId="0" fontId="33" fillId="9" borderId="0" xfId="14" applyFont="1" applyFill="1" applyAlignment="1">
      <alignment horizontal="center" vertical="center" wrapText="1"/>
    </xf>
    <xf numFmtId="0" fontId="42" fillId="5" borderId="0" xfId="14" applyFont="1" applyFill="1" applyAlignment="1">
      <alignment horizontal="right" vertical="center"/>
    </xf>
    <xf numFmtId="0" fontId="42" fillId="5" borderId="0" xfId="14" applyFont="1" applyFill="1" applyAlignment="1">
      <alignment horizontal="left" vertical="center"/>
    </xf>
    <xf numFmtId="0" fontId="43" fillId="10" borderId="0" xfId="14" applyFont="1" applyFill="1" applyAlignment="1">
      <alignment horizontal="center" vertical="center"/>
    </xf>
    <xf numFmtId="0" fontId="45" fillId="0" borderId="15" xfId="14" applyFont="1" applyBorder="1" applyAlignment="1">
      <alignment horizontal="left" vertical="center" shrinkToFit="1"/>
    </xf>
    <xf numFmtId="176" fontId="0" fillId="9" borderId="30" xfId="0" applyNumberFormat="1" applyFill="1" applyBorder="1" applyAlignment="1">
      <alignment horizontal="right" vertical="center"/>
    </xf>
    <xf numFmtId="0" fontId="0" fillId="9" borderId="30" xfId="0" applyFill="1" applyBorder="1" applyAlignment="1">
      <alignment horizontal="right" vertical="center"/>
    </xf>
    <xf numFmtId="176" fontId="55" fillId="2" borderId="145" xfId="0" applyNumberFormat="1" applyFont="1" applyFill="1" applyBorder="1" applyAlignment="1">
      <alignment horizontal="right" vertical="center" shrinkToFit="1"/>
    </xf>
    <xf numFmtId="176" fontId="55" fillId="2" borderId="130" xfId="0" applyNumberFormat="1" applyFont="1" applyFill="1" applyBorder="1" applyAlignment="1">
      <alignment horizontal="right" vertical="center" shrinkToFit="1"/>
    </xf>
    <xf numFmtId="176" fontId="55" fillId="2" borderId="147" xfId="0" applyNumberFormat="1" applyFont="1" applyFill="1" applyBorder="1" applyAlignment="1">
      <alignment horizontal="right" vertical="center" shrinkToFit="1"/>
    </xf>
    <xf numFmtId="0" fontId="51" fillId="2" borderId="40" xfId="0" applyFont="1" applyFill="1" applyBorder="1" applyAlignment="1">
      <alignment horizontal="center" vertical="center" shrinkToFit="1"/>
    </xf>
    <xf numFmtId="0" fontId="51" fillId="2" borderId="155" xfId="0" applyFont="1" applyFill="1" applyBorder="1" applyAlignment="1">
      <alignment horizontal="center" vertical="center" shrinkToFit="1"/>
    </xf>
    <xf numFmtId="176" fontId="55" fillId="2" borderId="54" xfId="0" applyNumberFormat="1" applyFont="1" applyFill="1" applyBorder="1" applyAlignment="1">
      <alignment horizontal="right" vertical="center" shrinkToFit="1"/>
    </xf>
    <xf numFmtId="176" fontId="55" fillId="2" borderId="123" xfId="0" applyNumberFormat="1" applyFont="1" applyFill="1" applyBorder="1" applyAlignment="1">
      <alignment horizontal="right" vertical="center" shrinkToFit="1"/>
    </xf>
    <xf numFmtId="176" fontId="55" fillId="2" borderId="64" xfId="0" applyNumberFormat="1" applyFont="1" applyFill="1" applyBorder="1" applyAlignment="1">
      <alignment horizontal="right" vertical="center" shrinkToFit="1"/>
    </xf>
    <xf numFmtId="14" fontId="55" fillId="7" borderId="114" xfId="0" applyNumberFormat="1" applyFont="1" applyFill="1" applyBorder="1" applyAlignment="1" applyProtection="1">
      <alignment horizontal="left" vertical="center" shrinkToFit="1"/>
      <protection locked="0"/>
    </xf>
    <xf numFmtId="14" fontId="55" fillId="7" borderId="115" xfId="0" applyNumberFormat="1" applyFont="1" applyFill="1" applyBorder="1" applyAlignment="1" applyProtection="1">
      <alignment horizontal="left" vertical="center" shrinkToFit="1"/>
      <protection locked="0"/>
    </xf>
    <xf numFmtId="14" fontId="55" fillId="7" borderId="120" xfId="0" applyNumberFormat="1" applyFont="1" applyFill="1" applyBorder="1" applyAlignment="1" applyProtection="1">
      <alignment horizontal="left" vertical="center" shrinkToFit="1"/>
      <protection locked="0"/>
    </xf>
    <xf numFmtId="0" fontId="55" fillId="2" borderId="184" xfId="0" applyFont="1" applyFill="1" applyBorder="1" applyAlignment="1">
      <alignment horizontal="left" vertical="center" shrinkToFit="1"/>
    </xf>
    <xf numFmtId="0" fontId="55" fillId="2" borderId="185" xfId="0" applyFont="1" applyFill="1" applyBorder="1" applyAlignment="1">
      <alignment horizontal="left" vertical="center" shrinkToFit="1"/>
    </xf>
    <xf numFmtId="176" fontId="55" fillId="2" borderId="181" xfId="0" applyNumberFormat="1" applyFont="1" applyFill="1" applyBorder="1" applyAlignment="1">
      <alignment horizontal="right" vertical="center" shrinkToFit="1"/>
    </xf>
    <xf numFmtId="176" fontId="55" fillId="2" borderId="182" xfId="0" applyNumberFormat="1" applyFont="1" applyFill="1" applyBorder="1" applyAlignment="1">
      <alignment horizontal="right" vertical="center" shrinkToFit="1"/>
    </xf>
    <xf numFmtId="176" fontId="55" fillId="2" borderId="183" xfId="0" applyNumberFormat="1" applyFont="1" applyFill="1" applyBorder="1" applyAlignment="1">
      <alignment horizontal="right" vertical="center" shrinkToFit="1"/>
    </xf>
    <xf numFmtId="0" fontId="58" fillId="2" borderId="18" xfId="0" applyFont="1" applyFill="1" applyBorder="1" applyAlignment="1">
      <alignment horizontal="left" vertical="center" wrapText="1" shrinkToFit="1"/>
    </xf>
    <xf numFmtId="0" fontId="58" fillId="2" borderId="19" xfId="0" applyFont="1" applyFill="1" applyBorder="1" applyAlignment="1">
      <alignment horizontal="left" vertical="center" wrapText="1" shrinkToFit="1"/>
    </xf>
    <xf numFmtId="0" fontId="55" fillId="2" borderId="117" xfId="0" applyFont="1" applyFill="1" applyBorder="1" applyAlignment="1">
      <alignment horizontal="center" vertical="center" textRotation="255" shrinkToFit="1"/>
    </xf>
    <xf numFmtId="0" fontId="55" fillId="2" borderId="118" xfId="0" applyFont="1" applyFill="1" applyBorder="1" applyAlignment="1">
      <alignment horizontal="center" vertical="center" textRotation="255" shrinkToFit="1"/>
    </xf>
    <xf numFmtId="0" fontId="55" fillId="2" borderId="55" xfId="0" applyFont="1" applyFill="1" applyBorder="1" applyAlignment="1">
      <alignment horizontal="center" vertical="center" textRotation="255" shrinkToFit="1"/>
    </xf>
    <xf numFmtId="49" fontId="55" fillId="0" borderId="112" xfId="0" applyNumberFormat="1" applyFont="1" applyBorder="1" applyAlignment="1" applyProtection="1">
      <alignment horizontal="center" vertical="center"/>
      <protection locked="0"/>
    </xf>
    <xf numFmtId="49" fontId="55" fillId="0" borderId="76" xfId="0" applyNumberFormat="1" applyFont="1" applyBorder="1" applyAlignment="1" applyProtection="1">
      <alignment horizontal="center" vertical="center"/>
      <protection locked="0"/>
    </xf>
    <xf numFmtId="49" fontId="55" fillId="0" borderId="92" xfId="0" applyNumberFormat="1" applyFont="1" applyBorder="1" applyAlignment="1" applyProtection="1">
      <alignment horizontal="center" vertical="center"/>
      <protection locked="0"/>
    </xf>
    <xf numFmtId="176" fontId="55" fillId="2" borderId="70" xfId="0" applyNumberFormat="1" applyFont="1" applyFill="1" applyBorder="1" applyAlignment="1">
      <alignment horizontal="right" vertical="center" shrinkToFit="1"/>
    </xf>
    <xf numFmtId="176" fontId="55" fillId="2" borderId="91" xfId="0" applyNumberFormat="1" applyFont="1" applyFill="1" applyBorder="1" applyAlignment="1">
      <alignment horizontal="right" vertical="center" shrinkToFit="1"/>
    </xf>
    <xf numFmtId="176" fontId="55" fillId="2" borderId="38" xfId="0" applyNumberFormat="1" applyFont="1" applyFill="1" applyBorder="1" applyAlignment="1">
      <alignment horizontal="right" vertical="center"/>
    </xf>
    <xf numFmtId="176" fontId="55" fillId="2" borderId="69" xfId="0" applyNumberFormat="1" applyFont="1" applyFill="1" applyBorder="1" applyAlignment="1">
      <alignment horizontal="right" vertical="center"/>
    </xf>
    <xf numFmtId="0" fontId="55" fillId="0" borderId="25" xfId="0" applyFont="1" applyBorder="1" applyAlignment="1" applyProtection="1">
      <alignment horizontal="left" vertical="center" shrinkToFit="1"/>
      <protection locked="0"/>
    </xf>
    <xf numFmtId="0" fontId="55" fillId="0" borderId="47" xfId="0" applyFont="1" applyBorder="1" applyAlignment="1" applyProtection="1">
      <alignment horizontal="left" vertical="center" shrinkToFit="1"/>
      <protection locked="0"/>
    </xf>
    <xf numFmtId="0" fontId="55" fillId="0" borderId="51" xfId="0" applyFont="1" applyBorder="1" applyAlignment="1" applyProtection="1">
      <alignment horizontal="left" vertical="center" shrinkToFit="1"/>
      <protection locked="0"/>
    </xf>
    <xf numFmtId="0" fontId="55" fillId="0" borderId="25" xfId="0" applyFont="1" applyBorder="1" applyAlignment="1" applyProtection="1">
      <alignment horizontal="left" vertical="center"/>
      <protection locked="0"/>
    </xf>
    <xf numFmtId="0" fontId="55" fillId="0" borderId="47" xfId="0" applyFont="1" applyBorder="1" applyAlignment="1" applyProtection="1">
      <alignment horizontal="left" vertical="center"/>
      <protection locked="0"/>
    </xf>
    <xf numFmtId="0" fontId="55" fillId="0" borderId="51" xfId="0" applyFont="1" applyBorder="1" applyAlignment="1" applyProtection="1">
      <alignment horizontal="left" vertical="center"/>
      <protection locked="0"/>
    </xf>
    <xf numFmtId="182" fontId="55" fillId="2" borderId="25" xfId="0" applyNumberFormat="1" applyFont="1" applyFill="1" applyBorder="1" applyAlignment="1">
      <alignment horizontal="center" vertical="center" wrapText="1"/>
    </xf>
    <xf numFmtId="182" fontId="55" fillId="2" borderId="47" xfId="0" applyNumberFormat="1" applyFont="1" applyFill="1" applyBorder="1" applyAlignment="1">
      <alignment horizontal="center" vertical="center" wrapText="1"/>
    </xf>
    <xf numFmtId="0" fontId="55" fillId="6" borderId="25" xfId="0" applyFont="1" applyFill="1" applyBorder="1" applyAlignment="1">
      <alignment horizontal="left" vertical="center" shrinkToFit="1"/>
    </xf>
    <xf numFmtId="0" fontId="55" fillId="6" borderId="47" xfId="0" applyFont="1" applyFill="1" applyBorder="1" applyAlignment="1">
      <alignment horizontal="left" vertical="center" shrinkToFit="1"/>
    </xf>
    <xf numFmtId="0" fontId="32" fillId="2" borderId="18" xfId="0" applyFont="1" applyFill="1" applyBorder="1" applyAlignment="1">
      <alignment horizontal="left" vertical="center" wrapText="1" indent="1" shrinkToFit="1"/>
    </xf>
    <xf numFmtId="0" fontId="32" fillId="2" borderId="19" xfId="0" applyFont="1" applyFill="1" applyBorder="1" applyAlignment="1">
      <alignment horizontal="left" vertical="center" wrapText="1" indent="1" shrinkToFit="1"/>
    </xf>
    <xf numFmtId="0" fontId="55" fillId="2" borderId="22" xfId="0" applyFont="1" applyFill="1" applyBorder="1" applyAlignment="1">
      <alignment horizontal="left" vertical="center" wrapText="1" shrinkToFit="1"/>
    </xf>
    <xf numFmtId="0" fontId="55" fillId="2" borderId="132" xfId="0" applyFont="1" applyFill="1" applyBorder="1" applyAlignment="1">
      <alignment horizontal="left" vertical="center" wrapText="1" shrinkToFit="1"/>
    </xf>
    <xf numFmtId="182" fontId="55" fillId="2" borderId="27" xfId="0" applyNumberFormat="1" applyFont="1" applyFill="1" applyBorder="1" applyAlignment="1">
      <alignment horizontal="center" vertical="center" wrapText="1"/>
    </xf>
    <xf numFmtId="0" fontId="55" fillId="2" borderId="25" xfId="0" applyFont="1" applyFill="1" applyBorder="1" applyAlignment="1">
      <alignment vertical="center" wrapText="1"/>
    </xf>
    <xf numFmtId="0" fontId="55" fillId="2" borderId="47" xfId="0" applyFont="1" applyFill="1" applyBorder="1" applyAlignment="1">
      <alignment vertical="center" wrapText="1"/>
    </xf>
    <xf numFmtId="0" fontId="55" fillId="2" borderId="51" xfId="0" applyFont="1" applyFill="1" applyBorder="1" applyAlignment="1">
      <alignment vertical="center" wrapText="1"/>
    </xf>
    <xf numFmtId="0" fontId="25" fillId="0" borderId="0" xfId="0" applyFont="1" applyAlignment="1">
      <alignment horizontal="left" vertical="center" wrapText="1"/>
    </xf>
    <xf numFmtId="0" fontId="25" fillId="0" borderId="0" xfId="0" applyFont="1" applyAlignment="1">
      <alignment horizontal="left" vertical="center"/>
    </xf>
    <xf numFmtId="0" fontId="51" fillId="0" borderId="105" xfId="0" applyFont="1" applyBorder="1" applyAlignment="1" applyProtection="1">
      <alignment horizontal="left" vertical="center" shrinkToFit="1"/>
      <protection locked="0"/>
    </xf>
    <xf numFmtId="0" fontId="51" fillId="0" borderId="106" xfId="0" applyFont="1" applyBorder="1" applyAlignment="1" applyProtection="1">
      <alignment horizontal="left" vertical="center" shrinkToFit="1"/>
      <protection locked="0"/>
    </xf>
    <xf numFmtId="0" fontId="51" fillId="0" borderId="154" xfId="0" applyFont="1" applyBorder="1" applyAlignment="1" applyProtection="1">
      <alignment horizontal="left" vertical="center" shrinkToFit="1"/>
      <protection locked="0"/>
    </xf>
    <xf numFmtId="0" fontId="51" fillId="0" borderId="107" xfId="0" applyFont="1" applyBorder="1" applyAlignment="1" applyProtection="1">
      <alignment horizontal="left" vertical="center" shrinkToFit="1"/>
      <protection locked="0"/>
    </xf>
    <xf numFmtId="0" fontId="55" fillId="0" borderId="95" xfId="0" applyFont="1" applyBorder="1" applyAlignment="1" applyProtection="1">
      <alignment horizontal="left" vertical="center" shrinkToFit="1"/>
      <protection locked="0"/>
    </xf>
    <xf numFmtId="0" fontId="55" fillId="0" borderId="74" xfId="0" applyFont="1" applyBorder="1" applyAlignment="1" applyProtection="1">
      <alignment horizontal="left" vertical="center" shrinkToFit="1"/>
      <protection locked="0"/>
    </xf>
    <xf numFmtId="0" fontId="55" fillId="0" borderId="70" xfId="0" applyFont="1" applyBorder="1" applyAlignment="1" applyProtection="1">
      <alignment horizontal="left" vertical="center" shrinkToFit="1"/>
      <protection locked="0"/>
    </xf>
    <xf numFmtId="0" fontId="55" fillId="0" borderId="49" xfId="0" applyFont="1" applyBorder="1" applyAlignment="1" applyProtection="1">
      <alignment horizontal="left" vertical="center" shrinkToFit="1"/>
      <protection locked="0"/>
    </xf>
    <xf numFmtId="176" fontId="55" fillId="0" borderId="54" xfId="0" applyNumberFormat="1" applyFont="1" applyBorder="1" applyAlignment="1" applyProtection="1">
      <alignment horizontal="right" vertical="center" shrinkToFit="1"/>
      <protection locked="0"/>
    </xf>
    <xf numFmtId="176" fontId="55" fillId="0" borderId="123" xfId="0" applyNumberFormat="1" applyFont="1" applyBorder="1" applyAlignment="1" applyProtection="1">
      <alignment horizontal="right" vertical="center" shrinkToFit="1"/>
      <protection locked="0"/>
    </xf>
    <xf numFmtId="176" fontId="55" fillId="0" borderId="64" xfId="0" applyNumberFormat="1" applyFont="1" applyBorder="1" applyAlignment="1" applyProtection="1">
      <alignment horizontal="right" vertical="center" shrinkToFit="1"/>
      <protection locked="0"/>
    </xf>
    <xf numFmtId="0" fontId="27" fillId="0" borderId="0" xfId="0" applyFont="1" applyAlignment="1">
      <alignment horizontal="center" vertical="center" wrapText="1"/>
    </xf>
    <xf numFmtId="0" fontId="27" fillId="0" borderId="0" xfId="0" applyFont="1" applyAlignment="1">
      <alignment horizontal="center" vertical="center"/>
    </xf>
    <xf numFmtId="0" fontId="55" fillId="0" borderId="27" xfId="0" applyFont="1" applyBorder="1" applyAlignment="1" applyProtection="1">
      <alignment horizontal="left" vertical="center" wrapText="1"/>
      <protection locked="0"/>
    </xf>
    <xf numFmtId="0" fontId="55" fillId="0" borderId="28" xfId="0" applyFont="1" applyBorder="1" applyAlignment="1" applyProtection="1">
      <alignment horizontal="left" vertical="center" wrapText="1"/>
      <protection locked="0"/>
    </xf>
    <xf numFmtId="0" fontId="55" fillId="0" borderId="25" xfId="0" applyFont="1" applyBorder="1" applyAlignment="1" applyProtection="1">
      <alignment horizontal="left" vertical="center" wrapText="1"/>
      <protection locked="0"/>
    </xf>
    <xf numFmtId="0" fontId="55" fillId="0" borderId="82" xfId="0" applyFont="1" applyBorder="1" applyAlignment="1" applyProtection="1">
      <alignment horizontal="left" vertical="center" wrapText="1"/>
      <protection locked="0"/>
    </xf>
    <xf numFmtId="0" fontId="30" fillId="6" borderId="69" xfId="0" applyFont="1" applyFill="1" applyBorder="1" applyAlignment="1">
      <alignment horizontal="left" vertical="center" shrinkToFit="1"/>
    </xf>
    <xf numFmtId="0" fontId="30" fillId="6" borderId="71" xfId="0" applyFont="1" applyFill="1" applyBorder="1" applyAlignment="1">
      <alignment horizontal="left" vertical="center" shrinkToFit="1"/>
    </xf>
    <xf numFmtId="0" fontId="55" fillId="2" borderId="108" xfId="0" applyFont="1" applyFill="1" applyBorder="1" applyAlignment="1">
      <alignment horizontal="left" vertical="center"/>
    </xf>
    <xf numFmtId="0" fontId="55" fillId="2" borderId="76" xfId="0" applyFont="1" applyFill="1" applyBorder="1" applyAlignment="1">
      <alignment horizontal="left" vertical="center"/>
    </xf>
    <xf numFmtId="0" fontId="55" fillId="2" borderId="43" xfId="0" applyFont="1" applyFill="1" applyBorder="1" applyAlignment="1">
      <alignment horizontal="left" vertical="center"/>
    </xf>
    <xf numFmtId="0" fontId="30" fillId="2" borderId="109" xfId="0" applyFont="1" applyFill="1" applyBorder="1" applyAlignment="1">
      <alignment horizontal="left" vertical="center"/>
    </xf>
    <xf numFmtId="0" fontId="30" fillId="2" borderId="46" xfId="0" applyFont="1" applyFill="1" applyBorder="1" applyAlignment="1">
      <alignment horizontal="left" vertical="center"/>
    </xf>
    <xf numFmtId="58" fontId="30" fillId="0" borderId="110" xfId="0" applyNumberFormat="1" applyFont="1" applyBorder="1" applyAlignment="1" applyProtection="1">
      <alignment horizontal="center" vertical="center"/>
      <protection locked="0"/>
    </xf>
    <xf numFmtId="58" fontId="30" fillId="0" borderId="111" xfId="0" applyNumberFormat="1" applyFont="1" applyBorder="1" applyAlignment="1" applyProtection="1">
      <alignment horizontal="center" vertical="center"/>
      <protection locked="0"/>
    </xf>
    <xf numFmtId="0" fontId="38" fillId="2" borderId="37" xfId="0" applyFont="1" applyFill="1" applyBorder="1" applyAlignment="1">
      <alignment horizontal="left" vertical="center"/>
    </xf>
    <xf numFmtId="0" fontId="38" fillId="2" borderId="38" xfId="0" applyFont="1" applyFill="1" applyBorder="1" applyAlignment="1">
      <alignment horizontal="left" vertical="center"/>
    </xf>
    <xf numFmtId="0" fontId="38" fillId="2" borderId="29" xfId="0" applyFont="1" applyFill="1" applyBorder="1" applyAlignment="1">
      <alignment horizontal="left" vertical="center"/>
    </xf>
    <xf numFmtId="0" fontId="55" fillId="2" borderId="113" xfId="0" applyFont="1" applyFill="1" applyBorder="1" applyAlignment="1">
      <alignment horizontal="center" vertical="center" textRotation="255" shrinkToFit="1"/>
    </xf>
    <xf numFmtId="0" fontId="55" fillId="2" borderId="117" xfId="0" applyFont="1" applyFill="1" applyBorder="1" applyAlignment="1">
      <alignment horizontal="center" vertical="center" textRotation="255"/>
    </xf>
    <xf numFmtId="0" fontId="55" fillId="2" borderId="118" xfId="0" applyFont="1" applyFill="1" applyBorder="1" applyAlignment="1">
      <alignment horizontal="center" vertical="center" textRotation="255"/>
    </xf>
    <xf numFmtId="0" fontId="55" fillId="2" borderId="55" xfId="0" applyFont="1" applyFill="1" applyBorder="1" applyAlignment="1">
      <alignment horizontal="center" vertical="center" textRotation="255"/>
    </xf>
    <xf numFmtId="0" fontId="55" fillId="2" borderId="78" xfId="0" applyFont="1" applyFill="1" applyBorder="1" applyAlignment="1">
      <alignment horizontal="left" vertical="center" shrinkToFit="1"/>
    </xf>
    <xf numFmtId="0" fontId="55" fillId="2" borderId="26" xfId="0" applyFont="1" applyFill="1" applyBorder="1" applyAlignment="1">
      <alignment horizontal="left" vertical="center" shrinkToFit="1"/>
    </xf>
    <xf numFmtId="0" fontId="55" fillId="2" borderId="59" xfId="0" applyFont="1" applyFill="1" applyBorder="1" applyAlignment="1">
      <alignment horizontal="left" vertical="center" shrinkToFit="1"/>
    </xf>
    <xf numFmtId="0" fontId="30" fillId="6" borderId="78" xfId="0" applyFont="1" applyFill="1" applyBorder="1" applyAlignment="1">
      <alignment horizontal="left" vertical="center" shrinkToFit="1"/>
    </xf>
    <xf numFmtId="0" fontId="30" fillId="6" borderId="59" xfId="0" applyFont="1" applyFill="1" applyBorder="1" applyAlignment="1">
      <alignment horizontal="left" vertical="center" shrinkToFit="1"/>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2" xfId="0" applyNumberFormat="1" applyBorder="1" applyAlignment="1">
      <alignment horizontal="center" vertical="center"/>
    </xf>
    <xf numFmtId="0" fontId="92" fillId="0" borderId="114" xfId="12" applyBorder="1" applyAlignment="1" applyProtection="1">
      <alignment horizontal="left" vertical="center" wrapText="1"/>
      <protection locked="0"/>
    </xf>
    <xf numFmtId="0" fontId="55" fillId="0" borderId="115" xfId="0" applyFont="1" applyBorder="1" applyAlignment="1" applyProtection="1">
      <alignment horizontal="left" vertical="center" wrapText="1"/>
      <protection locked="0"/>
    </xf>
    <xf numFmtId="0" fontId="55" fillId="0" borderId="116" xfId="0" applyFont="1" applyBorder="1" applyAlignment="1" applyProtection="1">
      <alignment horizontal="left" vertical="center" wrapText="1"/>
      <protection locked="0"/>
    </xf>
    <xf numFmtId="0" fontId="61" fillId="14" borderId="193" xfId="0" applyFont="1" applyFill="1" applyBorder="1" applyAlignment="1">
      <alignment horizontal="left" vertical="center" wrapText="1"/>
    </xf>
    <xf numFmtId="0" fontId="51" fillId="0" borderId="27" xfId="0" applyFont="1" applyBorder="1" applyAlignment="1" applyProtection="1">
      <alignment horizontal="left" vertical="center" wrapText="1"/>
      <protection locked="0"/>
    </xf>
    <xf numFmtId="0" fontId="51" fillId="0" borderId="28" xfId="0" applyFont="1" applyBorder="1" applyAlignment="1" applyProtection="1">
      <alignment horizontal="left" vertical="center" wrapText="1"/>
      <protection locked="0"/>
    </xf>
    <xf numFmtId="0" fontId="51" fillId="0" borderId="25" xfId="0" applyFont="1" applyBorder="1" applyAlignment="1" applyProtection="1">
      <alignment horizontal="left" vertical="center" wrapText="1"/>
      <protection locked="0"/>
    </xf>
    <xf numFmtId="0" fontId="51" fillId="0" borderId="82" xfId="0" applyFont="1" applyBorder="1" applyAlignment="1" applyProtection="1">
      <alignment horizontal="left" vertical="center" wrapText="1"/>
      <protection locked="0"/>
    </xf>
    <xf numFmtId="0" fontId="29" fillId="2" borderId="53" xfId="0" applyFont="1" applyFill="1" applyBorder="1" applyAlignment="1">
      <alignment horizontal="left" vertical="center"/>
    </xf>
    <xf numFmtId="0" fontId="29" fillId="2" borderId="121" xfId="0" applyFont="1" applyFill="1" applyBorder="1" applyAlignment="1">
      <alignment horizontal="left" vertical="center"/>
    </xf>
    <xf numFmtId="0" fontId="29" fillId="2" borderId="7" xfId="0" applyFont="1" applyFill="1" applyBorder="1" applyAlignment="1">
      <alignment horizontal="left" vertical="center"/>
    </xf>
    <xf numFmtId="0" fontId="55" fillId="0" borderId="70" xfId="0" applyFont="1" applyBorder="1" applyAlignment="1" applyProtection="1">
      <alignment horizontal="left" vertical="center" wrapText="1"/>
      <protection locked="0"/>
    </xf>
    <xf numFmtId="0" fontId="55" fillId="0" borderId="91" xfId="0" applyFont="1" applyBorder="1" applyAlignment="1" applyProtection="1">
      <alignment horizontal="left" vertical="center" wrapText="1"/>
      <protection locked="0"/>
    </xf>
    <xf numFmtId="0" fontId="55" fillId="0" borderId="21" xfId="0" applyFont="1" applyBorder="1" applyAlignment="1" applyProtection="1">
      <alignment horizontal="left" vertical="center" wrapText="1"/>
      <protection locked="0"/>
    </xf>
    <xf numFmtId="49" fontId="55" fillId="0" borderId="70" xfId="0" applyNumberFormat="1" applyFont="1" applyBorder="1" applyAlignment="1" applyProtection="1">
      <alignment horizontal="left" vertical="center" wrapText="1"/>
      <protection locked="0"/>
    </xf>
    <xf numFmtId="49" fontId="55" fillId="0" borderId="91" xfId="0" applyNumberFormat="1" applyFont="1" applyBorder="1" applyAlignment="1" applyProtection="1">
      <alignment horizontal="left" vertical="center" wrapText="1"/>
      <protection locked="0"/>
    </xf>
    <xf numFmtId="49" fontId="55" fillId="0" borderId="61" xfId="0" applyNumberFormat="1" applyFont="1" applyBorder="1" applyAlignment="1" applyProtection="1">
      <alignment horizontal="left" vertical="center" wrapText="1"/>
      <protection locked="0"/>
    </xf>
    <xf numFmtId="0" fontId="55" fillId="0" borderId="114" xfId="0" applyFont="1" applyBorder="1" applyAlignment="1" applyProtection="1">
      <alignment horizontal="left" vertical="center" wrapText="1"/>
      <protection locked="0"/>
    </xf>
    <xf numFmtId="0" fontId="25" fillId="0" borderId="194" xfId="0" applyFont="1" applyBorder="1" applyAlignment="1">
      <alignment horizontal="left" vertical="center" wrapText="1"/>
    </xf>
    <xf numFmtId="0" fontId="25" fillId="0" borderId="195" xfId="0" applyFont="1" applyBorder="1" applyAlignment="1">
      <alignment horizontal="left" vertical="center" wrapText="1"/>
    </xf>
    <xf numFmtId="0" fontId="25" fillId="0" borderId="196" xfId="0" applyFont="1" applyBorder="1" applyAlignment="1">
      <alignment horizontal="left" vertical="center" wrapText="1"/>
    </xf>
    <xf numFmtId="0" fontId="25" fillId="11" borderId="194" xfId="0" applyFont="1" applyFill="1" applyBorder="1" applyAlignment="1" applyProtection="1">
      <alignment horizontal="left" vertical="center" shrinkToFit="1"/>
      <protection locked="0"/>
    </xf>
    <xf numFmtId="0" fontId="25" fillId="11" borderId="195" xfId="0" applyFont="1" applyFill="1" applyBorder="1" applyAlignment="1" applyProtection="1">
      <alignment horizontal="left" vertical="center" wrapText="1"/>
      <protection locked="0"/>
    </xf>
    <xf numFmtId="0" fontId="25" fillId="11" borderId="196" xfId="0" applyFont="1" applyFill="1" applyBorder="1" applyAlignment="1" applyProtection="1">
      <alignment horizontal="left" vertical="center" wrapText="1"/>
      <protection locked="0"/>
    </xf>
    <xf numFmtId="0" fontId="94" fillId="14" borderId="193" xfId="0" applyFont="1" applyFill="1" applyBorder="1" applyAlignment="1">
      <alignment horizontal="left" vertical="center"/>
    </xf>
    <xf numFmtId="0" fontId="55" fillId="0" borderId="25" xfId="0" applyFont="1" applyBorder="1" applyAlignment="1" applyProtection="1">
      <alignment horizontal="right" vertical="center" shrinkToFit="1"/>
      <protection locked="0"/>
    </xf>
    <xf numFmtId="0" fontId="55" fillId="0" borderId="47" xfId="0" applyFont="1" applyBorder="1" applyAlignment="1" applyProtection="1">
      <alignment horizontal="right" vertical="center" shrinkToFit="1"/>
      <protection locked="0"/>
    </xf>
    <xf numFmtId="0" fontId="55" fillId="2" borderId="25" xfId="0" applyFont="1" applyFill="1" applyBorder="1" applyAlignment="1">
      <alignment horizontal="left" vertical="center" shrinkToFit="1"/>
    </xf>
    <xf numFmtId="0" fontId="55" fillId="2" borderId="27" xfId="0" applyFont="1" applyFill="1" applyBorder="1" applyAlignment="1">
      <alignment horizontal="left" vertical="center" shrinkToFit="1"/>
    </xf>
    <xf numFmtId="0" fontId="55" fillId="7" borderId="114" xfId="0" applyFont="1" applyFill="1" applyBorder="1" applyAlignment="1" applyProtection="1">
      <alignment horizontal="left" vertical="center"/>
      <protection locked="0"/>
    </xf>
    <xf numFmtId="0" fontId="55" fillId="7" borderId="115" xfId="0" applyFont="1" applyFill="1" applyBorder="1" applyAlignment="1" applyProtection="1">
      <alignment horizontal="left" vertical="center"/>
      <protection locked="0"/>
    </xf>
    <xf numFmtId="0" fontId="55" fillId="7" borderId="116" xfId="0" applyFont="1" applyFill="1" applyBorder="1" applyAlignment="1" applyProtection="1">
      <alignment horizontal="left" vertical="center"/>
      <protection locked="0"/>
    </xf>
    <xf numFmtId="0" fontId="55" fillId="2" borderId="11" xfId="0" applyFont="1" applyFill="1" applyBorder="1" applyAlignment="1">
      <alignment horizontal="left" vertical="center" wrapText="1"/>
    </xf>
    <xf numFmtId="0" fontId="55" fillId="2" borderId="47" xfId="0" applyFont="1" applyFill="1" applyBorder="1" applyAlignment="1">
      <alignment horizontal="left" vertical="center" wrapText="1"/>
    </xf>
    <xf numFmtId="0" fontId="55" fillId="0" borderId="11" xfId="0" applyFont="1" applyBorder="1" applyAlignment="1" applyProtection="1">
      <alignment horizontal="left" vertical="center" wrapText="1"/>
      <protection locked="0"/>
    </xf>
    <xf numFmtId="0" fontId="55" fillId="0" borderId="47" xfId="0" applyFont="1" applyBorder="1" applyAlignment="1" applyProtection="1">
      <alignment horizontal="left" vertical="center" wrapText="1"/>
      <protection locked="0"/>
    </xf>
    <xf numFmtId="0" fontId="55" fillId="0" borderId="51"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47" xfId="0" applyFont="1" applyBorder="1" applyAlignment="1" applyProtection="1">
      <alignment horizontal="left" vertical="center" wrapText="1"/>
      <protection locked="0"/>
    </xf>
    <xf numFmtId="0" fontId="30" fillId="0" borderId="51" xfId="0" applyFont="1" applyBorder="1" applyAlignment="1" applyProtection="1">
      <alignment horizontal="left" vertical="center" wrapText="1"/>
      <protection locked="0"/>
    </xf>
    <xf numFmtId="0" fontId="55" fillId="0" borderId="62" xfId="0" applyFont="1" applyBorder="1" applyAlignment="1" applyProtection="1">
      <alignment horizontal="left" vertical="center" shrinkToFit="1"/>
      <protection locked="0"/>
    </xf>
    <xf numFmtId="0" fontId="28" fillId="2" borderId="45" xfId="0" applyFont="1" applyFill="1" applyBorder="1" applyAlignment="1">
      <alignment horizontal="left" vertical="center" wrapText="1"/>
    </xf>
    <xf numFmtId="0" fontId="28" fillId="2" borderId="7" xfId="0" applyFont="1" applyFill="1" applyBorder="1" applyAlignment="1">
      <alignment horizontal="left" vertical="center" wrapText="1"/>
    </xf>
    <xf numFmtId="0" fontId="28" fillId="2" borderId="109" xfId="0" applyFont="1" applyFill="1" applyBorder="1" applyAlignment="1">
      <alignment horizontal="left" vertical="center" wrapText="1"/>
    </xf>
    <xf numFmtId="0" fontId="28" fillId="2" borderId="46" xfId="0" applyFont="1" applyFill="1" applyBorder="1" applyAlignment="1">
      <alignment horizontal="left" vertical="center" wrapText="1"/>
    </xf>
    <xf numFmtId="0" fontId="55" fillId="2" borderId="78" xfId="0" applyFont="1" applyFill="1" applyBorder="1" applyAlignment="1">
      <alignment horizontal="center" vertical="center" shrinkToFit="1"/>
    </xf>
    <xf numFmtId="0" fontId="55" fillId="2" borderId="26" xfId="0" applyFont="1" applyFill="1" applyBorder="1" applyAlignment="1">
      <alignment horizontal="center" vertical="center" shrinkToFit="1"/>
    </xf>
    <xf numFmtId="0" fontId="55" fillId="2" borderId="59" xfId="0" applyFont="1" applyFill="1" applyBorder="1" applyAlignment="1">
      <alignment horizontal="center" vertical="center" shrinkToFit="1"/>
    </xf>
    <xf numFmtId="0" fontId="55" fillId="2" borderId="18" xfId="0" applyFont="1" applyFill="1" applyBorder="1" applyAlignment="1">
      <alignment horizontal="left" vertical="center" shrinkToFit="1"/>
    </xf>
    <xf numFmtId="0" fontId="55" fillId="2" borderId="19" xfId="0" applyFont="1" applyFill="1" applyBorder="1" applyAlignment="1">
      <alignment horizontal="left" vertical="center" shrinkToFit="1"/>
    </xf>
    <xf numFmtId="0" fontId="28" fillId="2" borderId="22" xfId="0" applyFont="1" applyFill="1" applyBorder="1" applyAlignment="1">
      <alignment horizontal="left" vertical="center" wrapText="1"/>
    </xf>
    <xf numFmtId="0" fontId="28" fillId="2" borderId="132" xfId="0" applyFont="1" applyFill="1" applyBorder="1" applyAlignment="1">
      <alignment horizontal="left" vertical="center" wrapText="1"/>
    </xf>
    <xf numFmtId="0" fontId="55" fillId="2" borderId="45" xfId="0" applyFont="1" applyFill="1" applyBorder="1" applyAlignment="1">
      <alignment horizontal="left" vertical="center" shrinkToFit="1"/>
    </xf>
    <xf numFmtId="0" fontId="55" fillId="2" borderId="7" xfId="0" applyFont="1" applyFill="1" applyBorder="1" applyAlignment="1">
      <alignment horizontal="left" vertical="center" shrinkToFit="1"/>
    </xf>
    <xf numFmtId="183" fontId="70" fillId="2" borderId="11" xfId="0" applyNumberFormat="1" applyFont="1" applyFill="1" applyBorder="1" applyAlignment="1">
      <alignment horizontal="left" vertical="top" wrapText="1" shrinkToFit="1"/>
    </xf>
    <xf numFmtId="183" fontId="70" fillId="2" borderId="47" xfId="0" applyNumberFormat="1" applyFont="1" applyFill="1" applyBorder="1" applyAlignment="1">
      <alignment horizontal="left" vertical="top" wrapText="1" shrinkToFit="1"/>
    </xf>
    <xf numFmtId="183" fontId="70" fillId="2" borderId="51" xfId="0" applyNumberFormat="1" applyFont="1" applyFill="1" applyBorder="1" applyAlignment="1">
      <alignment horizontal="left" vertical="top" wrapText="1" shrinkToFit="1"/>
    </xf>
    <xf numFmtId="0" fontId="55" fillId="0" borderId="32" xfId="0" applyFont="1" applyBorder="1" applyAlignment="1" applyProtection="1">
      <alignment horizontal="left" vertical="top" wrapText="1"/>
      <protection locked="0"/>
    </xf>
    <xf numFmtId="0" fontId="55" fillId="0" borderId="0" xfId="0" applyFont="1" applyAlignment="1" applyProtection="1">
      <alignment horizontal="left" vertical="top" wrapText="1"/>
      <protection locked="0"/>
    </xf>
    <xf numFmtId="0" fontId="55" fillId="0" borderId="14" xfId="0" applyFont="1" applyBorder="1" applyAlignment="1" applyProtection="1">
      <alignment horizontal="left" vertical="top" wrapText="1"/>
      <protection locked="0"/>
    </xf>
    <xf numFmtId="0" fontId="55" fillId="0" borderId="39" xfId="0" applyFont="1" applyBorder="1" applyAlignment="1" applyProtection="1">
      <alignment horizontal="left" vertical="top" wrapText="1"/>
      <protection locked="0"/>
    </xf>
    <xf numFmtId="0" fontId="55" fillId="0" borderId="15" xfId="0" applyFont="1" applyBorder="1" applyAlignment="1" applyProtection="1">
      <alignment horizontal="left" vertical="top" wrapText="1"/>
      <protection locked="0"/>
    </xf>
    <xf numFmtId="0" fontId="55" fillId="0" borderId="16" xfId="0" applyFont="1" applyBorder="1" applyAlignment="1" applyProtection="1">
      <alignment horizontal="left" vertical="top" wrapText="1"/>
      <protection locked="0"/>
    </xf>
    <xf numFmtId="0" fontId="70" fillId="6" borderId="47" xfId="0" applyFont="1" applyFill="1" applyBorder="1" applyAlignment="1" applyProtection="1">
      <alignment horizontal="left" vertical="top" wrapText="1"/>
      <protection locked="0"/>
    </xf>
    <xf numFmtId="0" fontId="70" fillId="6" borderId="51" xfId="0" applyFont="1" applyFill="1" applyBorder="1" applyAlignment="1" applyProtection="1">
      <alignment horizontal="left" vertical="top" wrapText="1"/>
      <protection locked="0"/>
    </xf>
    <xf numFmtId="0" fontId="70" fillId="6" borderId="11" xfId="0" applyFont="1" applyFill="1" applyBorder="1" applyAlignment="1">
      <alignment horizontal="left" vertical="center" wrapText="1"/>
    </xf>
    <xf numFmtId="0" fontId="70" fillId="6" borderId="47" xfId="0" applyFont="1" applyFill="1" applyBorder="1" applyAlignment="1">
      <alignment horizontal="left" vertical="center" wrapText="1"/>
    </xf>
    <xf numFmtId="0" fontId="70" fillId="6" borderId="51" xfId="0" applyFont="1" applyFill="1" applyBorder="1" applyAlignment="1">
      <alignment horizontal="left" vertical="center" wrapText="1"/>
    </xf>
    <xf numFmtId="0" fontId="70" fillId="2" borderId="11" xfId="0" applyFont="1" applyFill="1" applyBorder="1" applyAlignment="1">
      <alignment horizontal="left" vertical="top" wrapText="1"/>
    </xf>
    <xf numFmtId="0" fontId="70" fillId="2" borderId="47" xfId="0" applyFont="1" applyFill="1" applyBorder="1" applyAlignment="1">
      <alignment horizontal="left" vertical="top" wrapText="1"/>
    </xf>
    <xf numFmtId="0" fontId="70" fillId="2" borderId="51" xfId="0" applyFont="1" applyFill="1" applyBorder="1" applyAlignment="1">
      <alignment horizontal="left" vertical="top" wrapText="1"/>
    </xf>
    <xf numFmtId="0" fontId="70" fillId="2" borderId="11" xfId="0" applyFont="1" applyFill="1" applyBorder="1" applyAlignment="1">
      <alignment horizontal="left" vertical="center" wrapText="1"/>
    </xf>
    <xf numFmtId="0" fontId="70" fillId="2" borderId="47" xfId="0" applyFont="1" applyFill="1" applyBorder="1" applyAlignment="1">
      <alignment horizontal="left" vertical="center" wrapText="1"/>
    </xf>
    <xf numFmtId="0" fontId="70" fillId="2" borderId="51" xfId="0" applyFont="1" applyFill="1" applyBorder="1" applyAlignment="1">
      <alignment horizontal="left" vertical="center" wrapText="1"/>
    </xf>
    <xf numFmtId="188" fontId="30" fillId="2" borderId="128" xfId="0" applyNumberFormat="1" applyFont="1" applyFill="1" applyBorder="1" applyAlignment="1">
      <alignment horizontal="center" vertical="center"/>
    </xf>
    <xf numFmtId="188" fontId="30" fillId="2" borderId="129" xfId="0" applyNumberFormat="1" applyFont="1" applyFill="1" applyBorder="1" applyAlignment="1">
      <alignment horizontal="center" vertical="center"/>
    </xf>
    <xf numFmtId="0" fontId="30" fillId="0" borderId="0" xfId="0" applyFont="1" applyAlignment="1">
      <alignment horizontal="center" vertical="center"/>
    </xf>
    <xf numFmtId="38" fontId="30" fillId="2" borderId="126" xfId="2" applyFont="1" applyFill="1" applyBorder="1" applyAlignment="1">
      <alignment horizontal="center" vertical="center" textRotation="255" shrinkToFit="1"/>
    </xf>
    <xf numFmtId="38" fontId="30" fillId="2" borderId="31" xfId="2" applyFont="1" applyFill="1" applyBorder="1" applyAlignment="1">
      <alignment horizontal="center" vertical="center" textRotation="255" shrinkToFit="1"/>
    </xf>
    <xf numFmtId="38" fontId="30" fillId="2" borderId="33" xfId="2" applyFont="1" applyFill="1" applyBorder="1" applyAlignment="1">
      <alignment horizontal="center" vertical="center" textRotation="255" shrinkToFit="1"/>
    </xf>
    <xf numFmtId="38" fontId="70" fillId="0" borderId="37" xfId="2" applyFont="1" applyFill="1" applyBorder="1" applyAlignment="1">
      <alignment horizontal="center" vertical="center" shrinkToFit="1"/>
    </xf>
    <xf numFmtId="38" fontId="70" fillId="0" borderId="69" xfId="2" applyFont="1" applyFill="1" applyBorder="1" applyAlignment="1">
      <alignment horizontal="center" vertical="center" shrinkToFit="1"/>
    </xf>
    <xf numFmtId="38" fontId="70" fillId="0" borderId="32" xfId="2" applyFont="1" applyFill="1" applyBorder="1" applyAlignment="1">
      <alignment horizontal="center" vertical="center" shrinkToFit="1"/>
    </xf>
    <xf numFmtId="38" fontId="70" fillId="0" borderId="75" xfId="2" applyFont="1" applyFill="1" applyBorder="1" applyAlignment="1">
      <alignment horizontal="center" vertical="center" shrinkToFit="1"/>
    </xf>
    <xf numFmtId="38" fontId="70" fillId="0" borderId="39" xfId="2" applyFont="1" applyFill="1" applyBorder="1" applyAlignment="1">
      <alignment horizontal="center" vertical="center" shrinkToFit="1"/>
    </xf>
    <xf numFmtId="38" fontId="70" fillId="0" borderId="71" xfId="2" applyFont="1" applyFill="1" applyBorder="1" applyAlignment="1">
      <alignment horizontal="center" vertical="center" shrinkToFit="1"/>
    </xf>
    <xf numFmtId="38" fontId="70" fillId="0" borderId="40" xfId="2" applyFont="1" applyFill="1" applyBorder="1" applyAlignment="1">
      <alignment horizontal="center" vertical="center" shrinkToFit="1"/>
    </xf>
    <xf numFmtId="38" fontId="70" fillId="0" borderId="200" xfId="2" applyFont="1" applyFill="1" applyBorder="1" applyAlignment="1">
      <alignment horizontal="center" vertical="center" shrinkToFit="1"/>
    </xf>
    <xf numFmtId="0" fontId="93" fillId="0" borderId="37" xfId="0" applyFont="1" applyBorder="1" applyAlignment="1" applyProtection="1">
      <alignment horizontal="left" vertical="center" wrapText="1"/>
      <protection locked="0"/>
    </xf>
    <xf numFmtId="0" fontId="93" fillId="0" borderId="38" xfId="0" applyFont="1" applyBorder="1" applyAlignment="1" applyProtection="1">
      <alignment horizontal="left" vertical="center" wrapText="1"/>
      <protection locked="0"/>
    </xf>
    <xf numFmtId="0" fontId="93" fillId="0" borderId="29" xfId="0" applyFont="1" applyBorder="1" applyAlignment="1" applyProtection="1">
      <alignment horizontal="left" vertical="center" wrapText="1"/>
      <protection locked="0"/>
    </xf>
    <xf numFmtId="0" fontId="93" fillId="0" borderId="32" xfId="0" applyFont="1" applyBorder="1" applyAlignment="1" applyProtection="1">
      <alignment horizontal="left" vertical="center" wrapText="1"/>
      <protection locked="0"/>
    </xf>
    <xf numFmtId="0" fontId="93" fillId="0" borderId="0" xfId="0" applyFont="1" applyAlignment="1" applyProtection="1">
      <alignment horizontal="left" vertical="center" wrapText="1"/>
      <protection locked="0"/>
    </xf>
    <xf numFmtId="0" fontId="93" fillId="0" borderId="14" xfId="0" applyFont="1" applyBorder="1" applyAlignment="1" applyProtection="1">
      <alignment horizontal="left" vertical="center" wrapText="1"/>
      <protection locked="0"/>
    </xf>
    <xf numFmtId="0" fontId="93" fillId="0" borderId="39" xfId="0" applyFont="1" applyBorder="1" applyAlignment="1" applyProtection="1">
      <alignment horizontal="left" vertical="center" wrapText="1"/>
      <protection locked="0"/>
    </xf>
    <xf numFmtId="0" fontId="93" fillId="0" borderId="15" xfId="0" applyFont="1" applyBorder="1" applyAlignment="1" applyProtection="1">
      <alignment horizontal="left" vertical="center" wrapText="1"/>
      <protection locked="0"/>
    </xf>
    <xf numFmtId="0" fontId="93" fillId="0" borderId="16" xfId="0" applyFont="1" applyBorder="1" applyAlignment="1" applyProtection="1">
      <alignment horizontal="left" vertical="center" wrapText="1"/>
      <protection locked="0"/>
    </xf>
    <xf numFmtId="0" fontId="55" fillId="0" borderId="37" xfId="0" applyFont="1" applyBorder="1" applyAlignment="1" applyProtection="1">
      <alignment horizontal="left" vertical="center" wrapText="1"/>
      <protection locked="0"/>
    </xf>
    <xf numFmtId="0" fontId="55" fillId="0" borderId="38" xfId="0" applyFont="1" applyBorder="1" applyAlignment="1" applyProtection="1">
      <alignment horizontal="left" vertical="center" wrapText="1"/>
      <protection locked="0"/>
    </xf>
    <xf numFmtId="0" fontId="55" fillId="0" borderId="29" xfId="0" applyFont="1" applyBorder="1" applyAlignment="1" applyProtection="1">
      <alignment horizontal="left" vertical="center" wrapText="1"/>
      <protection locked="0"/>
    </xf>
    <xf numFmtId="0" fontId="55" fillId="0" borderId="40" xfId="0" applyFont="1" applyBorder="1" applyAlignment="1" applyProtection="1">
      <alignment horizontal="left" vertical="center" wrapText="1"/>
      <protection locked="0"/>
    </xf>
    <xf numFmtId="0" fontId="55" fillId="0" borderId="56" xfId="0" applyFont="1" applyBorder="1" applyAlignment="1" applyProtection="1">
      <alignment horizontal="left" vertical="center" wrapText="1"/>
      <protection locked="0"/>
    </xf>
    <xf numFmtId="0" fontId="55" fillId="0" borderId="52" xfId="0" applyFont="1" applyBorder="1" applyAlignment="1" applyProtection="1">
      <alignment horizontal="left" vertical="center" wrapText="1"/>
      <protection locked="0"/>
    </xf>
    <xf numFmtId="0" fontId="33" fillId="2" borderId="11" xfId="0" applyFont="1" applyFill="1" applyBorder="1" applyAlignment="1">
      <alignment horizontal="left" vertical="center" wrapText="1"/>
    </xf>
    <xf numFmtId="0" fontId="33" fillId="2" borderId="47" xfId="0" applyFont="1" applyFill="1" applyBorder="1" applyAlignment="1">
      <alignment horizontal="left" vertical="center" wrapText="1"/>
    </xf>
    <xf numFmtId="0" fontId="33" fillId="2" borderId="51" xfId="0" applyFont="1" applyFill="1" applyBorder="1" applyAlignment="1">
      <alignment horizontal="left" vertical="center" wrapText="1"/>
    </xf>
    <xf numFmtId="0" fontId="30" fillId="0" borderId="37" xfId="0" applyFont="1" applyBorder="1" applyAlignment="1" applyProtection="1">
      <alignment horizontal="left" vertical="top" wrapText="1"/>
      <protection locked="0"/>
    </xf>
    <xf numFmtId="0" fontId="30" fillId="0" borderId="38" xfId="0" applyFont="1" applyBorder="1" applyAlignment="1" applyProtection="1">
      <alignment horizontal="left" vertical="top" wrapText="1"/>
      <protection locked="0"/>
    </xf>
    <xf numFmtId="0" fontId="30" fillId="0" borderId="29" xfId="0" applyFont="1" applyBorder="1" applyAlignment="1" applyProtection="1">
      <alignment horizontal="left" vertical="top" wrapText="1"/>
      <protection locked="0"/>
    </xf>
    <xf numFmtId="0" fontId="30" fillId="0" borderId="32"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14" xfId="0" applyFont="1" applyBorder="1" applyAlignment="1" applyProtection="1">
      <alignment horizontal="left" vertical="top" wrapText="1"/>
      <protection locked="0"/>
    </xf>
    <xf numFmtId="0" fontId="30" fillId="0" borderId="39" xfId="0" applyFont="1" applyBorder="1" applyAlignment="1" applyProtection="1">
      <alignment horizontal="left" vertical="top" wrapText="1"/>
      <protection locked="0"/>
    </xf>
    <xf numFmtId="0" fontId="30" fillId="0" borderId="15" xfId="0" applyFont="1" applyBorder="1" applyAlignment="1" applyProtection="1">
      <alignment horizontal="left" vertical="top" wrapText="1"/>
      <protection locked="0"/>
    </xf>
    <xf numFmtId="0" fontId="30" fillId="0" borderId="16" xfId="0" applyFont="1" applyBorder="1" applyAlignment="1" applyProtection="1">
      <alignment horizontal="left" vertical="top" wrapText="1"/>
      <protection locked="0"/>
    </xf>
    <xf numFmtId="0" fontId="55" fillId="0" borderId="37" xfId="0" applyFont="1" applyBorder="1" applyAlignment="1" applyProtection="1">
      <alignment horizontal="left" vertical="top" wrapText="1"/>
      <protection locked="0"/>
    </xf>
    <xf numFmtId="0" fontId="55" fillId="0" borderId="38" xfId="0" applyFont="1" applyBorder="1" applyAlignment="1" applyProtection="1">
      <alignment horizontal="left" vertical="top" wrapText="1"/>
      <protection locked="0"/>
    </xf>
    <xf numFmtId="0" fontId="55" fillId="0" borderId="29" xfId="0" applyFont="1" applyBorder="1" applyAlignment="1" applyProtection="1">
      <alignment horizontal="left" vertical="top" wrapText="1"/>
      <protection locked="0"/>
    </xf>
    <xf numFmtId="0" fontId="30" fillId="2" borderId="109" xfId="0" applyFont="1" applyFill="1" applyBorder="1" applyAlignment="1">
      <alignment horizontal="center" vertical="center" shrinkToFit="1"/>
    </xf>
    <xf numFmtId="0" fontId="30" fillId="2" borderId="68" xfId="0" applyFont="1" applyFill="1" applyBorder="1" applyAlignment="1">
      <alignment horizontal="center" vertical="center" shrinkToFit="1"/>
    </xf>
    <xf numFmtId="0" fontId="30" fillId="2" borderId="30" xfId="0" applyFont="1" applyFill="1" applyBorder="1" applyAlignment="1">
      <alignment horizontal="left" vertical="center" shrinkToFit="1"/>
    </xf>
    <xf numFmtId="0" fontId="30" fillId="2" borderId="87" xfId="0" applyFont="1" applyFill="1" applyBorder="1" applyAlignment="1">
      <alignment horizontal="left" vertical="center" shrinkToFit="1"/>
    </xf>
    <xf numFmtId="183" fontId="33" fillId="2" borderId="11" xfId="0" applyNumberFormat="1" applyFont="1" applyFill="1" applyBorder="1" applyAlignment="1">
      <alignment horizontal="left" vertical="top" wrapText="1" shrinkToFit="1"/>
    </xf>
    <xf numFmtId="183" fontId="33" fillId="2" borderId="47" xfId="0" applyNumberFormat="1" applyFont="1" applyFill="1" applyBorder="1" applyAlignment="1">
      <alignment horizontal="left" vertical="top" wrapText="1" shrinkToFit="1"/>
    </xf>
    <xf numFmtId="183" fontId="33" fillId="2" borderId="51" xfId="0" applyNumberFormat="1" applyFont="1" applyFill="1" applyBorder="1" applyAlignment="1">
      <alignment horizontal="left" vertical="top" wrapText="1" shrinkToFit="1"/>
    </xf>
    <xf numFmtId="38" fontId="30" fillId="2" borderId="117" xfId="2" applyFont="1" applyFill="1" applyBorder="1" applyAlignment="1">
      <alignment horizontal="center" vertical="center" textRotation="255" shrinkToFit="1"/>
    </xf>
    <xf numFmtId="38" fontId="30" fillId="2" borderId="118" xfId="2" applyFont="1" applyFill="1" applyBorder="1" applyAlignment="1">
      <alignment horizontal="center" vertical="center" textRotation="255" shrinkToFit="1"/>
    </xf>
    <xf numFmtId="38" fontId="30" fillId="2" borderId="206" xfId="2" applyFont="1" applyFill="1" applyBorder="1" applyAlignment="1">
      <alignment horizontal="center" vertical="center" textRotation="255" shrinkToFit="1"/>
    </xf>
    <xf numFmtId="183" fontId="30" fillId="2" borderId="54" xfId="0" applyNumberFormat="1" applyFont="1" applyFill="1" applyBorder="1" applyAlignment="1">
      <alignment horizontal="center" vertical="center" shrinkToFit="1"/>
    </xf>
    <xf numFmtId="183" fontId="30" fillId="2" borderId="123" xfId="0" applyNumberFormat="1" applyFont="1" applyFill="1" applyBorder="1" applyAlignment="1">
      <alignment horizontal="center" vertical="center" shrinkToFit="1"/>
    </xf>
    <xf numFmtId="183" fontId="30" fillId="2" borderId="19" xfId="0" applyNumberFormat="1" applyFont="1" applyFill="1" applyBorder="1" applyAlignment="1">
      <alignment horizontal="center" vertical="center" shrinkToFit="1"/>
    </xf>
    <xf numFmtId="184" fontId="30" fillId="2" borderId="54" xfId="0" applyNumberFormat="1" applyFont="1" applyFill="1" applyBorder="1" applyAlignment="1">
      <alignment horizontal="center" vertical="center" shrinkToFit="1"/>
    </xf>
    <xf numFmtId="184" fontId="30" fillId="2" borderId="123" xfId="0" applyNumberFormat="1" applyFont="1" applyFill="1" applyBorder="1" applyAlignment="1">
      <alignment horizontal="center" vertical="center" shrinkToFit="1"/>
    </xf>
    <xf numFmtId="0" fontId="55" fillId="13" borderId="54" xfId="0" applyFont="1" applyFill="1" applyBorder="1" applyAlignment="1" applyProtection="1">
      <alignment horizontal="left" vertical="center" shrinkToFit="1"/>
      <protection locked="0"/>
    </xf>
    <xf numFmtId="0" fontId="55" fillId="13" borderId="123" xfId="0" applyFont="1" applyFill="1" applyBorder="1" applyAlignment="1" applyProtection="1">
      <alignment horizontal="left" vertical="center" shrinkToFit="1"/>
      <protection locked="0"/>
    </xf>
    <xf numFmtId="0" fontId="55" fillId="13" borderId="60" xfId="0" applyFont="1" applyFill="1" applyBorder="1" applyAlignment="1" applyProtection="1">
      <alignment horizontal="left" vertical="center" shrinkToFit="1"/>
      <protection locked="0"/>
    </xf>
    <xf numFmtId="38" fontId="55" fillId="0" borderId="11" xfId="2" applyFont="1" applyFill="1" applyBorder="1" applyAlignment="1" applyProtection="1">
      <alignment horizontal="left" vertical="center" shrinkToFit="1"/>
      <protection locked="0"/>
    </xf>
    <xf numFmtId="38" fontId="55" fillId="0" borderId="47" xfId="2" applyFont="1" applyFill="1" applyBorder="1" applyAlignment="1" applyProtection="1">
      <alignment horizontal="left" vertical="center" shrinkToFit="1"/>
      <protection locked="0"/>
    </xf>
    <xf numFmtId="38" fontId="55" fillId="0" borderId="51" xfId="2" applyFont="1" applyFill="1" applyBorder="1" applyAlignment="1" applyProtection="1">
      <alignment horizontal="left" vertical="center" shrinkToFit="1"/>
      <protection locked="0"/>
    </xf>
    <xf numFmtId="38" fontId="70" fillId="2" borderId="11" xfId="2" applyFont="1" applyFill="1" applyBorder="1" applyAlignment="1">
      <alignment horizontal="center" vertical="center" shrinkToFit="1"/>
    </xf>
    <xf numFmtId="38" fontId="70" fillId="2" borderId="62" xfId="2" applyFont="1" applyFill="1" applyBorder="1" applyAlignment="1">
      <alignment horizontal="center" vertical="center" shrinkToFit="1"/>
    </xf>
    <xf numFmtId="38" fontId="33" fillId="2" borderId="11" xfId="2" applyFont="1" applyFill="1" applyBorder="1" applyAlignment="1">
      <alignment horizontal="center" vertical="center" shrinkToFit="1"/>
    </xf>
    <xf numFmtId="38" fontId="33" fillId="2" borderId="62" xfId="2" applyFont="1" applyFill="1" applyBorder="1" applyAlignment="1">
      <alignment horizontal="center" vertical="center" shrinkToFit="1"/>
    </xf>
    <xf numFmtId="184" fontId="30" fillId="2" borderId="179" xfId="0" applyNumberFormat="1" applyFont="1" applyFill="1" applyBorder="1" applyAlignment="1">
      <alignment horizontal="center" vertical="center" shrinkToFit="1"/>
    </xf>
    <xf numFmtId="184" fontId="30" fillId="2" borderId="190" xfId="0" applyNumberFormat="1" applyFont="1" applyFill="1" applyBorder="1" applyAlignment="1">
      <alignment horizontal="center" vertical="center" shrinkToFit="1"/>
    </xf>
    <xf numFmtId="38" fontId="30" fillId="2" borderId="11" xfId="2" applyFont="1" applyFill="1" applyBorder="1" applyAlignment="1">
      <alignment horizontal="center" vertical="center" shrinkToFit="1"/>
    </xf>
    <xf numFmtId="38" fontId="30" fillId="2" borderId="62" xfId="2" applyFont="1" applyFill="1" applyBorder="1" applyAlignment="1">
      <alignment horizontal="center" vertical="center" shrinkToFit="1"/>
    </xf>
    <xf numFmtId="38" fontId="33" fillId="2" borderId="32" xfId="2" applyFont="1" applyFill="1" applyBorder="1" applyAlignment="1">
      <alignment horizontal="left" vertical="center" shrinkToFit="1"/>
    </xf>
    <xf numFmtId="38" fontId="33" fillId="2" borderId="0" xfId="2" applyFont="1" applyFill="1" applyBorder="1" applyAlignment="1">
      <alignment horizontal="left" vertical="center" shrinkToFit="1"/>
    </xf>
    <xf numFmtId="38" fontId="33" fillId="2" borderId="14" xfId="2" applyFont="1" applyFill="1" applyBorder="1" applyAlignment="1">
      <alignment horizontal="left" vertical="center" shrinkToFit="1"/>
    </xf>
    <xf numFmtId="183" fontId="30" fillId="2" borderId="132" xfId="0" applyNumberFormat="1" applyFont="1" applyFill="1" applyBorder="1" applyAlignment="1">
      <alignment horizontal="left" vertical="center" shrinkToFit="1"/>
    </xf>
    <xf numFmtId="183" fontId="30" fillId="2" borderId="96" xfId="0" applyNumberFormat="1" applyFont="1" applyFill="1" applyBorder="1" applyAlignment="1">
      <alignment horizontal="left" vertical="center" shrinkToFit="1"/>
    </xf>
    <xf numFmtId="184" fontId="30" fillId="2" borderId="19" xfId="0" applyNumberFormat="1" applyFont="1" applyFill="1" applyBorder="1" applyAlignment="1">
      <alignment horizontal="center" vertical="center" shrinkToFit="1"/>
    </xf>
    <xf numFmtId="0" fontId="33" fillId="2" borderId="78" xfId="0" applyFont="1" applyFill="1" applyBorder="1" applyAlignment="1">
      <alignment horizontal="center" vertical="center" wrapText="1" shrinkToFit="1"/>
    </xf>
    <xf numFmtId="0" fontId="33" fillId="2" borderId="59"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4" fontId="30" fillId="0" borderId="54" xfId="0" applyNumberFormat="1" applyFont="1" applyBorder="1" applyAlignment="1" applyProtection="1">
      <alignment horizontal="left" vertical="center" shrinkToFit="1"/>
      <protection locked="0"/>
    </xf>
    <xf numFmtId="184" fontId="30" fillId="0" borderId="123" xfId="0" applyNumberFormat="1" applyFont="1" applyBorder="1" applyAlignment="1" applyProtection="1">
      <alignment horizontal="left" vertical="center" shrinkToFit="1"/>
      <protection locked="0"/>
    </xf>
    <xf numFmtId="184" fontId="30" fillId="0" borderId="60" xfId="0" applyNumberFormat="1" applyFont="1" applyBorder="1" applyAlignment="1" applyProtection="1">
      <alignment horizontal="left" vertical="center" shrinkToFit="1"/>
      <protection locked="0"/>
    </xf>
    <xf numFmtId="38" fontId="33" fillId="2" borderId="37" xfId="2" applyFont="1" applyFill="1" applyBorder="1" applyAlignment="1">
      <alignment horizontal="left" vertical="center" shrinkToFit="1"/>
    </xf>
    <xf numFmtId="38" fontId="33" fillId="2" borderId="38" xfId="2" applyFont="1" applyFill="1" applyBorder="1" applyAlignment="1">
      <alignment horizontal="left" vertical="center" shrinkToFit="1"/>
    </xf>
    <xf numFmtId="38" fontId="33" fillId="2" borderId="29" xfId="2" applyFont="1" applyFill="1" applyBorder="1" applyAlignment="1">
      <alignment horizontal="left" vertical="center" shrinkToFit="1"/>
    </xf>
    <xf numFmtId="183" fontId="30" fillId="2" borderId="18" xfId="0" applyNumberFormat="1" applyFont="1" applyFill="1" applyBorder="1" applyAlignment="1">
      <alignment horizontal="center" vertical="center" shrinkToFit="1"/>
    </xf>
    <xf numFmtId="0" fontId="30" fillId="2" borderId="18" xfId="0" applyFont="1" applyFill="1" applyBorder="1" applyAlignment="1">
      <alignment horizontal="left" vertical="center" wrapText="1" shrinkToFit="1"/>
    </xf>
    <xf numFmtId="0" fontId="30" fillId="2" borderId="123" xfId="0" applyFont="1" applyFill="1" applyBorder="1" applyAlignment="1">
      <alignment horizontal="left" vertical="center" wrapText="1" shrinkToFit="1"/>
    </xf>
    <xf numFmtId="0" fontId="0" fillId="0" borderId="123" xfId="0" applyBorder="1" applyAlignment="1">
      <alignment horizontal="left" vertical="center" wrapText="1" shrinkToFit="1"/>
    </xf>
    <xf numFmtId="0" fontId="0" fillId="0" borderId="60" xfId="0" applyBorder="1" applyAlignment="1">
      <alignment horizontal="left" vertical="center" wrapText="1" shrinkToFit="1"/>
    </xf>
    <xf numFmtId="0" fontId="30" fillId="5" borderId="18" xfId="0" applyFont="1" applyFill="1" applyBorder="1" applyAlignment="1">
      <alignment horizontal="left" vertical="top" wrapText="1" shrinkToFit="1"/>
    </xf>
    <xf numFmtId="0" fontId="0" fillId="0" borderId="123" xfId="0" applyBorder="1" applyAlignment="1">
      <alignment horizontal="left" vertical="top" wrapText="1" shrinkToFit="1"/>
    </xf>
    <xf numFmtId="0" fontId="0" fillId="0" borderId="19" xfId="0" applyBorder="1" applyAlignment="1">
      <alignment horizontal="left" vertical="top" wrapText="1" shrinkToFit="1"/>
    </xf>
    <xf numFmtId="184" fontId="30" fillId="7" borderId="145" xfId="0" applyNumberFormat="1" applyFont="1" applyFill="1" applyBorder="1" applyAlignment="1" applyProtection="1">
      <alignment horizontal="center" vertical="center" shrinkToFit="1"/>
      <protection locked="0"/>
    </xf>
    <xf numFmtId="0" fontId="0" fillId="0" borderId="130" xfId="0" applyBorder="1" applyAlignment="1">
      <alignment horizontal="center" vertical="center" shrinkToFit="1"/>
    </xf>
    <xf numFmtId="0" fontId="0" fillId="0" borderId="131" xfId="0" applyBorder="1" applyAlignment="1">
      <alignment horizontal="center" vertical="center" shrinkToFit="1"/>
    </xf>
    <xf numFmtId="0" fontId="61" fillId="14" borderId="199" xfId="0" applyFont="1" applyFill="1" applyBorder="1" applyAlignment="1">
      <alignment horizontal="left" vertical="top" wrapText="1"/>
    </xf>
    <xf numFmtId="0" fontId="61" fillId="14" borderId="193" xfId="0" applyFont="1" applyFill="1" applyBorder="1" applyAlignment="1">
      <alignment horizontal="left" vertical="top" wrapText="1"/>
    </xf>
    <xf numFmtId="0" fontId="61" fillId="14" borderId="192" xfId="0" applyFont="1" applyFill="1" applyBorder="1" applyAlignment="1">
      <alignment horizontal="left" vertical="top" wrapText="1"/>
    </xf>
    <xf numFmtId="0" fontId="90" fillId="14" borderId="193" xfId="0" applyFont="1" applyFill="1" applyBorder="1" applyAlignment="1">
      <alignment horizontal="left" vertical="top" wrapText="1"/>
    </xf>
    <xf numFmtId="0" fontId="59" fillId="14" borderId="193" xfId="0" applyFont="1" applyFill="1" applyBorder="1" applyAlignment="1">
      <alignment horizontal="left" vertical="top" wrapText="1"/>
    </xf>
    <xf numFmtId="0" fontId="61" fillId="14" borderId="193" xfId="0" applyFont="1" applyFill="1" applyBorder="1" applyAlignment="1">
      <alignment horizontal="left" vertical="top"/>
    </xf>
    <xf numFmtId="0" fontId="61" fillId="14" borderId="214" xfId="0" applyFont="1" applyFill="1" applyBorder="1" applyAlignment="1">
      <alignment horizontal="left" vertical="top" wrapText="1"/>
    </xf>
    <xf numFmtId="0" fontId="30" fillId="0" borderId="54" xfId="0" applyFont="1" applyBorder="1" applyAlignment="1" applyProtection="1">
      <alignment horizontal="left" vertical="center" shrinkToFit="1"/>
      <protection locked="0"/>
    </xf>
    <xf numFmtId="0" fontId="30" fillId="0" borderId="123" xfId="0" applyFont="1" applyBorder="1" applyAlignment="1" applyProtection="1">
      <alignment horizontal="left" vertical="center" shrinkToFit="1"/>
      <protection locked="0"/>
    </xf>
    <xf numFmtId="0" fontId="30" fillId="0" borderId="19" xfId="0" applyFont="1" applyBorder="1" applyAlignment="1" applyProtection="1">
      <alignment horizontal="left" vertical="center" shrinkToFit="1"/>
      <protection locked="0"/>
    </xf>
    <xf numFmtId="184" fontId="30" fillId="7" borderId="54" xfId="0" applyNumberFormat="1" applyFont="1" applyFill="1" applyBorder="1" applyAlignment="1" applyProtection="1">
      <alignment horizontal="center" vertical="center" shrinkToFit="1"/>
      <protection locked="0"/>
    </xf>
    <xf numFmtId="0" fontId="0" fillId="0" borderId="123" xfId="0" applyBorder="1" applyAlignment="1">
      <alignment horizontal="center" vertical="center" shrinkToFit="1"/>
    </xf>
    <xf numFmtId="0" fontId="0" fillId="0" borderId="60" xfId="0" applyBorder="1" applyAlignment="1">
      <alignment horizontal="center" vertical="center" shrinkToFit="1"/>
    </xf>
    <xf numFmtId="0" fontId="30" fillId="0" borderId="170" xfId="0" applyFont="1" applyBorder="1" applyAlignment="1" applyProtection="1">
      <alignment horizontal="left" vertical="center" shrinkToFit="1"/>
      <protection locked="0"/>
    </xf>
    <xf numFmtId="0" fontId="30" fillId="0" borderId="96" xfId="0" applyFont="1" applyBorder="1" applyAlignment="1" applyProtection="1">
      <alignment horizontal="left" vertical="center" shrinkToFit="1"/>
      <protection locked="0"/>
    </xf>
    <xf numFmtId="0" fontId="30" fillId="0" borderId="45" xfId="4" applyFont="1" applyBorder="1" applyAlignment="1" applyProtection="1">
      <alignment horizontal="left" vertical="center" shrinkToFit="1"/>
      <protection locked="0"/>
    </xf>
    <xf numFmtId="0" fontId="30" fillId="0" borderId="7" xfId="4" applyFont="1" applyBorder="1" applyAlignment="1" applyProtection="1">
      <alignment horizontal="left" vertical="center" shrinkToFit="1"/>
      <protection locked="0"/>
    </xf>
    <xf numFmtId="0" fontId="30" fillId="0" borderId="18" xfId="4" applyFont="1" applyBorder="1" applyAlignment="1" applyProtection="1">
      <alignment horizontal="left" vertical="center" shrinkToFit="1"/>
      <protection locked="0"/>
    </xf>
    <xf numFmtId="0" fontId="30" fillId="0" borderId="19" xfId="4" applyFont="1" applyBorder="1" applyAlignment="1" applyProtection="1">
      <alignment horizontal="left" vertical="center" shrinkToFit="1"/>
      <protection locked="0"/>
    </xf>
    <xf numFmtId="0" fontId="60" fillId="14" borderId="193" xfId="4" applyFont="1" applyFill="1" applyBorder="1" applyAlignment="1">
      <alignment horizontal="left" vertical="top" wrapText="1"/>
    </xf>
    <xf numFmtId="0" fontId="23" fillId="14" borderId="193" xfId="0" applyFont="1" applyFill="1" applyBorder="1" applyAlignment="1">
      <alignment horizontal="left" vertical="top"/>
    </xf>
    <xf numFmtId="0" fontId="61" fillId="14" borderId="193" xfId="4" applyFont="1" applyFill="1" applyBorder="1" applyAlignment="1" applyProtection="1">
      <alignment horizontal="left" vertical="top" wrapText="1"/>
      <protection locked="0"/>
    </xf>
    <xf numFmtId="0" fontId="61" fillId="14" borderId="193" xfId="4" applyFont="1" applyFill="1" applyBorder="1" applyAlignment="1">
      <alignment horizontal="left" vertical="top" wrapText="1"/>
    </xf>
    <xf numFmtId="188" fontId="30" fillId="2" borderId="119" xfId="4" applyNumberFormat="1" applyFont="1" applyFill="1" applyBorder="1" applyAlignment="1">
      <alignment horizontal="center" vertical="center"/>
    </xf>
    <xf numFmtId="188" fontId="30" fillId="2" borderId="111" xfId="4" applyNumberFormat="1" applyFont="1" applyFill="1" applyBorder="1" applyAlignment="1">
      <alignment horizontal="center" vertical="center"/>
    </xf>
    <xf numFmtId="0" fontId="22" fillId="2" borderId="9" xfId="4" applyFill="1" applyBorder="1" applyAlignment="1">
      <alignment horizontal="left" vertical="center" shrinkToFit="1"/>
    </xf>
    <xf numFmtId="177" fontId="30" fillId="2" borderId="80" xfId="4" applyNumberFormat="1" applyFont="1" applyFill="1" applyBorder="1" applyAlignment="1">
      <alignment horizontal="right" vertical="top" shrinkToFit="1"/>
    </xf>
    <xf numFmtId="177" fontId="30" fillId="2" borderId="133" xfId="4" applyNumberFormat="1" applyFont="1" applyFill="1" applyBorder="1" applyAlignment="1">
      <alignment horizontal="right" vertical="top" shrinkToFit="1"/>
    </xf>
    <xf numFmtId="177" fontId="30" fillId="2" borderId="134" xfId="4" applyNumberFormat="1" applyFont="1" applyFill="1" applyBorder="1" applyAlignment="1">
      <alignment horizontal="right" vertical="top" shrinkToFit="1"/>
    </xf>
    <xf numFmtId="0" fontId="30" fillId="0" borderId="20" xfId="4" applyFont="1" applyBorder="1" applyAlignment="1" applyProtection="1">
      <alignment horizontal="left" vertical="center" shrinkToFit="1"/>
      <protection locked="0"/>
    </xf>
    <xf numFmtId="0" fontId="30" fillId="0" borderId="21" xfId="4" applyFont="1" applyBorder="1" applyAlignment="1" applyProtection="1">
      <alignment horizontal="left" vertical="center" shrinkToFit="1"/>
      <protection locked="0"/>
    </xf>
    <xf numFmtId="0" fontId="30" fillId="0" borderId="22" xfId="4" applyFont="1" applyBorder="1" applyAlignment="1" applyProtection="1">
      <alignment horizontal="left" vertical="center" shrinkToFit="1"/>
      <protection locked="0"/>
    </xf>
    <xf numFmtId="0" fontId="30" fillId="0" borderId="132" xfId="4" applyFont="1" applyBorder="1" applyAlignment="1" applyProtection="1">
      <alignment horizontal="left" vertical="center" shrinkToFit="1"/>
      <protection locked="0"/>
    </xf>
    <xf numFmtId="0" fontId="22" fillId="2" borderId="11" xfId="4" applyFill="1" applyBorder="1" applyAlignment="1">
      <alignment horizontal="left" vertical="center" shrinkToFit="1"/>
    </xf>
    <xf numFmtId="0" fontId="22" fillId="2" borderId="47" xfId="4" applyFill="1" applyBorder="1" applyAlignment="1">
      <alignment horizontal="left" vertical="center" shrinkToFit="1"/>
    </xf>
    <xf numFmtId="0" fontId="22" fillId="2" borderId="62" xfId="4" applyFill="1" applyBorder="1" applyAlignment="1">
      <alignment horizontal="left" vertical="center" shrinkToFit="1"/>
    </xf>
    <xf numFmtId="0" fontId="61" fillId="14" borderId="192" xfId="4" applyFont="1" applyFill="1" applyBorder="1" applyAlignment="1">
      <alignment horizontal="left" vertical="top" wrapText="1"/>
    </xf>
    <xf numFmtId="177" fontId="30" fillId="2" borderId="29" xfId="0" applyNumberFormat="1" applyFont="1" applyFill="1" applyBorder="1" applyAlignment="1">
      <alignment horizontal="right" vertical="top" shrinkToFit="1"/>
    </xf>
    <xf numFmtId="177" fontId="30" fillId="2" borderId="14" xfId="0" applyNumberFormat="1" applyFont="1" applyFill="1" applyBorder="1" applyAlignment="1">
      <alignment horizontal="right" vertical="top" shrinkToFit="1"/>
    </xf>
    <xf numFmtId="0" fontId="30" fillId="4" borderId="5" xfId="4" applyFont="1" applyFill="1" applyBorder="1" applyAlignment="1">
      <alignment horizontal="left" vertical="center"/>
    </xf>
    <xf numFmtId="0" fontId="30" fillId="4" borderId="128" xfId="4" applyFont="1" applyFill="1" applyBorder="1" applyAlignment="1">
      <alignment horizontal="left" vertical="center"/>
    </xf>
    <xf numFmtId="0" fontId="30" fillId="0" borderId="18" xfId="0" applyFont="1" applyBorder="1" applyAlignment="1" applyProtection="1">
      <alignment horizontal="left" vertical="center" shrinkToFit="1"/>
      <protection locked="0"/>
    </xf>
    <xf numFmtId="0" fontId="30" fillId="0" borderId="45" xfId="0" applyFont="1" applyBorder="1" applyAlignment="1" applyProtection="1">
      <alignment horizontal="left" vertical="center" shrinkToFit="1"/>
      <protection locked="0"/>
    </xf>
    <xf numFmtId="0" fontId="30" fillId="0" borderId="7" xfId="0" applyFont="1" applyBorder="1" applyAlignment="1" applyProtection="1">
      <alignment horizontal="left" vertical="center" shrinkToFit="1"/>
      <protection locked="0"/>
    </xf>
    <xf numFmtId="0" fontId="30" fillId="3" borderId="79" xfId="0" applyFont="1" applyFill="1" applyBorder="1" applyAlignment="1">
      <alignment horizontal="center" vertical="center" shrinkToFit="1"/>
    </xf>
    <xf numFmtId="0" fontId="30" fillId="3" borderId="84" xfId="0" applyFont="1" applyFill="1" applyBorder="1" applyAlignment="1">
      <alignment horizontal="center" vertical="center" shrinkToFit="1"/>
    </xf>
    <xf numFmtId="38" fontId="22" fillId="0" borderId="30" xfId="2" applyFont="1" applyBorder="1" applyAlignment="1">
      <alignment horizontal="center" vertical="center"/>
    </xf>
    <xf numFmtId="38" fontId="22" fillId="0" borderId="87" xfId="2" applyFont="1" applyBorder="1" applyAlignment="1">
      <alignment horizontal="center" vertical="center"/>
    </xf>
    <xf numFmtId="177" fontId="30" fillId="2" borderId="135" xfId="0" applyNumberFormat="1" applyFont="1" applyFill="1" applyBorder="1" applyAlignment="1">
      <alignment horizontal="center" vertical="top" shrinkToFit="1"/>
    </xf>
    <xf numFmtId="177" fontId="30" fillId="2" borderId="136" xfId="0" applyNumberFormat="1" applyFont="1" applyFill="1" applyBorder="1" applyAlignment="1">
      <alignment horizontal="center" vertical="top" shrinkToFit="1"/>
    </xf>
    <xf numFmtId="177" fontId="30" fillId="2" borderId="80" xfId="0" applyNumberFormat="1" applyFont="1" applyFill="1" applyBorder="1" applyAlignment="1">
      <alignment horizontal="right" vertical="top" shrinkToFit="1"/>
    </xf>
    <xf numFmtId="177" fontId="30" fillId="2" borderId="133" xfId="0" applyNumberFormat="1" applyFont="1" applyFill="1" applyBorder="1" applyAlignment="1">
      <alignment horizontal="right" vertical="top" shrinkToFit="1"/>
    </xf>
    <xf numFmtId="177" fontId="30" fillId="2" borderId="16" xfId="0" applyNumberFormat="1" applyFont="1" applyFill="1" applyBorder="1" applyAlignment="1">
      <alignment horizontal="right" vertical="top" shrinkToFit="1"/>
    </xf>
    <xf numFmtId="188" fontId="30" fillId="2" borderId="187" xfId="0" applyNumberFormat="1" applyFont="1" applyFill="1" applyBorder="1" applyAlignment="1">
      <alignment horizontal="center" vertical="center"/>
    </xf>
    <xf numFmtId="188" fontId="30" fillId="2" borderId="119" xfId="0" applyNumberFormat="1" applyFont="1" applyFill="1" applyBorder="1" applyAlignment="1">
      <alignment horizontal="center" vertical="center"/>
    </xf>
    <xf numFmtId="0" fontId="30" fillId="7" borderId="53" xfId="0" applyFont="1" applyFill="1" applyBorder="1" applyAlignment="1" applyProtection="1">
      <alignment horizontal="left" vertical="center" shrinkToFit="1"/>
      <protection locked="0"/>
    </xf>
    <xf numFmtId="0" fontId="30" fillId="7" borderId="121" xfId="0" applyFont="1" applyFill="1" applyBorder="1" applyAlignment="1" applyProtection="1">
      <alignment horizontal="left" vertical="center" shrinkToFit="1"/>
      <protection locked="0"/>
    </xf>
    <xf numFmtId="0" fontId="30" fillId="7" borderId="7" xfId="0" applyFont="1" applyFill="1" applyBorder="1" applyAlignment="1" applyProtection="1">
      <alignment horizontal="left" vertical="center" shrinkToFit="1"/>
      <protection locked="0"/>
    </xf>
    <xf numFmtId="0" fontId="30" fillId="0" borderId="22" xfId="0" applyFont="1" applyBorder="1" applyAlignment="1" applyProtection="1">
      <alignment horizontal="left" vertical="center" shrinkToFit="1"/>
      <protection locked="0"/>
    </xf>
    <xf numFmtId="0" fontId="30" fillId="0" borderId="132" xfId="0" applyFont="1" applyBorder="1" applyAlignment="1" applyProtection="1">
      <alignment horizontal="left" vertical="center" shrinkToFit="1"/>
      <protection locked="0"/>
    </xf>
    <xf numFmtId="0" fontId="30" fillId="7" borderId="54" xfId="0" applyFont="1" applyFill="1" applyBorder="1" applyAlignment="1" applyProtection="1">
      <alignment horizontal="left" vertical="center" shrinkToFit="1"/>
      <protection locked="0"/>
    </xf>
    <xf numFmtId="0" fontId="30" fillId="7" borderId="123" xfId="0" applyFont="1" applyFill="1" applyBorder="1" applyAlignment="1" applyProtection="1">
      <alignment horizontal="left" vertical="center" shrinkToFit="1"/>
      <protection locked="0"/>
    </xf>
    <xf numFmtId="0" fontId="30" fillId="7" borderId="19" xfId="0" applyFont="1" applyFill="1" applyBorder="1" applyAlignment="1" applyProtection="1">
      <alignment horizontal="left" vertical="center" shrinkToFit="1"/>
      <protection locked="0"/>
    </xf>
    <xf numFmtId="0" fontId="54" fillId="0" borderId="0" xfId="0" applyFont="1" applyAlignment="1">
      <alignment horizontal="left" vertical="top" wrapText="1"/>
    </xf>
    <xf numFmtId="0" fontId="30" fillId="2" borderId="11" xfId="0" applyFont="1" applyFill="1" applyBorder="1" applyAlignment="1">
      <alignment horizontal="left" vertical="center" shrinkToFit="1"/>
    </xf>
    <xf numFmtId="0" fontId="30" fillId="2" borderId="47" xfId="0" applyFont="1" applyFill="1" applyBorder="1" applyAlignment="1">
      <alignment horizontal="left" vertical="center" shrinkToFit="1"/>
    </xf>
    <xf numFmtId="0" fontId="90" fillId="14" borderId="193" xfId="0" applyFont="1" applyFill="1" applyBorder="1" applyAlignment="1">
      <alignment horizontal="left" vertical="center" wrapText="1"/>
    </xf>
    <xf numFmtId="0" fontId="30" fillId="2" borderId="11" xfId="0" applyFont="1" applyFill="1" applyBorder="1" applyAlignment="1">
      <alignment horizontal="center" vertical="center" shrinkToFit="1"/>
    </xf>
    <xf numFmtId="0" fontId="30" fillId="2" borderId="47" xfId="0" applyFont="1" applyFill="1" applyBorder="1" applyAlignment="1">
      <alignment horizontal="center" vertical="center" shrinkToFit="1"/>
    </xf>
    <xf numFmtId="0" fontId="30" fillId="2" borderId="62" xfId="0" applyFont="1" applyFill="1" applyBorder="1" applyAlignment="1">
      <alignment horizontal="center" vertical="center" shrinkToFit="1"/>
    </xf>
    <xf numFmtId="14" fontId="30" fillId="2" borderId="39" xfId="0" applyNumberFormat="1" applyFont="1" applyFill="1" applyBorder="1" applyAlignment="1">
      <alignment horizontal="left" vertical="center" shrinkToFit="1"/>
    </xf>
    <xf numFmtId="14" fontId="30" fillId="2" borderId="15" xfId="0" applyNumberFormat="1" applyFont="1" applyFill="1" applyBorder="1" applyAlignment="1">
      <alignment horizontal="left" vertical="center" shrinkToFit="1"/>
    </xf>
    <xf numFmtId="14" fontId="30" fillId="2" borderId="71" xfId="0" applyNumberFormat="1" applyFont="1" applyFill="1" applyBorder="1" applyAlignment="1">
      <alignment horizontal="left" vertical="center" shrinkToFit="1"/>
    </xf>
    <xf numFmtId="0" fontId="30" fillId="2" borderId="2" xfId="4" applyFont="1" applyFill="1" applyBorder="1" applyAlignment="1">
      <alignment horizontal="left" vertical="center"/>
    </xf>
    <xf numFmtId="0" fontId="30" fillId="2" borderId="97" xfId="4" applyFont="1" applyFill="1" applyBorder="1" applyAlignment="1">
      <alignment horizontal="left" vertical="center"/>
    </xf>
    <xf numFmtId="0" fontId="30" fillId="2" borderId="3" xfId="4" applyFont="1" applyFill="1" applyBorder="1" applyAlignment="1">
      <alignment horizontal="left" vertical="center"/>
    </xf>
    <xf numFmtId="0" fontId="30" fillId="2" borderId="98" xfId="4" applyFont="1" applyFill="1" applyBorder="1" applyAlignment="1">
      <alignment horizontal="left" vertical="center"/>
    </xf>
    <xf numFmtId="0" fontId="30" fillId="2" borderId="95" xfId="4" applyFont="1" applyFill="1" applyBorder="1" applyAlignment="1">
      <alignment horizontal="left" vertical="center"/>
    </xf>
    <xf numFmtId="0" fontId="30" fillId="2" borderId="99" xfId="4" applyFont="1" applyFill="1" applyBorder="1" applyAlignment="1">
      <alignment horizontal="left" vertical="center"/>
    </xf>
    <xf numFmtId="177" fontId="30" fillId="2" borderId="11" xfId="0" applyNumberFormat="1" applyFont="1" applyFill="1" applyBorder="1" applyAlignment="1">
      <alignment horizontal="left" vertical="center" shrinkToFit="1"/>
    </xf>
    <xf numFmtId="177" fontId="30" fillId="2" borderId="47" xfId="0" applyNumberFormat="1" applyFont="1" applyFill="1" applyBorder="1" applyAlignment="1">
      <alignment horizontal="left" vertical="center" shrinkToFit="1"/>
    </xf>
    <xf numFmtId="177" fontId="30" fillId="2" borderId="62" xfId="0" applyNumberFormat="1" applyFont="1" applyFill="1" applyBorder="1" applyAlignment="1">
      <alignment horizontal="left" vertical="center" shrinkToFit="1"/>
    </xf>
    <xf numFmtId="0" fontId="30" fillId="4" borderId="26" xfId="4" applyFont="1" applyFill="1" applyBorder="1" applyAlignment="1">
      <alignment horizontal="center" vertical="center"/>
    </xf>
    <xf numFmtId="0" fontId="30" fillId="4" borderId="59" xfId="4" applyFont="1" applyFill="1" applyBorder="1" applyAlignment="1">
      <alignment horizontal="center" vertical="center"/>
    </xf>
    <xf numFmtId="177" fontId="30" fillId="2" borderId="134" xfId="0" applyNumberFormat="1" applyFont="1" applyFill="1" applyBorder="1" applyAlignment="1">
      <alignment horizontal="right" vertical="top" shrinkToFit="1"/>
    </xf>
    <xf numFmtId="0" fontId="90" fillId="14" borderId="191" xfId="5" applyFont="1" applyFill="1" applyBorder="1" applyAlignment="1">
      <alignment horizontal="left" vertical="top" wrapText="1" shrinkToFit="1"/>
    </xf>
    <xf numFmtId="0" fontId="90" fillId="14" borderId="193" xfId="5" applyFont="1" applyFill="1" applyBorder="1" applyAlignment="1">
      <alignment horizontal="left" vertical="top" wrapText="1" shrinkToFit="1"/>
    </xf>
    <xf numFmtId="0" fontId="90" fillId="14" borderId="192" xfId="5" applyFont="1" applyFill="1" applyBorder="1" applyAlignment="1">
      <alignment horizontal="left" vertical="top" wrapText="1" shrinkToFit="1"/>
    </xf>
    <xf numFmtId="0" fontId="13" fillId="6" borderId="9" xfId="7" applyFont="1" applyFill="1" applyBorder="1" applyAlignment="1">
      <alignment horizontal="left" vertical="center" shrinkToFit="1"/>
    </xf>
    <xf numFmtId="177" fontId="20" fillId="6" borderId="27" xfId="7" applyNumberFormat="1" applyFont="1" applyFill="1" applyBorder="1" applyAlignment="1">
      <alignment horizontal="center" vertical="center" wrapText="1"/>
    </xf>
    <xf numFmtId="0" fontId="52" fillId="6" borderId="28" xfId="5" applyFont="1" applyFill="1" applyBorder="1" applyAlignment="1">
      <alignment vertical="center"/>
    </xf>
    <xf numFmtId="188" fontId="25" fillId="2" borderId="9" xfId="5" applyNumberFormat="1" applyFill="1" applyBorder="1" applyAlignment="1">
      <alignment horizontal="center"/>
    </xf>
    <xf numFmtId="4" fontId="13" fillId="6" borderId="11" xfId="7" applyNumberFormat="1" applyFont="1" applyFill="1" applyBorder="1" applyAlignment="1">
      <alignment horizontal="center" vertical="center" shrinkToFit="1"/>
    </xf>
    <xf numFmtId="4" fontId="13" fillId="6" borderId="62" xfId="7" applyNumberFormat="1" applyFont="1" applyFill="1" applyBorder="1" applyAlignment="1">
      <alignment horizontal="center" vertical="center" shrinkToFit="1"/>
    </xf>
    <xf numFmtId="4" fontId="20" fillId="6" borderId="11" xfId="7" applyNumberFormat="1" applyFont="1" applyFill="1" applyBorder="1" applyAlignment="1">
      <alignment horizontal="center" vertical="center" shrinkToFit="1"/>
    </xf>
    <xf numFmtId="4" fontId="20" fillId="6" borderId="47" xfId="7" applyNumberFormat="1" applyFont="1" applyFill="1" applyBorder="1" applyAlignment="1">
      <alignment horizontal="center" vertical="center" shrinkToFit="1"/>
    </xf>
    <xf numFmtId="4" fontId="20" fillId="6" borderId="62" xfId="7" applyNumberFormat="1" applyFont="1" applyFill="1" applyBorder="1" applyAlignment="1">
      <alignment horizontal="center" vertical="center" shrinkToFit="1"/>
    </xf>
    <xf numFmtId="0" fontId="25" fillId="2" borderId="11" xfId="5" applyFill="1" applyBorder="1" applyAlignment="1">
      <alignment horizontal="center"/>
    </xf>
    <xf numFmtId="0" fontId="25" fillId="2" borderId="62" xfId="5" applyFill="1" applyBorder="1" applyAlignment="1">
      <alignment horizontal="center"/>
    </xf>
    <xf numFmtId="49" fontId="14" fillId="0" borderId="15" xfId="6" applyNumberFormat="1" applyFont="1" applyBorder="1" applyAlignment="1">
      <alignment horizontal="left" vertical="center"/>
    </xf>
    <xf numFmtId="177" fontId="20" fillId="6" borderId="17" xfId="7" applyNumberFormat="1" applyFont="1" applyFill="1" applyBorder="1" applyAlignment="1">
      <alignment horizontal="center" vertical="center" wrapText="1" shrinkToFit="1"/>
    </xf>
    <xf numFmtId="0" fontId="52" fillId="6" borderId="28" xfId="5" applyFont="1" applyFill="1" applyBorder="1" applyAlignment="1">
      <alignment vertical="center" shrinkToFit="1"/>
    </xf>
    <xf numFmtId="188" fontId="25" fillId="2" borderId="9" xfId="5" applyNumberFormat="1" applyFill="1" applyBorder="1" applyAlignment="1">
      <alignment horizontal="center" shrinkToFit="1"/>
    </xf>
    <xf numFmtId="0" fontId="20" fillId="6" borderId="11" xfId="7" applyFont="1" applyFill="1" applyBorder="1" applyAlignment="1" applyProtection="1">
      <alignment horizontal="left" vertical="center" shrinkToFit="1"/>
      <protection locked="0"/>
    </xf>
    <xf numFmtId="0" fontId="20" fillId="6" borderId="47" xfId="7" applyFont="1" applyFill="1" applyBorder="1" applyAlignment="1" applyProtection="1">
      <alignment horizontal="left" vertical="center" shrinkToFit="1"/>
      <protection locked="0"/>
    </xf>
    <xf numFmtId="0" fontId="20" fillId="6" borderId="62" xfId="7" applyFont="1" applyFill="1" applyBorder="1" applyAlignment="1" applyProtection="1">
      <alignment horizontal="left" vertical="center" shrinkToFit="1"/>
      <protection locked="0"/>
    </xf>
    <xf numFmtId="0" fontId="63" fillId="6" borderId="11" xfId="5" applyFont="1" applyFill="1" applyBorder="1" applyAlignment="1" applyProtection="1">
      <alignment horizontal="left" vertical="center" shrinkToFit="1"/>
      <protection locked="0"/>
    </xf>
    <xf numFmtId="0" fontId="63" fillId="6" borderId="47" xfId="5" applyFont="1" applyFill="1" applyBorder="1" applyAlignment="1" applyProtection="1">
      <alignment horizontal="left" vertical="center" shrinkToFit="1"/>
      <protection locked="0"/>
    </xf>
    <xf numFmtId="0" fontId="63" fillId="6" borderId="62" xfId="5" applyFont="1" applyFill="1" applyBorder="1" applyAlignment="1" applyProtection="1">
      <alignment horizontal="left" vertical="center" shrinkToFit="1"/>
      <protection locked="0"/>
    </xf>
    <xf numFmtId="4" fontId="18" fillId="0" borderId="15" xfId="7" applyNumberFormat="1" applyFont="1" applyBorder="1" applyAlignment="1">
      <alignment horizontal="center" wrapText="1"/>
    </xf>
    <xf numFmtId="0" fontId="25" fillId="2" borderId="11" xfId="5" applyFill="1" applyBorder="1" applyAlignment="1">
      <alignment horizontal="center" shrinkToFit="1"/>
    </xf>
    <xf numFmtId="0" fontId="25" fillId="2" borderId="62" xfId="5" applyFill="1" applyBorder="1" applyAlignment="1">
      <alignment horizontal="center" shrinkToFit="1"/>
    </xf>
    <xf numFmtId="0" fontId="55" fillId="2" borderId="55" xfId="4" applyFont="1" applyFill="1" applyBorder="1" applyAlignment="1">
      <alignment horizontal="center" vertical="center" wrapText="1"/>
    </xf>
    <xf numFmtId="0" fontId="55" fillId="2" borderId="128" xfId="4" applyFont="1" applyFill="1" applyBorder="1" applyAlignment="1">
      <alignment horizontal="center" vertical="center" wrapText="1"/>
    </xf>
    <xf numFmtId="188" fontId="55" fillId="2" borderId="128" xfId="4" applyNumberFormat="1" applyFont="1" applyFill="1" applyBorder="1" applyAlignment="1">
      <alignment horizontal="center" vertical="center" wrapText="1"/>
    </xf>
    <xf numFmtId="188" fontId="55" fillId="2" borderId="129" xfId="4" applyNumberFormat="1" applyFont="1" applyFill="1" applyBorder="1" applyAlignment="1">
      <alignment horizontal="center" vertical="center" wrapText="1"/>
    </xf>
    <xf numFmtId="0" fontId="51" fillId="8" borderId="150" xfId="4" applyFont="1" applyFill="1" applyBorder="1" applyAlignment="1" applyProtection="1">
      <alignment vertical="center" wrapText="1"/>
      <protection locked="0"/>
    </xf>
    <xf numFmtId="0" fontId="51" fillId="8" borderId="115" xfId="4" applyFont="1" applyFill="1" applyBorder="1" applyAlignment="1" applyProtection="1">
      <alignment vertical="center" wrapText="1"/>
      <protection locked="0"/>
    </xf>
    <xf numFmtId="0" fontId="51" fillId="8" borderId="85" xfId="4" applyFont="1" applyFill="1" applyBorder="1" applyAlignment="1" applyProtection="1">
      <alignment vertical="center" wrapText="1"/>
      <protection locked="0"/>
    </xf>
    <xf numFmtId="0" fontId="51" fillId="8" borderId="25" xfId="4" applyFont="1" applyFill="1" applyBorder="1" applyAlignment="1" applyProtection="1">
      <alignment vertical="center" wrapText="1"/>
      <protection locked="0"/>
    </xf>
    <xf numFmtId="0" fontId="51" fillId="8" borderId="47" xfId="4" applyFont="1" applyFill="1" applyBorder="1" applyAlignment="1" applyProtection="1">
      <alignment vertical="center" wrapText="1"/>
      <protection locked="0"/>
    </xf>
    <xf numFmtId="0" fontId="51" fillId="8" borderId="27" xfId="4" applyFont="1" applyFill="1" applyBorder="1" applyAlignment="1" applyProtection="1">
      <alignment vertical="center" wrapText="1"/>
      <protection locked="0"/>
    </xf>
    <xf numFmtId="38" fontId="51" fillId="8" borderId="25" xfId="3" applyFont="1" applyFill="1" applyBorder="1" applyAlignment="1" applyProtection="1">
      <alignment horizontal="left" vertical="center" wrapText="1"/>
      <protection locked="0"/>
    </xf>
    <xf numFmtId="38" fontId="51" fillId="8" borderId="47" xfId="3" applyFont="1" applyFill="1" applyBorder="1" applyAlignment="1" applyProtection="1">
      <alignment horizontal="left" vertical="center" wrapText="1"/>
      <protection locked="0"/>
    </xf>
    <xf numFmtId="38" fontId="51" fillId="8" borderId="51" xfId="3" applyFont="1" applyFill="1" applyBorder="1" applyAlignment="1" applyProtection="1">
      <alignment horizontal="left" vertical="center" wrapText="1"/>
      <protection locked="0"/>
    </xf>
    <xf numFmtId="0" fontId="51" fillId="0" borderId="0" xfId="4" applyFont="1" applyAlignment="1">
      <alignment horizontal="left" vertical="center" wrapText="1"/>
    </xf>
    <xf numFmtId="0" fontId="51" fillId="0" borderId="14" xfId="4" applyFont="1" applyBorder="1" applyAlignment="1">
      <alignment horizontal="left" vertical="center" wrapText="1"/>
    </xf>
    <xf numFmtId="3" fontId="51" fillId="8" borderId="150" xfId="3" applyNumberFormat="1" applyFont="1" applyFill="1" applyBorder="1" applyAlignment="1" applyProtection="1">
      <alignment horizontal="right" vertical="center" shrinkToFit="1"/>
      <protection locked="0"/>
    </xf>
    <xf numFmtId="3" fontId="51" fillId="8" borderId="85" xfId="3" applyNumberFormat="1" applyFont="1" applyFill="1" applyBorder="1" applyAlignment="1" applyProtection="1">
      <alignment horizontal="right" vertical="center" shrinkToFit="1"/>
      <protection locked="0"/>
    </xf>
    <xf numFmtId="3" fontId="51" fillId="2" borderId="150" xfId="3" applyNumberFormat="1" applyFont="1" applyFill="1" applyBorder="1" applyAlignment="1" applyProtection="1">
      <alignment horizontal="right" vertical="center" shrinkToFit="1"/>
    </xf>
    <xf numFmtId="3" fontId="51" fillId="2" borderId="85" xfId="3" applyNumberFormat="1" applyFont="1" applyFill="1" applyBorder="1" applyAlignment="1" applyProtection="1">
      <alignment horizontal="right" vertical="center" shrinkToFit="1"/>
    </xf>
    <xf numFmtId="0" fontId="28" fillId="2" borderId="25" xfId="4" applyFont="1" applyFill="1" applyBorder="1" applyAlignment="1">
      <alignment horizontal="center" vertical="center" wrapText="1"/>
    </xf>
    <xf numFmtId="0" fontId="28" fillId="2" borderId="47" xfId="4" applyFont="1" applyFill="1" applyBorder="1" applyAlignment="1">
      <alignment horizontal="center" vertical="center" wrapText="1"/>
    </xf>
    <xf numFmtId="0" fontId="28" fillId="2" borderId="27" xfId="4" applyFont="1" applyFill="1" applyBorder="1" applyAlignment="1">
      <alignment horizontal="center" vertical="center" wrapText="1"/>
    </xf>
    <xf numFmtId="3" fontId="51" fillId="8" borderId="25" xfId="3" applyNumberFormat="1" applyFont="1" applyFill="1" applyBorder="1" applyAlignment="1" applyProtection="1">
      <alignment horizontal="right" vertical="center" shrinkToFit="1"/>
      <protection locked="0"/>
    </xf>
    <xf numFmtId="3" fontId="51" fillId="8" borderId="27" xfId="3" applyNumberFormat="1" applyFont="1" applyFill="1" applyBorder="1" applyAlignment="1" applyProtection="1">
      <alignment horizontal="right" vertical="center" shrinkToFit="1"/>
      <protection locked="0"/>
    </xf>
    <xf numFmtId="0" fontId="51" fillId="2" borderId="146" xfId="4" applyFont="1" applyFill="1" applyBorder="1" applyAlignment="1">
      <alignment horizontal="center" vertical="center" textRotation="255"/>
    </xf>
    <xf numFmtId="0" fontId="51" fillId="2" borderId="53" xfId="4" applyFont="1" applyFill="1" applyBorder="1" applyAlignment="1">
      <alignment horizontal="center" vertical="center" textRotation="255"/>
    </xf>
    <xf numFmtId="0" fontId="51" fillId="2" borderId="148" xfId="4" applyFont="1" applyFill="1" applyBorder="1" applyAlignment="1">
      <alignment horizontal="center" vertical="center" textRotation="255"/>
    </xf>
    <xf numFmtId="0" fontId="51" fillId="2" borderId="54" xfId="4" applyFont="1" applyFill="1" applyBorder="1" applyAlignment="1">
      <alignment horizontal="center" vertical="center" textRotation="255"/>
    </xf>
    <xf numFmtId="0" fontId="51" fillId="2" borderId="151" xfId="4" applyFont="1" applyFill="1" applyBorder="1" applyAlignment="1">
      <alignment horizontal="center" vertical="center" textRotation="255"/>
    </xf>
    <xf numFmtId="0" fontId="51" fillId="2" borderId="57" xfId="4" applyFont="1" applyFill="1" applyBorder="1" applyAlignment="1">
      <alignment horizontal="center" vertical="center" textRotation="255"/>
    </xf>
    <xf numFmtId="0" fontId="51" fillId="2" borderId="149" xfId="4" applyFont="1" applyFill="1" applyBorder="1" applyAlignment="1">
      <alignment horizontal="center" vertical="center" textRotation="255"/>
    </xf>
    <xf numFmtId="0" fontId="51" fillId="2" borderId="145" xfId="4" applyFont="1" applyFill="1" applyBorder="1" applyAlignment="1">
      <alignment horizontal="center" vertical="center" textRotation="255"/>
    </xf>
    <xf numFmtId="0" fontId="51" fillId="0" borderId="37" xfId="4" applyFont="1" applyBorder="1" applyAlignment="1" applyProtection="1">
      <alignment horizontal="left" vertical="top" wrapText="1"/>
      <protection locked="0"/>
    </xf>
    <xf numFmtId="0" fontId="51" fillId="0" borderId="38" xfId="4" applyFont="1" applyBorder="1" applyAlignment="1" applyProtection="1">
      <alignment horizontal="left" vertical="top" wrapText="1"/>
      <protection locked="0"/>
    </xf>
    <xf numFmtId="0" fontId="51" fillId="0" borderId="29" xfId="4" applyFont="1" applyBorder="1" applyAlignment="1" applyProtection="1">
      <alignment horizontal="left" vertical="top" wrapText="1"/>
      <protection locked="0"/>
    </xf>
    <xf numFmtId="0" fontId="51" fillId="0" borderId="32" xfId="4" applyFont="1" applyBorder="1" applyAlignment="1" applyProtection="1">
      <alignment horizontal="left" vertical="top" wrapText="1"/>
      <protection locked="0"/>
    </xf>
    <xf numFmtId="0" fontId="51" fillId="0" borderId="0" xfId="4" applyFont="1" applyAlignment="1" applyProtection="1">
      <alignment horizontal="left" vertical="top" wrapText="1"/>
      <protection locked="0"/>
    </xf>
    <xf numFmtId="0" fontId="51" fillId="0" borderId="14" xfId="4" applyFont="1" applyBorder="1" applyAlignment="1" applyProtection="1">
      <alignment horizontal="left" vertical="top" wrapText="1"/>
      <protection locked="0"/>
    </xf>
    <xf numFmtId="0" fontId="51" fillId="0" borderId="39" xfId="4" applyFont="1" applyBorder="1" applyAlignment="1" applyProtection="1">
      <alignment horizontal="left" vertical="top" wrapText="1"/>
      <protection locked="0"/>
    </xf>
    <xf numFmtId="0" fontId="51" fillId="0" borderId="15" xfId="4" applyFont="1" applyBorder="1" applyAlignment="1" applyProtection="1">
      <alignment horizontal="left" vertical="top" wrapText="1"/>
      <protection locked="0"/>
    </xf>
    <xf numFmtId="0" fontId="51" fillId="0" borderId="16" xfId="4" applyFont="1" applyBorder="1" applyAlignment="1" applyProtection="1">
      <alignment horizontal="left" vertical="top" wrapText="1"/>
      <protection locked="0"/>
    </xf>
    <xf numFmtId="38" fontId="51" fillId="8" borderId="152" xfId="3" applyFont="1" applyFill="1" applyBorder="1" applyAlignment="1" applyProtection="1">
      <alignment horizontal="left" vertical="center" wrapText="1"/>
      <protection locked="0"/>
    </xf>
    <xf numFmtId="38" fontId="51" fillId="8" borderId="38" xfId="3" applyFont="1" applyFill="1" applyBorder="1" applyAlignment="1" applyProtection="1">
      <alignment horizontal="left" vertical="center" wrapText="1"/>
      <protection locked="0"/>
    </xf>
    <xf numFmtId="38" fontId="51" fillId="8" borderId="29" xfId="3" applyFont="1" applyFill="1" applyBorder="1" applyAlignment="1" applyProtection="1">
      <alignment horizontal="left" vertical="center" wrapText="1"/>
      <protection locked="0"/>
    </xf>
    <xf numFmtId="0" fontId="55" fillId="2" borderId="25" xfId="4" applyFont="1" applyFill="1" applyBorder="1" applyAlignment="1">
      <alignment horizontal="center" vertical="center" shrinkToFit="1"/>
    </xf>
    <xf numFmtId="0" fontId="55" fillId="2" borderId="47" xfId="4" applyFont="1" applyFill="1" applyBorder="1" applyAlignment="1">
      <alignment horizontal="center" vertical="center" shrinkToFit="1"/>
    </xf>
    <xf numFmtId="0" fontId="55" fillId="2" borderId="51" xfId="4" applyFont="1" applyFill="1" applyBorder="1" applyAlignment="1">
      <alignment horizontal="center" vertical="center" shrinkToFit="1"/>
    </xf>
    <xf numFmtId="3" fontId="51" fillId="2" borderId="25" xfId="3" applyNumberFormat="1" applyFont="1" applyFill="1" applyBorder="1" applyAlignment="1" applyProtection="1">
      <alignment horizontal="right" vertical="center" shrinkToFit="1"/>
    </xf>
    <xf numFmtId="3" fontId="51" fillId="2" borderId="27" xfId="3" applyNumberFormat="1" applyFont="1" applyFill="1" applyBorder="1" applyAlignment="1" applyProtection="1">
      <alignment horizontal="right" vertical="center" shrinkToFit="1"/>
    </xf>
    <xf numFmtId="0" fontId="51" fillId="2" borderId="126" xfId="4" applyFont="1" applyFill="1" applyBorder="1" applyAlignment="1">
      <alignment horizontal="center" vertical="center" textRotation="255" wrapText="1"/>
    </xf>
    <xf numFmtId="0" fontId="51" fillId="2" borderId="38" xfId="4" applyFont="1" applyFill="1" applyBorder="1" applyAlignment="1">
      <alignment horizontal="center" vertical="center" textRotation="255" wrapText="1"/>
    </xf>
    <xf numFmtId="0" fontId="51" fillId="2" borderId="31" xfId="4" applyFont="1" applyFill="1" applyBorder="1" applyAlignment="1">
      <alignment horizontal="center" vertical="center" textRotation="255" wrapText="1"/>
    </xf>
    <xf numFmtId="0" fontId="51" fillId="2" borderId="0" xfId="4" applyFont="1" applyFill="1" applyAlignment="1">
      <alignment horizontal="center" vertical="center" textRotation="255" wrapText="1"/>
    </xf>
    <xf numFmtId="0" fontId="51" fillId="2" borderId="127" xfId="4" applyFont="1" applyFill="1" applyBorder="1" applyAlignment="1">
      <alignment horizontal="center" vertical="center" textRotation="255" wrapText="1"/>
    </xf>
    <xf numFmtId="0" fontId="51" fillId="2" borderId="15" xfId="4" applyFont="1" applyFill="1" applyBorder="1" applyAlignment="1">
      <alignment horizontal="center" vertical="center" textRotation="255" wrapText="1"/>
    </xf>
    <xf numFmtId="0" fontId="58" fillId="2" borderId="77" xfId="4" applyFont="1" applyFill="1" applyBorder="1" applyAlignment="1">
      <alignment horizontal="center" vertical="center" wrapText="1"/>
    </xf>
    <xf numFmtId="0" fontId="58" fillId="2" borderId="47" xfId="4" applyFont="1" applyFill="1" applyBorder="1" applyAlignment="1">
      <alignment horizontal="center" vertical="center" wrapText="1"/>
    </xf>
    <xf numFmtId="0" fontId="55" fillId="0" borderId="11" xfId="4" applyFont="1" applyBorder="1" applyAlignment="1" applyProtection="1">
      <alignment horizontal="left" vertical="center" shrinkToFit="1"/>
      <protection locked="0"/>
    </xf>
    <xf numFmtId="0" fontId="55" fillId="0" borderId="47" xfId="4" applyFont="1" applyBorder="1" applyAlignment="1" applyProtection="1">
      <alignment horizontal="left" vertical="center" shrinkToFit="1"/>
      <protection locked="0"/>
    </xf>
    <xf numFmtId="0" fontId="55" fillId="0" borderId="51" xfId="4" applyFont="1" applyBorder="1" applyAlignment="1" applyProtection="1">
      <alignment horizontal="left" vertical="center" shrinkToFit="1"/>
      <protection locked="0"/>
    </xf>
    <xf numFmtId="0" fontId="51" fillId="2" borderId="77" xfId="4" applyFont="1" applyFill="1" applyBorder="1" applyAlignment="1">
      <alignment horizontal="center" vertical="center" wrapText="1"/>
    </xf>
    <xf numFmtId="0" fontId="51" fillId="2" borderId="47" xfId="4" applyFont="1" applyFill="1" applyBorder="1" applyAlignment="1">
      <alignment horizontal="center" vertical="center" wrapText="1"/>
    </xf>
    <xf numFmtId="0" fontId="51" fillId="2" borderId="69" xfId="4" applyFont="1" applyFill="1" applyBorder="1" applyAlignment="1">
      <alignment horizontal="center" vertical="center" textRotation="255" wrapText="1"/>
    </xf>
    <xf numFmtId="0" fontId="51" fillId="2" borderId="75" xfId="4" applyFont="1" applyFill="1" applyBorder="1" applyAlignment="1">
      <alignment horizontal="center" vertical="center" textRotation="255" wrapText="1"/>
    </xf>
    <xf numFmtId="0" fontId="51" fillId="2" borderId="71" xfId="4" applyFont="1" applyFill="1" applyBorder="1" applyAlignment="1">
      <alignment horizontal="center" vertical="center" textRotation="255" wrapText="1"/>
    </xf>
    <xf numFmtId="0" fontId="51" fillId="2" borderId="32" xfId="4" applyFont="1" applyFill="1" applyBorder="1" applyAlignment="1">
      <alignment horizontal="center" vertical="center" wrapText="1"/>
    </xf>
    <xf numFmtId="0" fontId="51" fillId="2" borderId="0" xfId="4" applyFont="1" applyFill="1" applyAlignment="1">
      <alignment horizontal="center" vertical="center" wrapText="1"/>
    </xf>
    <xf numFmtId="0" fontId="51" fillId="2" borderId="75" xfId="4" applyFont="1" applyFill="1" applyBorder="1" applyAlignment="1">
      <alignment horizontal="center" vertical="center" wrapText="1"/>
    </xf>
    <xf numFmtId="0" fontId="51" fillId="2" borderId="39" xfId="4" applyFont="1" applyFill="1" applyBorder="1" applyAlignment="1">
      <alignment horizontal="center" vertical="center" wrapText="1"/>
    </xf>
    <xf numFmtId="0" fontId="51" fillId="2" borderId="15" xfId="4" applyFont="1" applyFill="1" applyBorder="1" applyAlignment="1">
      <alignment horizontal="center" vertical="center" wrapText="1"/>
    </xf>
    <xf numFmtId="0" fontId="51" fillId="2" borderId="16" xfId="4" applyFont="1" applyFill="1" applyBorder="1" applyAlignment="1">
      <alignment horizontal="center" vertical="center" wrapText="1"/>
    </xf>
    <xf numFmtId="0" fontId="51" fillId="0" borderId="22" xfId="4" applyFont="1" applyBorder="1" applyAlignment="1" applyProtection="1">
      <alignment horizontal="left" vertical="top" wrapText="1"/>
      <protection locked="0"/>
    </xf>
    <xf numFmtId="0" fontId="51" fillId="0" borderId="130" xfId="4" applyFont="1" applyBorder="1" applyAlignment="1" applyProtection="1">
      <alignment horizontal="left" vertical="top" wrapText="1"/>
      <protection locked="0"/>
    </xf>
    <xf numFmtId="0" fontId="51" fillId="0" borderId="147" xfId="4" applyFont="1" applyBorder="1" applyAlignment="1" applyProtection="1">
      <alignment horizontal="left" vertical="top" wrapText="1"/>
      <protection locked="0"/>
    </xf>
    <xf numFmtId="0" fontId="51" fillId="0" borderId="75" xfId="4" applyFont="1" applyBorder="1" applyAlignment="1" applyProtection="1">
      <alignment horizontal="left" vertical="top" wrapText="1"/>
      <protection locked="0"/>
    </xf>
    <xf numFmtId="0" fontId="51" fillId="0" borderId="71" xfId="4" applyFont="1" applyBorder="1" applyAlignment="1" applyProtection="1">
      <alignment horizontal="left" vertical="top" wrapText="1"/>
      <protection locked="0"/>
    </xf>
    <xf numFmtId="0" fontId="55" fillId="0" borderId="62" xfId="4" applyFont="1" applyBorder="1" applyAlignment="1" applyProtection="1">
      <alignment horizontal="left" vertical="center" shrinkToFit="1"/>
      <protection locked="0"/>
    </xf>
    <xf numFmtId="0" fontId="88" fillId="0" borderId="11" xfId="4" applyFont="1" applyBorder="1" applyAlignment="1" applyProtection="1">
      <alignment horizontal="left" vertical="center" shrinkToFit="1"/>
      <protection locked="0"/>
    </xf>
    <xf numFmtId="0" fontId="88" fillId="0" borderId="47" xfId="4" applyFont="1" applyBorder="1" applyAlignment="1" applyProtection="1">
      <alignment horizontal="left" vertical="center" shrinkToFit="1"/>
      <protection locked="0"/>
    </xf>
    <xf numFmtId="0" fontId="88" fillId="0" borderId="62" xfId="4" applyFont="1" applyBorder="1" applyAlignment="1" applyProtection="1">
      <alignment horizontal="left" vertical="center" shrinkToFit="1"/>
      <protection locked="0"/>
    </xf>
    <xf numFmtId="0" fontId="55" fillId="2" borderId="31" xfId="4" applyFont="1" applyFill="1" applyBorder="1" applyAlignment="1">
      <alignment horizontal="center" vertical="center" textRotation="255" shrinkToFit="1"/>
    </xf>
    <xf numFmtId="0" fontId="55" fillId="2" borderId="0" xfId="4" applyFont="1" applyFill="1" applyAlignment="1">
      <alignment horizontal="center" vertical="center" textRotation="255" shrinkToFit="1"/>
    </xf>
    <xf numFmtId="0" fontId="55" fillId="2" borderId="127" xfId="4" applyFont="1" applyFill="1" applyBorder="1" applyAlignment="1">
      <alignment horizontal="center" vertical="center" textRotation="255" shrinkToFit="1"/>
    </xf>
    <xf numFmtId="0" fontId="55" fillId="2" borderId="15" xfId="4" applyFont="1" applyFill="1" applyBorder="1" applyAlignment="1">
      <alignment horizontal="center" vertical="center" textRotation="255" shrinkToFit="1"/>
    </xf>
    <xf numFmtId="0" fontId="55" fillId="2" borderId="11" xfId="4" applyFont="1" applyFill="1" applyBorder="1" applyAlignment="1">
      <alignment horizontal="center" vertical="center" shrinkToFit="1"/>
    </xf>
    <xf numFmtId="0" fontId="55" fillId="2" borderId="62" xfId="4" applyFont="1" applyFill="1" applyBorder="1" applyAlignment="1">
      <alignment horizontal="center" vertical="center" shrinkToFit="1"/>
    </xf>
    <xf numFmtId="55" fontId="55" fillId="0" borderId="11" xfId="4" applyNumberFormat="1" applyFont="1" applyBorder="1" applyAlignment="1" applyProtection="1">
      <alignment horizontal="left" vertical="center" shrinkToFit="1"/>
      <protection locked="0"/>
    </xf>
    <xf numFmtId="55" fontId="55" fillId="0" borderId="47" xfId="4" applyNumberFormat="1" applyFont="1" applyBorder="1" applyAlignment="1" applyProtection="1">
      <alignment horizontal="left" vertical="center" shrinkToFit="1"/>
      <protection locked="0"/>
    </xf>
    <xf numFmtId="55" fontId="55" fillId="0" borderId="51" xfId="4" applyNumberFormat="1" applyFont="1" applyBorder="1" applyAlignment="1" applyProtection="1">
      <alignment horizontal="left" vertical="center" shrinkToFit="1"/>
      <protection locked="0"/>
    </xf>
    <xf numFmtId="55" fontId="55" fillId="0" borderId="62" xfId="4" applyNumberFormat="1" applyFont="1" applyBorder="1" applyAlignment="1" applyProtection="1">
      <alignment horizontal="left" vertical="center" shrinkToFit="1"/>
      <protection locked="0"/>
    </xf>
    <xf numFmtId="0" fontId="55" fillId="2" borderId="144" xfId="4" applyFont="1" applyFill="1" applyBorder="1" applyAlignment="1">
      <alignment horizontal="center" vertical="center" wrapText="1"/>
    </xf>
    <xf numFmtId="0" fontId="55" fillId="2" borderId="130" xfId="4" applyFont="1" applyFill="1" applyBorder="1" applyAlignment="1">
      <alignment horizontal="center" vertical="center" wrapText="1"/>
    </xf>
    <xf numFmtId="0" fontId="55" fillId="2" borderId="127" xfId="4" applyFont="1" applyFill="1" applyBorder="1" applyAlignment="1">
      <alignment horizontal="center" vertical="center" wrapText="1"/>
    </xf>
    <xf numFmtId="0" fontId="55" fillId="2" borderId="15" xfId="4" applyFont="1" applyFill="1" applyBorder="1" applyAlignment="1">
      <alignment horizontal="center" vertical="center" wrapText="1"/>
    </xf>
    <xf numFmtId="0" fontId="55" fillId="2" borderId="130" xfId="4" applyFont="1" applyFill="1" applyBorder="1" applyAlignment="1">
      <alignment horizontal="left" vertical="center" shrinkToFit="1"/>
    </xf>
    <xf numFmtId="0" fontId="55" fillId="2" borderId="147" xfId="4" applyFont="1" applyFill="1" applyBorder="1" applyAlignment="1">
      <alignment horizontal="left" vertical="center" shrinkToFit="1"/>
    </xf>
    <xf numFmtId="49" fontId="55" fillId="2" borderId="39" xfId="4" applyNumberFormat="1" applyFont="1" applyFill="1" applyBorder="1" applyAlignment="1">
      <alignment horizontal="left" vertical="center" shrinkToFit="1"/>
    </xf>
    <xf numFmtId="0" fontId="55" fillId="2" borderId="15" xfId="4" applyFont="1" applyFill="1" applyBorder="1" applyAlignment="1">
      <alignment horizontal="left" vertical="center" shrinkToFit="1"/>
    </xf>
    <xf numFmtId="0" fontId="55" fillId="2" borderId="71" xfId="4" applyFont="1" applyFill="1" applyBorder="1" applyAlignment="1">
      <alignment horizontal="left" vertical="center" shrinkToFit="1"/>
    </xf>
    <xf numFmtId="0" fontId="55" fillId="2" borderId="17" xfId="4" applyFont="1" applyFill="1" applyBorder="1" applyAlignment="1">
      <alignment horizontal="center" vertical="center" shrinkToFit="1"/>
    </xf>
    <xf numFmtId="187" fontId="55" fillId="0" borderId="17" xfId="4" applyNumberFormat="1" applyFont="1" applyBorder="1" applyAlignment="1" applyProtection="1">
      <alignment horizontal="left" vertical="center" shrinkToFit="1"/>
      <protection locked="0"/>
    </xf>
    <xf numFmtId="187" fontId="55" fillId="0" borderId="28" xfId="4" applyNumberFormat="1" applyFont="1" applyBorder="1" applyAlignment="1" applyProtection="1">
      <alignment horizontal="left" vertical="center" shrinkToFit="1"/>
      <protection locked="0"/>
    </xf>
    <xf numFmtId="187" fontId="55" fillId="0" borderId="82" xfId="4" applyNumberFormat="1" applyFont="1" applyBorder="1" applyAlignment="1" applyProtection="1">
      <alignment horizontal="left" vertical="center" shrinkToFit="1"/>
      <protection locked="0"/>
    </xf>
    <xf numFmtId="0" fontId="55" fillId="2" borderId="37" xfId="4" applyFont="1" applyFill="1" applyBorder="1" applyAlignment="1">
      <alignment horizontal="center" vertical="center" shrinkToFit="1"/>
    </xf>
    <xf numFmtId="0" fontId="55" fillId="2" borderId="69" xfId="4" applyFont="1" applyFill="1" applyBorder="1" applyAlignment="1">
      <alignment horizontal="center" vertical="center" shrinkToFit="1"/>
    </xf>
    <xf numFmtId="0" fontId="55" fillId="2" borderId="39" xfId="4" applyFont="1" applyFill="1" applyBorder="1" applyAlignment="1">
      <alignment horizontal="center" vertical="center" shrinkToFit="1"/>
    </xf>
    <xf numFmtId="0" fontId="55" fillId="2" borderId="71" xfId="4" applyFont="1" applyFill="1" applyBorder="1" applyAlignment="1">
      <alignment horizontal="center" vertical="center" shrinkToFit="1"/>
    </xf>
    <xf numFmtId="0" fontId="55" fillId="6" borderId="37" xfId="4" applyFont="1" applyFill="1" applyBorder="1" applyAlignment="1" applyProtection="1">
      <alignment horizontal="left" vertical="center" shrinkToFit="1"/>
      <protection locked="0"/>
    </xf>
    <xf numFmtId="0" fontId="55" fillId="6" borderId="38" xfId="4" applyFont="1" applyFill="1" applyBorder="1" applyAlignment="1" applyProtection="1">
      <alignment horizontal="left" vertical="center" shrinkToFit="1"/>
      <protection locked="0"/>
    </xf>
    <xf numFmtId="0" fontId="55" fillId="6" borderId="29" xfId="4" applyFont="1" applyFill="1" applyBorder="1" applyAlignment="1" applyProtection="1">
      <alignment horizontal="left" vertical="center" shrinkToFit="1"/>
      <protection locked="0"/>
    </xf>
    <xf numFmtId="0" fontId="55" fillId="6" borderId="39" xfId="4" applyFont="1" applyFill="1" applyBorder="1" applyAlignment="1" applyProtection="1">
      <alignment horizontal="left" vertical="center" shrinkToFit="1"/>
      <protection locked="0"/>
    </xf>
    <xf numFmtId="0" fontId="55" fillId="6" borderId="15" xfId="4" applyFont="1" applyFill="1" applyBorder="1" applyAlignment="1" applyProtection="1">
      <alignment horizontal="left" vertical="center" shrinkToFit="1"/>
      <protection locked="0"/>
    </xf>
    <xf numFmtId="0" fontId="55" fillId="6" borderId="16" xfId="4" applyFont="1" applyFill="1" applyBorder="1" applyAlignment="1" applyProtection="1">
      <alignment horizontal="left" vertical="center" shrinkToFit="1"/>
      <protection locked="0"/>
    </xf>
    <xf numFmtId="0" fontId="70" fillId="0" borderId="15" xfId="4" applyFont="1" applyBorder="1" applyAlignment="1">
      <alignment horizontal="right" vertical="center"/>
    </xf>
    <xf numFmtId="0" fontId="55" fillId="2" borderId="137" xfId="4" applyFont="1" applyFill="1" applyBorder="1" applyAlignment="1">
      <alignment horizontal="center" vertical="center" wrapText="1"/>
    </xf>
    <xf numFmtId="0" fontId="55" fillId="2" borderId="138" xfId="4" applyFont="1" applyFill="1" applyBorder="1" applyAlignment="1">
      <alignment horizontal="center" vertical="center" wrapText="1"/>
    </xf>
    <xf numFmtId="0" fontId="28" fillId="6" borderId="10" xfId="4" applyFont="1" applyFill="1" applyBorder="1" applyAlignment="1" applyProtection="1">
      <alignment horizontal="left" vertical="center" shrinkToFit="1"/>
      <protection locked="0"/>
    </xf>
    <xf numFmtId="0" fontId="55" fillId="2" borderId="139" xfId="4" applyFont="1" applyFill="1" applyBorder="1" applyAlignment="1">
      <alignment horizontal="center" vertical="center" shrinkToFit="1"/>
    </xf>
    <xf numFmtId="0" fontId="55" fillId="2" borderId="112" xfId="4" applyFont="1" applyFill="1" applyBorder="1" applyAlignment="1">
      <alignment horizontal="center" vertical="center" shrinkToFit="1"/>
    </xf>
    <xf numFmtId="0" fontId="55" fillId="2" borderId="140" xfId="4" applyFont="1" applyFill="1" applyBorder="1" applyAlignment="1">
      <alignment horizontal="left" vertical="center" shrinkToFit="1"/>
    </xf>
    <xf numFmtId="0" fontId="55" fillId="2" borderId="141" xfId="4" applyFont="1" applyFill="1" applyBorder="1" applyAlignment="1">
      <alignment horizontal="left" vertical="center" shrinkToFit="1"/>
    </xf>
    <xf numFmtId="0" fontId="55" fillId="2" borderId="142" xfId="4" applyFont="1" applyFill="1" applyBorder="1" applyAlignment="1">
      <alignment horizontal="left" vertical="center" shrinkToFit="1"/>
    </xf>
    <xf numFmtId="0" fontId="55" fillId="2" borderId="101" xfId="4" applyFont="1" applyFill="1" applyBorder="1" applyAlignment="1">
      <alignment horizontal="left" vertical="center" shrinkToFit="1"/>
    </xf>
    <xf numFmtId="0" fontId="55" fillId="2" borderId="73" xfId="4" applyFont="1" applyFill="1" applyBorder="1" applyAlignment="1">
      <alignment horizontal="left" vertical="center" shrinkToFit="1"/>
    </xf>
    <xf numFmtId="0" fontId="55" fillId="2" borderId="143" xfId="4" applyFont="1" applyFill="1" applyBorder="1" applyAlignment="1">
      <alignment horizontal="left" vertical="center" shrinkToFit="1"/>
    </xf>
    <xf numFmtId="0" fontId="55" fillId="2" borderId="31" xfId="4" applyFont="1" applyFill="1" applyBorder="1" applyAlignment="1">
      <alignment horizontal="center" vertical="center" wrapText="1"/>
    </xf>
    <xf numFmtId="0" fontId="55" fillId="2" borderId="0" xfId="4" applyFont="1" applyFill="1" applyAlignment="1">
      <alignment horizontal="center" vertical="center" wrapText="1"/>
    </xf>
    <xf numFmtId="0" fontId="55" fillId="2" borderId="13" xfId="4" applyFont="1" applyFill="1" applyBorder="1" applyAlignment="1">
      <alignment horizontal="left" vertical="center" shrinkToFit="1"/>
    </xf>
    <xf numFmtId="0" fontId="55" fillId="2" borderId="9" xfId="4" applyFont="1" applyFill="1" applyBorder="1" applyAlignment="1">
      <alignment horizontal="left" vertical="center" shrinkToFit="1"/>
    </xf>
    <xf numFmtId="0" fontId="55" fillId="2" borderId="2" xfId="4" applyFont="1" applyFill="1" applyBorder="1" applyAlignment="1">
      <alignment horizontal="center" vertical="center" shrinkToFit="1"/>
    </xf>
    <xf numFmtId="0" fontId="55" fillId="2" borderId="53" xfId="4" applyFont="1" applyFill="1" applyBorder="1" applyAlignment="1">
      <alignment horizontal="center" vertical="center" shrinkToFit="1"/>
    </xf>
    <xf numFmtId="0" fontId="28" fillId="0" borderId="45" xfId="4" applyFont="1" applyBorder="1" applyAlignment="1" applyProtection="1">
      <alignment horizontal="left" vertical="center" shrinkToFit="1"/>
      <protection locked="0"/>
    </xf>
    <xf numFmtId="0" fontId="28" fillId="0" borderId="121" xfId="4" applyFont="1" applyBorder="1" applyAlignment="1" applyProtection="1">
      <alignment horizontal="left" vertical="center" shrinkToFit="1"/>
      <protection locked="0"/>
    </xf>
    <xf numFmtId="0" fontId="28" fillId="0" borderId="122" xfId="4" applyFont="1" applyBorder="1" applyAlignment="1" applyProtection="1">
      <alignment horizontal="left" vertical="center" shrinkToFit="1"/>
      <protection locked="0"/>
    </xf>
    <xf numFmtId="0" fontId="55" fillId="2" borderId="4" xfId="4" applyFont="1" applyFill="1" applyBorder="1" applyAlignment="1">
      <alignment horizontal="center" vertical="center" shrinkToFit="1"/>
    </xf>
    <xf numFmtId="0" fontId="55" fillId="2" borderId="145" xfId="4" applyFont="1" applyFill="1" applyBorder="1" applyAlignment="1">
      <alignment horizontal="center" vertical="center" shrinkToFit="1"/>
    </xf>
    <xf numFmtId="0" fontId="55" fillId="2" borderId="22" xfId="4" applyFont="1" applyFill="1" applyBorder="1" applyAlignment="1">
      <alignment horizontal="left" vertical="center" shrinkToFit="1"/>
    </xf>
    <xf numFmtId="0" fontId="55" fillId="2" borderId="131" xfId="4" applyFont="1" applyFill="1" applyBorder="1" applyAlignment="1">
      <alignment horizontal="left" vertical="center" shrinkToFit="1"/>
    </xf>
    <xf numFmtId="0" fontId="55" fillId="0" borderId="56" xfId="4" applyFont="1" applyBorder="1" applyAlignment="1">
      <alignment horizontal="left" vertical="center"/>
    </xf>
    <xf numFmtId="0" fontId="55" fillId="2" borderId="146" xfId="4" applyFont="1" applyFill="1" applyBorder="1" applyAlignment="1">
      <alignment horizontal="center" vertical="center" wrapText="1"/>
    </xf>
    <xf numFmtId="0" fontId="55" fillId="2" borderId="53" xfId="4" applyFont="1" applyFill="1" applyBorder="1" applyAlignment="1">
      <alignment horizontal="center" vertical="center" wrapText="1"/>
    </xf>
    <xf numFmtId="0" fontId="55" fillId="2" borderId="124" xfId="4" applyFont="1" applyFill="1" applyBorder="1" applyAlignment="1">
      <alignment horizontal="center" vertical="center" shrinkToFit="1"/>
    </xf>
    <xf numFmtId="0" fontId="78" fillId="0" borderId="30" xfId="4" applyFont="1" applyBorder="1" applyAlignment="1">
      <alignment horizontal="left" vertical="center" wrapText="1"/>
    </xf>
    <xf numFmtId="0" fontId="78" fillId="2" borderId="79" xfId="4" applyFont="1" applyFill="1" applyBorder="1" applyAlignment="1">
      <alignment horizontal="center" vertical="center" wrapText="1"/>
    </xf>
    <xf numFmtId="0" fontId="78" fillId="2" borderId="84" xfId="4" applyFont="1" applyFill="1" applyBorder="1" applyAlignment="1">
      <alignment horizontal="center" vertical="center" wrapText="1"/>
    </xf>
    <xf numFmtId="0" fontId="78" fillId="2" borderId="157" xfId="4" applyFont="1" applyFill="1" applyBorder="1" applyAlignment="1">
      <alignment horizontal="center" vertical="center" wrapText="1"/>
    </xf>
    <xf numFmtId="189" fontId="30" fillId="0" borderId="11" xfId="4" applyNumberFormat="1" applyFont="1" applyBorder="1" applyAlignment="1" applyProtection="1">
      <alignment horizontal="center" vertical="center" wrapText="1"/>
      <protection locked="0"/>
    </xf>
    <xf numFmtId="189" fontId="30" fillId="0" borderId="47" xfId="4" applyNumberFormat="1" applyFont="1" applyBorder="1" applyAlignment="1" applyProtection="1">
      <alignment horizontal="center" vertical="center" wrapText="1"/>
      <protection locked="0"/>
    </xf>
    <xf numFmtId="189" fontId="30" fillId="0" borderId="62" xfId="4" applyNumberFormat="1" applyFont="1" applyBorder="1" applyAlignment="1" applyProtection="1">
      <alignment horizontal="center" vertical="center" wrapText="1"/>
      <protection locked="0"/>
    </xf>
    <xf numFmtId="0" fontId="30" fillId="0" borderId="121" xfId="4" applyFont="1" applyBorder="1" applyAlignment="1" applyProtection="1">
      <alignment horizontal="left" vertical="center" shrinkToFit="1"/>
      <protection locked="0"/>
    </xf>
    <xf numFmtId="0" fontId="30" fillId="0" borderId="124" xfId="4" applyFont="1" applyBorder="1" applyAlignment="1" applyProtection="1">
      <alignment horizontal="left" vertical="center" shrinkToFit="1"/>
      <protection locked="0"/>
    </xf>
    <xf numFmtId="0" fontId="30" fillId="12" borderId="11" xfId="4" applyFont="1" applyFill="1" applyBorder="1" applyAlignment="1">
      <alignment horizontal="center" vertical="center" wrapText="1"/>
    </xf>
    <xf numFmtId="0" fontId="30" fillId="12" borderId="62" xfId="4" applyFont="1" applyFill="1" applyBorder="1" applyAlignment="1">
      <alignment horizontal="center" vertical="center" wrapText="1"/>
    </xf>
    <xf numFmtId="0" fontId="30" fillId="0" borderId="122" xfId="4" applyFont="1" applyBorder="1" applyAlignment="1" applyProtection="1">
      <alignment horizontal="left" vertical="center" shrinkToFit="1"/>
      <protection locked="0"/>
    </xf>
    <xf numFmtId="0" fontId="30" fillId="0" borderId="39" xfId="4" applyFont="1" applyBorder="1" applyAlignment="1" applyProtection="1">
      <alignment horizontal="left" vertical="center" shrinkToFit="1"/>
      <protection locked="0"/>
    </xf>
    <xf numFmtId="0" fontId="30" fillId="0" borderId="15" xfId="4" applyFont="1" applyBorder="1" applyAlignment="1" applyProtection="1">
      <alignment horizontal="left" vertical="center" shrinkToFit="1"/>
      <protection locked="0"/>
    </xf>
    <xf numFmtId="0" fontId="30" fillId="0" borderId="16" xfId="4" applyFont="1" applyBorder="1" applyAlignment="1" applyProtection="1">
      <alignment horizontal="left" vertical="center" shrinkToFit="1"/>
      <protection locked="0"/>
    </xf>
    <xf numFmtId="189" fontId="30" fillId="0" borderId="114" xfId="4" applyNumberFormat="1" applyFont="1" applyBorder="1" applyAlignment="1" applyProtection="1">
      <alignment horizontal="center" vertical="center" wrapText="1"/>
      <protection locked="0"/>
    </xf>
    <xf numFmtId="189" fontId="30" fillId="0" borderId="115" xfId="4" applyNumberFormat="1" applyFont="1" applyBorder="1" applyAlignment="1" applyProtection="1">
      <alignment horizontal="center" vertical="center" wrapText="1"/>
      <protection locked="0"/>
    </xf>
    <xf numFmtId="189" fontId="30" fillId="0" borderId="120" xfId="4" applyNumberFormat="1" applyFont="1" applyBorder="1" applyAlignment="1" applyProtection="1">
      <alignment horizontal="center" vertical="center" wrapText="1"/>
      <protection locked="0"/>
    </xf>
    <xf numFmtId="0" fontId="30" fillId="0" borderId="40" xfId="4" applyFont="1" applyBorder="1" applyAlignment="1" applyProtection="1">
      <alignment horizontal="left" vertical="center" shrinkToFit="1"/>
      <protection locked="0"/>
    </xf>
    <xf numFmtId="0" fontId="30" fillId="0" borderId="56" xfId="4" applyFont="1" applyBorder="1" applyAlignment="1" applyProtection="1">
      <alignment horizontal="left" vertical="center" shrinkToFit="1"/>
      <protection locked="0"/>
    </xf>
    <xf numFmtId="0" fontId="30" fillId="0" borderId="52" xfId="4" applyFont="1" applyBorder="1" applyAlignment="1" applyProtection="1">
      <alignment horizontal="left" vertical="center" shrinkToFit="1"/>
      <protection locked="0"/>
    </xf>
    <xf numFmtId="0" fontId="30" fillId="12" borderId="37" xfId="4" applyFont="1" applyFill="1" applyBorder="1" applyAlignment="1" applyProtection="1">
      <alignment horizontal="center" vertical="center" wrapText="1"/>
      <protection locked="0"/>
    </xf>
    <xf numFmtId="0" fontId="30" fillId="12" borderId="69" xfId="4" applyFont="1" applyFill="1" applyBorder="1" applyAlignment="1" applyProtection="1">
      <alignment horizontal="center" vertical="center" wrapText="1"/>
      <protection locked="0"/>
    </xf>
    <xf numFmtId="0" fontId="30" fillId="12" borderId="39" xfId="4" applyFont="1" applyFill="1" applyBorder="1" applyAlignment="1" applyProtection="1">
      <alignment horizontal="center" vertical="center" wrapText="1"/>
      <protection locked="0"/>
    </xf>
    <xf numFmtId="0" fontId="30" fillId="12" borderId="71" xfId="4" applyFont="1" applyFill="1" applyBorder="1" applyAlignment="1" applyProtection="1">
      <alignment horizontal="center" vertical="center" wrapText="1"/>
      <protection locked="0"/>
    </xf>
    <xf numFmtId="0" fontId="25" fillId="0" borderId="18" xfId="4" applyFont="1" applyBorder="1" applyAlignment="1" applyProtection="1">
      <alignment horizontal="left" vertical="center" shrinkToFit="1"/>
      <protection locked="0"/>
    </xf>
    <xf numFmtId="0" fontId="25" fillId="0" borderId="123" xfId="4" applyFont="1" applyBorder="1" applyAlignment="1" applyProtection="1">
      <alignment horizontal="left" vertical="center" shrinkToFit="1"/>
      <protection locked="0"/>
    </xf>
    <xf numFmtId="0" fontId="25" fillId="0" borderId="60" xfId="4" applyFont="1" applyBorder="1" applyAlignment="1" applyProtection="1">
      <alignment horizontal="left" vertical="center" shrinkToFit="1"/>
      <protection locked="0"/>
    </xf>
    <xf numFmtId="0" fontId="25" fillId="0" borderId="20" xfId="4" applyFont="1" applyBorder="1" applyAlignment="1" applyProtection="1">
      <alignment horizontal="left" vertical="center" shrinkToFit="1"/>
      <protection locked="0"/>
    </xf>
    <xf numFmtId="0" fontId="25" fillId="0" borderId="91" xfId="4" applyFont="1" applyBorder="1" applyAlignment="1" applyProtection="1">
      <alignment horizontal="left" vertical="center" shrinkToFit="1"/>
      <protection locked="0"/>
    </xf>
    <xf numFmtId="0" fontId="25" fillId="0" borderId="61" xfId="4" applyFont="1" applyBorder="1" applyAlignment="1" applyProtection="1">
      <alignment horizontal="left" vertical="center" shrinkToFit="1"/>
      <protection locked="0"/>
    </xf>
    <xf numFmtId="0" fontId="55" fillId="2" borderId="126" xfId="4" applyFont="1" applyFill="1" applyBorder="1" applyAlignment="1">
      <alignment horizontal="center" vertical="top" wrapText="1"/>
    </xf>
    <xf numFmtId="0" fontId="55" fillId="2" borderId="69" xfId="4" applyFont="1" applyFill="1" applyBorder="1" applyAlignment="1">
      <alignment horizontal="center" vertical="top" wrapText="1"/>
    </xf>
    <xf numFmtId="0" fontId="55" fillId="2" borderId="31" xfId="4" applyFont="1" applyFill="1" applyBorder="1" applyAlignment="1">
      <alignment horizontal="center" vertical="top" wrapText="1"/>
    </xf>
    <xf numFmtId="0" fontId="55" fillId="2" borderId="75" xfId="4" applyFont="1" applyFill="1" applyBorder="1" applyAlignment="1">
      <alignment horizontal="center" vertical="top" wrapText="1"/>
    </xf>
    <xf numFmtId="0" fontId="55" fillId="2" borderId="127" xfId="4" applyFont="1" applyFill="1" applyBorder="1" applyAlignment="1">
      <alignment horizontal="center" vertical="top" wrapText="1"/>
    </xf>
    <xf numFmtId="0" fontId="55" fillId="2" borderId="71" xfId="4" applyFont="1" applyFill="1" applyBorder="1" applyAlignment="1">
      <alignment horizontal="center" vertical="top" wrapText="1"/>
    </xf>
    <xf numFmtId="0" fontId="30" fillId="2" borderId="37" xfId="4" applyFont="1" applyFill="1" applyBorder="1" applyAlignment="1">
      <alignment horizontal="center" vertical="center" wrapText="1"/>
    </xf>
    <xf numFmtId="0" fontId="30" fillId="2" borderId="38" xfId="4" applyFont="1" applyFill="1" applyBorder="1" applyAlignment="1">
      <alignment horizontal="center" vertical="center" wrapText="1"/>
    </xf>
    <xf numFmtId="0" fontId="30" fillId="2" borderId="69" xfId="4" applyFont="1" applyFill="1" applyBorder="1" applyAlignment="1">
      <alignment horizontal="center" vertical="center" wrapText="1"/>
    </xf>
    <xf numFmtId="189" fontId="51" fillId="0" borderId="45" xfId="4" applyNumberFormat="1" applyFont="1" applyBorder="1" applyAlignment="1" applyProtection="1">
      <alignment horizontal="center" vertical="center" wrapText="1"/>
      <protection locked="0"/>
    </xf>
    <xf numFmtId="189" fontId="51" fillId="0" borderId="121" xfId="4" applyNumberFormat="1" applyFont="1" applyBorder="1" applyAlignment="1" applyProtection="1">
      <alignment horizontal="center" vertical="center" wrapText="1"/>
      <protection locked="0"/>
    </xf>
    <xf numFmtId="189" fontId="51" fillId="0" borderId="124" xfId="4" applyNumberFormat="1" applyFont="1" applyBorder="1" applyAlignment="1" applyProtection="1">
      <alignment horizontal="center" vertical="center" wrapText="1"/>
      <protection locked="0"/>
    </xf>
    <xf numFmtId="189" fontId="51" fillId="0" borderId="18" xfId="4" applyNumberFormat="1" applyFont="1" applyBorder="1" applyAlignment="1" applyProtection="1">
      <alignment horizontal="center" vertical="center" wrapText="1"/>
      <protection locked="0"/>
    </xf>
    <xf numFmtId="189" fontId="51" fillId="0" borderId="123" xfId="4" applyNumberFormat="1" applyFont="1" applyBorder="1" applyAlignment="1" applyProtection="1">
      <alignment horizontal="center" vertical="center" wrapText="1"/>
      <protection locked="0"/>
    </xf>
    <xf numFmtId="189" fontId="51" fillId="0" borderId="64" xfId="4" applyNumberFormat="1" applyFont="1" applyBorder="1" applyAlignment="1" applyProtection="1">
      <alignment horizontal="center" vertical="center" wrapText="1"/>
      <protection locked="0"/>
    </xf>
    <xf numFmtId="0" fontId="30" fillId="2" borderId="11" xfId="4" applyFont="1" applyFill="1" applyBorder="1" applyAlignment="1">
      <alignment horizontal="center" vertical="center" wrapText="1"/>
    </xf>
    <xf numFmtId="0" fontId="30" fillId="2" borderId="47" xfId="4" applyFont="1" applyFill="1" applyBorder="1" applyAlignment="1">
      <alignment horizontal="center" vertical="center" wrapText="1"/>
    </xf>
    <xf numFmtId="0" fontId="30" fillId="2" borderId="51" xfId="4" applyFont="1" applyFill="1" applyBorder="1" applyAlignment="1">
      <alignment horizontal="center" vertical="center" wrapText="1"/>
    </xf>
    <xf numFmtId="0" fontId="25" fillId="0" borderId="23" xfId="4" applyFont="1" applyBorder="1" applyAlignment="1" applyProtection="1">
      <alignment horizontal="left" vertical="center" shrinkToFit="1"/>
      <protection locked="0"/>
    </xf>
    <xf numFmtId="0" fontId="25" fillId="0" borderId="170" xfId="4" applyFont="1" applyBorder="1" applyAlignment="1" applyProtection="1">
      <alignment horizontal="left" vertical="center" shrinkToFit="1"/>
      <protection locked="0"/>
    </xf>
    <xf numFmtId="0" fontId="25" fillId="0" borderId="197" xfId="4" applyFont="1" applyBorder="1" applyAlignment="1" applyProtection="1">
      <alignment horizontal="left" vertical="center" shrinkToFit="1"/>
      <protection locked="0"/>
    </xf>
    <xf numFmtId="0" fontId="30" fillId="0" borderId="56" xfId="4" applyFont="1" applyBorder="1" applyAlignment="1">
      <alignment horizontal="left" vertical="center"/>
    </xf>
    <xf numFmtId="0" fontId="30" fillId="0" borderId="0" xfId="4" applyFont="1" applyAlignment="1">
      <alignment horizontal="right" vertical="center"/>
    </xf>
    <xf numFmtId="0" fontId="30" fillId="2" borderId="126" xfId="4" applyFont="1" applyFill="1" applyBorder="1" applyAlignment="1">
      <alignment horizontal="center" vertical="center" wrapText="1"/>
    </xf>
    <xf numFmtId="0" fontId="30" fillId="2" borderId="127" xfId="4" applyFont="1" applyFill="1" applyBorder="1" applyAlignment="1">
      <alignment horizontal="center" vertical="center" wrapText="1"/>
    </xf>
    <xf numFmtId="0" fontId="30" fillId="2" borderId="71" xfId="4" applyFont="1" applyFill="1" applyBorder="1" applyAlignment="1">
      <alignment horizontal="center" vertical="center" wrapText="1"/>
    </xf>
    <xf numFmtId="0" fontId="25" fillId="0" borderId="178" xfId="4" applyFont="1" applyBorder="1" applyAlignment="1" applyProtection="1">
      <alignment horizontal="left" vertical="center" shrinkToFit="1"/>
      <protection locked="0"/>
    </xf>
    <xf numFmtId="0" fontId="30" fillId="2" borderId="32" xfId="4" applyFont="1" applyFill="1" applyBorder="1" applyAlignment="1">
      <alignment horizontal="center" vertical="center" shrinkToFit="1"/>
    </xf>
    <xf numFmtId="0" fontId="30" fillId="2" borderId="39" xfId="4" applyFont="1" applyFill="1" applyBorder="1" applyAlignment="1">
      <alignment horizontal="center" vertical="center" shrinkToFit="1"/>
    </xf>
    <xf numFmtId="49" fontId="30" fillId="0" borderId="32" xfId="4" applyNumberFormat="1" applyFont="1" applyBorder="1" applyAlignment="1" applyProtection="1">
      <alignment horizontal="left" vertical="center" shrinkToFit="1"/>
      <protection locked="0"/>
    </xf>
    <xf numFmtId="49" fontId="30" fillId="0" borderId="14" xfId="4" applyNumberFormat="1" applyFont="1" applyBorder="1" applyAlignment="1" applyProtection="1">
      <alignment horizontal="left" vertical="center" shrinkToFit="1"/>
      <protection locked="0"/>
    </xf>
    <xf numFmtId="49" fontId="30" fillId="0" borderId="39" xfId="4" applyNumberFormat="1" applyFont="1" applyBorder="1" applyAlignment="1" applyProtection="1">
      <alignment horizontal="left" vertical="center" shrinkToFit="1"/>
      <protection locked="0"/>
    </xf>
    <xf numFmtId="49" fontId="30" fillId="0" borderId="16" xfId="4" applyNumberFormat="1" applyFont="1" applyBorder="1" applyAlignment="1" applyProtection="1">
      <alignment horizontal="left" vertical="center" shrinkToFit="1"/>
      <protection locked="0"/>
    </xf>
    <xf numFmtId="0" fontId="30" fillId="0" borderId="91" xfId="4" applyFont="1" applyBorder="1" applyAlignment="1" applyProtection="1">
      <alignment horizontal="left" vertical="center" shrinkToFit="1"/>
      <protection locked="0"/>
    </xf>
    <xf numFmtId="0" fontId="30" fillId="0" borderId="65" xfId="4" applyFont="1" applyBorder="1" applyAlignment="1" applyProtection="1">
      <alignment horizontal="left" vertical="center" shrinkToFit="1"/>
      <protection locked="0"/>
    </xf>
    <xf numFmtId="0" fontId="30" fillId="2" borderId="1" xfId="4" applyFont="1" applyFill="1" applyBorder="1" applyAlignment="1">
      <alignment horizontal="center" vertical="center" wrapText="1"/>
    </xf>
    <xf numFmtId="0" fontId="30" fillId="2" borderId="68" xfId="4" applyFont="1" applyFill="1" applyBorder="1" applyAlignment="1">
      <alignment horizontal="center" vertical="center" wrapText="1"/>
    </xf>
    <xf numFmtId="0" fontId="30" fillId="2" borderId="31" xfId="4" applyFont="1" applyFill="1" applyBorder="1" applyAlignment="1">
      <alignment horizontal="center" vertical="center" wrapText="1"/>
    </xf>
    <xf numFmtId="0" fontId="30" fillId="2" borderId="75" xfId="4" applyFont="1" applyFill="1" applyBorder="1" applyAlignment="1">
      <alignment horizontal="center" vertical="center" wrapText="1"/>
    </xf>
    <xf numFmtId="0" fontId="25" fillId="2" borderId="37" xfId="4" applyFont="1" applyFill="1" applyBorder="1" applyAlignment="1">
      <alignment horizontal="center" vertical="center" wrapText="1"/>
    </xf>
    <xf numFmtId="0" fontId="25" fillId="2" borderId="69" xfId="4" applyFont="1" applyFill="1" applyBorder="1" applyAlignment="1">
      <alignment horizontal="center" vertical="center" wrapText="1"/>
    </xf>
    <xf numFmtId="0" fontId="30" fillId="2" borderId="39" xfId="4" applyFont="1" applyFill="1" applyBorder="1" applyAlignment="1">
      <alignment horizontal="center" vertical="center" wrapText="1"/>
    </xf>
    <xf numFmtId="0" fontId="25" fillId="11" borderId="37" xfId="4" applyFont="1" applyFill="1" applyBorder="1" applyAlignment="1" applyProtection="1">
      <alignment horizontal="left" vertical="center" wrapText="1"/>
      <protection locked="0"/>
    </xf>
    <xf numFmtId="0" fontId="25" fillId="11" borderId="69" xfId="4" applyFont="1" applyFill="1" applyBorder="1" applyAlignment="1" applyProtection="1">
      <alignment horizontal="left" vertical="center" wrapText="1"/>
      <protection locked="0"/>
    </xf>
    <xf numFmtId="0" fontId="25" fillId="11" borderId="108" xfId="4" applyFont="1" applyFill="1" applyBorder="1" applyAlignment="1" applyProtection="1">
      <alignment horizontal="left" vertical="center" wrapText="1"/>
      <protection locked="0"/>
    </xf>
    <xf numFmtId="0" fontId="25" fillId="11" borderId="63" xfId="4" applyFont="1" applyFill="1" applyBorder="1" applyAlignment="1" applyProtection="1">
      <alignment horizontal="left" vertical="center" wrapText="1"/>
      <protection locked="0"/>
    </xf>
    <xf numFmtId="0" fontId="25" fillId="11" borderId="11" xfId="4" applyFont="1" applyFill="1" applyBorder="1" applyAlignment="1" applyProtection="1">
      <alignment horizontal="left" vertical="center" wrapText="1"/>
      <protection locked="0"/>
    </xf>
    <xf numFmtId="0" fontId="25" fillId="11" borderId="62" xfId="4" applyFont="1" applyFill="1" applyBorder="1" applyAlignment="1" applyProtection="1">
      <alignment horizontal="left" vertical="center" wrapText="1"/>
      <protection locked="0"/>
    </xf>
    <xf numFmtId="0" fontId="25" fillId="11" borderId="47" xfId="4" applyFont="1" applyFill="1" applyBorder="1" applyAlignment="1" applyProtection="1">
      <alignment horizontal="left" vertical="center" wrapText="1"/>
      <protection locked="0"/>
    </xf>
    <xf numFmtId="0" fontId="25" fillId="11" borderId="51" xfId="4" applyFont="1" applyFill="1" applyBorder="1" applyAlignment="1" applyProtection="1">
      <alignment horizontal="left" vertical="center" wrapText="1"/>
      <protection locked="0"/>
    </xf>
    <xf numFmtId="0" fontId="25" fillId="0" borderId="45" xfId="4" applyFont="1" applyBorder="1" applyAlignment="1" applyProtection="1">
      <alignment horizontal="left" vertical="center" wrapText="1"/>
      <protection locked="0"/>
    </xf>
    <xf numFmtId="0" fontId="25" fillId="0" borderId="121" xfId="4" applyFont="1" applyBorder="1" applyAlignment="1" applyProtection="1">
      <alignment horizontal="left" vertical="center" wrapText="1"/>
      <protection locked="0"/>
    </xf>
    <xf numFmtId="0" fontId="25" fillId="0" borderId="124" xfId="4" applyFont="1" applyBorder="1" applyAlignment="1" applyProtection="1">
      <alignment horizontal="left" vertical="center" wrapText="1"/>
      <protection locked="0"/>
    </xf>
    <xf numFmtId="0" fontId="30" fillId="0" borderId="20" xfId="4" applyFont="1" applyBorder="1" applyAlignment="1" applyProtection="1">
      <alignment horizontal="left" vertical="center" wrapText="1"/>
      <protection locked="0"/>
    </xf>
    <xf numFmtId="0" fontId="30" fillId="0" borderId="91" xfId="4" applyFont="1" applyBorder="1" applyAlignment="1" applyProtection="1">
      <alignment horizontal="left" vertical="center" wrapText="1"/>
      <protection locked="0"/>
    </xf>
    <xf numFmtId="0" fontId="30" fillId="0" borderId="65" xfId="4" applyFont="1" applyBorder="1" applyAlignment="1" applyProtection="1">
      <alignment horizontal="left" vertical="center" wrapText="1"/>
      <protection locked="0"/>
    </xf>
    <xf numFmtId="0" fontId="30" fillId="0" borderId="109" xfId="4" applyFont="1" applyBorder="1" applyAlignment="1">
      <alignment horizontal="left" vertical="top" shrinkToFit="1"/>
    </xf>
    <xf numFmtId="0" fontId="30" fillId="0" borderId="119" xfId="4" applyFont="1" applyBorder="1" applyAlignment="1">
      <alignment horizontal="left" vertical="top" shrinkToFit="1"/>
    </xf>
    <xf numFmtId="0" fontId="30" fillId="0" borderId="111" xfId="4" applyFont="1" applyBorder="1" applyAlignment="1">
      <alignment horizontal="left" vertical="top" shrinkToFit="1"/>
    </xf>
    <xf numFmtId="0" fontId="61" fillId="14" borderId="191" xfId="4" applyFont="1" applyFill="1" applyBorder="1" applyAlignment="1">
      <alignment horizontal="left" vertical="center" wrapText="1"/>
    </xf>
    <xf numFmtId="0" fontId="61" fillId="14" borderId="193" xfId="4" applyFont="1" applyFill="1" applyBorder="1" applyAlignment="1">
      <alignment horizontal="left" vertical="center" wrapText="1"/>
    </xf>
    <xf numFmtId="189" fontId="51" fillId="0" borderId="20" xfId="4" applyNumberFormat="1" applyFont="1" applyBorder="1" applyAlignment="1" applyProtection="1">
      <alignment horizontal="center" vertical="center" wrapText="1"/>
      <protection locked="0"/>
    </xf>
    <xf numFmtId="189" fontId="51" fillId="0" borderId="91" xfId="4" applyNumberFormat="1" applyFont="1" applyBorder="1" applyAlignment="1" applyProtection="1">
      <alignment horizontal="center" vertical="center" wrapText="1"/>
      <protection locked="0"/>
    </xf>
    <xf numFmtId="189" fontId="51" fillId="0" borderId="65" xfId="4" applyNumberFormat="1" applyFont="1" applyBorder="1" applyAlignment="1" applyProtection="1">
      <alignment horizontal="center" vertical="center" wrapText="1"/>
      <protection locked="0"/>
    </xf>
    <xf numFmtId="0" fontId="25" fillId="2" borderId="121" xfId="4" applyFont="1" applyFill="1" applyBorder="1" applyAlignment="1">
      <alignment horizontal="center" vertical="center" shrinkToFit="1"/>
    </xf>
    <xf numFmtId="0" fontId="25" fillId="2" borderId="124" xfId="4" applyFont="1" applyFill="1" applyBorder="1" applyAlignment="1">
      <alignment horizontal="center" vertical="center" shrinkToFit="1"/>
    </xf>
    <xf numFmtId="0" fontId="30" fillId="2" borderId="91" xfId="4" applyFont="1" applyFill="1" applyBorder="1" applyAlignment="1">
      <alignment horizontal="center" vertical="center" shrinkToFit="1"/>
    </xf>
    <xf numFmtId="0" fontId="30" fillId="2" borderId="65" xfId="4" applyFont="1" applyFill="1" applyBorder="1" applyAlignment="1">
      <alignment horizontal="center" vertical="center" shrinkToFit="1"/>
    </xf>
    <xf numFmtId="0" fontId="30" fillId="2" borderId="127" xfId="4" applyFont="1" applyFill="1" applyBorder="1" applyAlignment="1">
      <alignment horizontal="left" vertical="center" wrapText="1"/>
    </xf>
    <xf numFmtId="0" fontId="30" fillId="2" borderId="15" xfId="4" applyFont="1" applyFill="1" applyBorder="1" applyAlignment="1">
      <alignment horizontal="left" vertical="center" wrapText="1"/>
    </xf>
    <xf numFmtId="0" fontId="30" fillId="2" borderId="16" xfId="4" applyFont="1" applyFill="1" applyBorder="1" applyAlignment="1">
      <alignment horizontal="left" vertical="center" wrapText="1"/>
    </xf>
    <xf numFmtId="0" fontId="30" fillId="0" borderId="123" xfId="4" applyFont="1" applyBorder="1" applyAlignment="1" applyProtection="1">
      <alignment horizontal="left" vertical="center" shrinkToFit="1"/>
      <protection locked="0"/>
    </xf>
    <xf numFmtId="0" fontId="30" fillId="0" borderId="60" xfId="4" applyFont="1" applyBorder="1" applyAlignment="1" applyProtection="1">
      <alignment horizontal="left" vertical="center" shrinkToFit="1"/>
      <protection locked="0"/>
    </xf>
    <xf numFmtId="189" fontId="55" fillId="0" borderId="18" xfId="4" applyNumberFormat="1" applyFont="1" applyBorder="1" applyAlignment="1" applyProtection="1">
      <alignment horizontal="center" vertical="center" wrapText="1"/>
      <protection locked="0"/>
    </xf>
    <xf numFmtId="189" fontId="55" fillId="0" borderId="123" xfId="4" applyNumberFormat="1" applyFont="1" applyBorder="1" applyAlignment="1" applyProtection="1">
      <alignment horizontal="center" vertical="center" wrapText="1"/>
      <protection locked="0"/>
    </xf>
    <xf numFmtId="189" fontId="55" fillId="0" borderId="64" xfId="4" applyNumberFormat="1" applyFont="1" applyBorder="1" applyAlignment="1" applyProtection="1">
      <alignment horizontal="center" vertical="center" wrapText="1"/>
      <protection locked="0"/>
    </xf>
    <xf numFmtId="189" fontId="55" fillId="0" borderId="20" xfId="4" applyNumberFormat="1" applyFont="1" applyBorder="1" applyAlignment="1" applyProtection="1">
      <alignment horizontal="center" vertical="center" wrapText="1"/>
      <protection locked="0"/>
    </xf>
    <xf numFmtId="189" fontId="55" fillId="0" borderId="91" xfId="4" applyNumberFormat="1" applyFont="1" applyBorder="1" applyAlignment="1" applyProtection="1">
      <alignment horizontal="center" vertical="center" wrapText="1"/>
      <protection locked="0"/>
    </xf>
    <xf numFmtId="189" fontId="55" fillId="0" borderId="65" xfId="4" applyNumberFormat="1" applyFont="1" applyBorder="1" applyAlignment="1" applyProtection="1">
      <alignment horizontal="center" vertical="center" wrapText="1"/>
      <protection locked="0"/>
    </xf>
    <xf numFmtId="0" fontId="30" fillId="0" borderId="61" xfId="4" applyFont="1" applyBorder="1" applyAlignment="1" applyProtection="1">
      <alignment horizontal="left" vertical="center" shrinkToFit="1"/>
      <protection locked="0"/>
    </xf>
    <xf numFmtId="189" fontId="55" fillId="0" borderId="45" xfId="4" applyNumberFormat="1" applyFont="1" applyBorder="1" applyAlignment="1" applyProtection="1">
      <alignment horizontal="center" vertical="center" wrapText="1"/>
      <protection locked="0"/>
    </xf>
    <xf numFmtId="189" fontId="55" fillId="0" borderId="121" xfId="4" applyNumberFormat="1" applyFont="1" applyBorder="1" applyAlignment="1" applyProtection="1">
      <alignment horizontal="center" vertical="center" wrapText="1"/>
      <protection locked="0"/>
    </xf>
    <xf numFmtId="189" fontId="55" fillId="0" borderId="124" xfId="4" applyNumberFormat="1" applyFont="1" applyBorder="1" applyAlignment="1" applyProtection="1">
      <alignment horizontal="center" vertical="center" wrapText="1"/>
      <protection locked="0"/>
    </xf>
    <xf numFmtId="0" fontId="30" fillId="0" borderId="23" xfId="4" applyFont="1" applyBorder="1" applyAlignment="1" applyProtection="1">
      <alignment horizontal="left" vertical="center" shrinkToFit="1"/>
      <protection locked="0"/>
    </xf>
    <xf numFmtId="0" fontId="30" fillId="0" borderId="170" xfId="4" applyFont="1" applyBorder="1" applyAlignment="1" applyProtection="1">
      <alignment horizontal="left" vertical="center" shrinkToFit="1"/>
      <protection locked="0"/>
    </xf>
    <xf numFmtId="0" fontId="30" fillId="0" borderId="197" xfId="4" applyFont="1" applyBorder="1" applyAlignment="1" applyProtection="1">
      <alignment horizontal="left" vertical="center" shrinkToFit="1"/>
      <protection locked="0"/>
    </xf>
    <xf numFmtId="0" fontId="30" fillId="2" borderId="62" xfId="4" applyFont="1" applyFill="1" applyBorder="1" applyAlignment="1">
      <alignment horizontal="center" vertical="center" wrapText="1"/>
    </xf>
    <xf numFmtId="0" fontId="80" fillId="0" borderId="11" xfId="9" applyFont="1" applyBorder="1" applyAlignment="1">
      <alignment horizontal="left" vertical="center" wrapText="1"/>
    </xf>
    <xf numFmtId="0" fontId="80" fillId="0" borderId="47" xfId="9" applyFont="1" applyBorder="1" applyAlignment="1">
      <alignment horizontal="left" vertical="center" wrapText="1"/>
    </xf>
    <xf numFmtId="0" fontId="80" fillId="0" borderId="62" xfId="9" applyFont="1" applyBorder="1" applyAlignment="1">
      <alignment horizontal="left" vertical="center" wrapText="1"/>
    </xf>
    <xf numFmtId="0" fontId="72" fillId="7" borderId="109" xfId="9" applyFont="1" applyFill="1" applyBorder="1" applyAlignment="1" applyProtection="1">
      <alignment horizontal="left" vertical="center" wrapText="1"/>
      <protection locked="0"/>
    </xf>
    <xf numFmtId="0" fontId="72" fillId="7" borderId="119" xfId="9" applyFont="1" applyFill="1" applyBorder="1" applyAlignment="1" applyProtection="1">
      <alignment horizontal="left" vertical="center" wrapText="1"/>
      <protection locked="0"/>
    </xf>
    <xf numFmtId="0" fontId="72" fillId="7" borderId="111" xfId="9" applyFont="1" applyFill="1" applyBorder="1" applyAlignment="1" applyProtection="1">
      <alignment horizontal="left" vertical="center" wrapText="1"/>
      <protection locked="0"/>
    </xf>
    <xf numFmtId="0" fontId="76" fillId="0" borderId="0" xfId="9" applyFont="1" applyAlignment="1">
      <alignment horizontal="left" vertical="top" wrapText="1"/>
    </xf>
    <xf numFmtId="0" fontId="74" fillId="0" borderId="8" xfId="9" applyFont="1" applyBorder="1" applyAlignment="1" applyProtection="1">
      <alignment horizontal="left" vertical="center" wrapText="1"/>
      <protection locked="0"/>
    </xf>
    <xf numFmtId="0" fontId="74" fillId="0" borderId="172" xfId="9" applyFont="1" applyBorder="1" applyAlignment="1" applyProtection="1">
      <alignment horizontal="left" vertical="center" wrapText="1"/>
      <protection locked="0"/>
    </xf>
    <xf numFmtId="0" fontId="74" fillId="0" borderId="9" xfId="9" applyFont="1" applyBorder="1" applyAlignment="1" applyProtection="1">
      <alignment horizontal="left" vertical="center" wrapText="1"/>
      <protection locked="0"/>
    </xf>
    <xf numFmtId="0" fontId="74" fillId="0" borderId="174" xfId="9" applyFont="1" applyBorder="1" applyAlignment="1" applyProtection="1">
      <alignment horizontal="left" vertical="center" wrapText="1"/>
      <protection locked="0"/>
    </xf>
    <xf numFmtId="0" fontId="76" fillId="0" borderId="177" xfId="9" applyFont="1" applyBorder="1" applyAlignment="1">
      <alignment horizontal="left" vertical="center" wrapText="1"/>
    </xf>
    <xf numFmtId="0" fontId="76" fillId="0" borderId="63" xfId="9" applyFont="1" applyBorder="1" applyAlignment="1">
      <alignment horizontal="left" vertical="center" wrapText="1"/>
    </xf>
    <xf numFmtId="0" fontId="74" fillId="0" borderId="108" xfId="9" applyFont="1" applyBorder="1" applyAlignment="1" applyProtection="1">
      <alignment horizontal="left" vertical="center" wrapText="1"/>
      <protection locked="0"/>
    </xf>
    <xf numFmtId="0" fontId="74" fillId="0" borderId="76" xfId="9" applyFont="1" applyBorder="1" applyAlignment="1" applyProtection="1">
      <alignment horizontal="left" vertical="center" wrapText="1"/>
      <protection locked="0"/>
    </xf>
    <xf numFmtId="0" fontId="74" fillId="0" borderId="43" xfId="9" applyFont="1" applyBorder="1" applyAlignment="1" applyProtection="1">
      <alignment horizontal="left" vertical="center" wrapText="1"/>
      <protection locked="0"/>
    </xf>
    <xf numFmtId="0" fontId="76" fillId="0" borderId="126" xfId="9" applyFont="1" applyBorder="1" applyAlignment="1">
      <alignment horizontal="left" vertical="center" wrapText="1"/>
    </xf>
    <xf numFmtId="0" fontId="76" fillId="0" borderId="69" xfId="9" applyFont="1" applyBorder="1" applyAlignment="1">
      <alignment horizontal="left" vertical="center" wrapText="1"/>
    </xf>
    <xf numFmtId="0" fontId="74" fillId="0" borderId="37" xfId="9" applyFont="1" applyBorder="1" applyAlignment="1" applyProtection="1">
      <alignment horizontal="left" vertical="center" wrapText="1"/>
      <protection locked="0"/>
    </xf>
    <xf numFmtId="0" fontId="74" fillId="0" borderId="38" xfId="9" applyFont="1" applyBorder="1" applyAlignment="1" applyProtection="1">
      <alignment horizontal="left" vertical="center" wrapText="1"/>
      <protection locked="0"/>
    </xf>
    <xf numFmtId="0" fontId="74" fillId="0" borderId="29" xfId="9" applyFont="1" applyBorder="1" applyAlignment="1" applyProtection="1">
      <alignment horizontal="left" vertical="center" wrapText="1"/>
      <protection locked="0"/>
    </xf>
    <xf numFmtId="0" fontId="76" fillId="0" borderId="191" xfId="9" applyFont="1" applyBorder="1" applyAlignment="1">
      <alignment horizontal="center" vertical="center" wrapText="1"/>
    </xf>
    <xf numFmtId="0" fontId="76" fillId="0" borderId="193" xfId="9" applyFont="1" applyBorder="1" applyAlignment="1">
      <alignment horizontal="center" vertical="center" wrapText="1"/>
    </xf>
    <xf numFmtId="0" fontId="76" fillId="0" borderId="192" xfId="9" applyFont="1" applyBorder="1" applyAlignment="1">
      <alignment horizontal="center" vertical="center" wrapText="1"/>
    </xf>
    <xf numFmtId="0" fontId="74" fillId="0" borderId="114" xfId="9" applyFont="1" applyBorder="1" applyAlignment="1" applyProtection="1">
      <alignment horizontal="left" vertical="center" wrapText="1"/>
      <protection locked="0"/>
    </xf>
    <xf numFmtId="0" fontId="74" fillId="0" borderId="115" xfId="9" applyFont="1" applyBorder="1" applyAlignment="1" applyProtection="1">
      <alignment horizontal="left" vertical="center" wrapText="1"/>
      <protection locked="0"/>
    </xf>
    <xf numFmtId="0" fontId="74" fillId="0" borderId="116" xfId="9" applyFont="1" applyBorder="1" applyAlignment="1" applyProtection="1">
      <alignment horizontal="left" vertical="center" wrapText="1"/>
      <protection locked="0"/>
    </xf>
    <xf numFmtId="0" fontId="74" fillId="0" borderId="5" xfId="9" applyFont="1" applyBorder="1" applyAlignment="1" applyProtection="1">
      <alignment horizontal="left" vertical="center" wrapText="1"/>
      <protection locked="0"/>
    </xf>
    <xf numFmtId="0" fontId="74" fillId="0" borderId="176" xfId="9" applyFont="1" applyBorder="1" applyAlignment="1" applyProtection="1">
      <alignment horizontal="left" vertical="center" wrapText="1"/>
      <protection locked="0"/>
    </xf>
    <xf numFmtId="0" fontId="72" fillId="0" borderId="0" xfId="9" applyFont="1" applyAlignment="1">
      <alignment horizontal="left" vertical="center"/>
    </xf>
    <xf numFmtId="0" fontId="76" fillId="0" borderId="189" xfId="9" applyFont="1" applyBorder="1" applyAlignment="1">
      <alignment horizontal="left" vertical="center" wrapText="1"/>
    </xf>
    <xf numFmtId="0" fontId="76" fillId="0" borderId="120" xfId="9" applyFont="1" applyBorder="1" applyAlignment="1">
      <alignment horizontal="left" vertical="center" wrapText="1"/>
    </xf>
    <xf numFmtId="0" fontId="74" fillId="0" borderId="0" xfId="9" applyFont="1" applyAlignment="1">
      <alignment horizontal="left" vertical="center"/>
    </xf>
    <xf numFmtId="0" fontId="71" fillId="0" borderId="0" xfId="9" applyFont="1" applyAlignment="1">
      <alignment horizontal="center" vertical="center"/>
    </xf>
    <xf numFmtId="0" fontId="72" fillId="11" borderId="177" xfId="9" applyFont="1" applyFill="1" applyBorder="1" applyAlignment="1">
      <alignment horizontal="left" vertical="center"/>
    </xf>
    <xf numFmtId="0" fontId="72" fillId="11" borderId="76" xfId="9" applyFont="1" applyFill="1" applyBorder="1" applyAlignment="1">
      <alignment horizontal="left" vertical="center"/>
    </xf>
    <xf numFmtId="0" fontId="72" fillId="11" borderId="43" xfId="9" applyFont="1" applyFill="1" applyBorder="1" applyAlignment="1">
      <alignment horizontal="left" vertical="center"/>
    </xf>
    <xf numFmtId="0" fontId="72" fillId="11" borderId="189" xfId="9" applyFont="1" applyFill="1" applyBorder="1" applyAlignment="1">
      <alignment horizontal="left" vertical="center"/>
    </xf>
    <xf numFmtId="0" fontId="72" fillId="11" borderId="115" xfId="9" applyFont="1" applyFill="1" applyBorder="1" applyAlignment="1">
      <alignment horizontal="left" vertical="center"/>
    </xf>
    <xf numFmtId="0" fontId="72" fillId="11" borderId="116" xfId="9" applyFont="1" applyFill="1" applyBorder="1" applyAlignment="1">
      <alignment horizontal="left" vertical="center"/>
    </xf>
    <xf numFmtId="0" fontId="74" fillId="0" borderId="77" xfId="9" applyFont="1" applyBorder="1" applyAlignment="1">
      <alignment horizontal="left" vertical="center" wrapText="1"/>
    </xf>
    <xf numFmtId="0" fontId="74" fillId="0" borderId="47" xfId="9" applyFont="1" applyBorder="1" applyAlignment="1">
      <alignment horizontal="left" vertical="center" wrapText="1"/>
    </xf>
    <xf numFmtId="0" fontId="74" fillId="0" borderId="62" xfId="9" applyFont="1" applyBorder="1" applyAlignment="1">
      <alignment horizontal="left" vertical="center" wrapText="1"/>
    </xf>
    <xf numFmtId="0" fontId="74" fillId="0" borderId="189" xfId="9" applyFont="1" applyBorder="1" applyAlignment="1">
      <alignment horizontal="left" vertical="center" wrapText="1"/>
    </xf>
    <xf numFmtId="0" fontId="74" fillId="0" borderId="115" xfId="9" applyFont="1" applyBorder="1" applyAlignment="1">
      <alignment horizontal="left" vertical="center" wrapText="1"/>
    </xf>
    <xf numFmtId="0" fontId="74" fillId="0" borderId="120" xfId="9" applyFont="1" applyBorder="1" applyAlignment="1">
      <alignment horizontal="left" vertical="center" wrapText="1"/>
    </xf>
    <xf numFmtId="0" fontId="98" fillId="0" borderId="11" xfId="9" applyFont="1" applyBorder="1" applyAlignment="1">
      <alignment horizontal="left" vertical="center" wrapText="1"/>
    </xf>
    <xf numFmtId="0" fontId="72" fillId="0" borderId="108" xfId="9" applyFont="1" applyBorder="1" applyAlignment="1">
      <alignment horizontal="center" vertical="center"/>
    </xf>
    <xf numFmtId="0" fontId="72" fillId="0" borderId="76" xfId="9" applyFont="1" applyBorder="1" applyAlignment="1">
      <alignment horizontal="center" vertical="center"/>
    </xf>
    <xf numFmtId="0" fontId="72" fillId="0" borderId="63" xfId="9" applyFont="1" applyBorder="1" applyAlignment="1">
      <alignment horizontal="center" vertical="center"/>
    </xf>
    <xf numFmtId="0" fontId="80" fillId="0" borderId="37" xfId="9" applyFont="1" applyBorder="1" applyAlignment="1">
      <alignment horizontal="left" vertical="center" wrapText="1"/>
    </xf>
    <xf numFmtId="0" fontId="80" fillId="0" borderId="38" xfId="9" applyFont="1" applyBorder="1" applyAlignment="1">
      <alignment horizontal="left" vertical="center" wrapText="1"/>
    </xf>
    <xf numFmtId="0" fontId="80" fillId="0" borderId="69" xfId="9" applyFont="1" applyBorder="1" applyAlignment="1">
      <alignment horizontal="left" vertical="center" wrapText="1"/>
    </xf>
    <xf numFmtId="0" fontId="80" fillId="0" borderId="114" xfId="9" applyFont="1" applyBorder="1" applyAlignment="1">
      <alignment horizontal="left" vertical="center"/>
    </xf>
    <xf numFmtId="0" fontId="80" fillId="0" borderId="115" xfId="9" applyFont="1" applyBorder="1" applyAlignment="1">
      <alignment horizontal="left" vertical="center"/>
    </xf>
    <xf numFmtId="0" fontId="80" fillId="0" borderId="120" xfId="9" applyFont="1" applyBorder="1" applyAlignment="1">
      <alignment horizontal="left" vertical="center"/>
    </xf>
    <xf numFmtId="0" fontId="74" fillId="0" borderId="177" xfId="9" applyFont="1" applyBorder="1" applyAlignment="1">
      <alignment horizontal="left" vertical="center" wrapText="1"/>
    </xf>
    <xf numFmtId="0" fontId="74" fillId="0" borderId="76" xfId="9" applyFont="1" applyBorder="1" applyAlignment="1">
      <alignment horizontal="left" vertical="center" wrapText="1"/>
    </xf>
    <xf numFmtId="0" fontId="74" fillId="0" borderId="63" xfId="9" applyFont="1" applyBorder="1" applyAlignment="1">
      <alignment horizontal="left" vertical="center" wrapText="1"/>
    </xf>
    <xf numFmtId="0" fontId="76" fillId="0" borderId="77" xfId="9" applyFont="1" applyBorder="1" applyAlignment="1">
      <alignment horizontal="left" vertical="center" wrapText="1"/>
    </xf>
    <xf numFmtId="0" fontId="76" fillId="0" borderId="47" xfId="9" applyFont="1" applyBorder="1" applyAlignment="1">
      <alignment horizontal="left" vertical="center" wrapText="1"/>
    </xf>
    <xf numFmtId="0" fontId="76" fillId="0" borderId="62" xfId="9" applyFont="1" applyBorder="1" applyAlignment="1">
      <alignment horizontal="left" vertical="center" wrapText="1"/>
    </xf>
    <xf numFmtId="0" fontId="72" fillId="0" borderId="177" xfId="9" applyFont="1" applyBorder="1" applyAlignment="1">
      <alignment horizontal="left" vertical="center"/>
    </xf>
    <xf numFmtId="0" fontId="72" fillId="0" borderId="76" xfId="9" applyFont="1" applyBorder="1" applyAlignment="1">
      <alignment horizontal="left" vertical="center"/>
    </xf>
    <xf numFmtId="0" fontId="72" fillId="0" borderId="63" xfId="9" applyFont="1" applyBorder="1" applyAlignment="1">
      <alignment horizontal="left" vertical="center"/>
    </xf>
    <xf numFmtId="0" fontId="74" fillId="0" borderId="30" xfId="9" applyFont="1" applyBorder="1" applyAlignment="1">
      <alignment horizontal="left" vertical="center" wrapText="1"/>
    </xf>
    <xf numFmtId="0" fontId="82" fillId="0" borderId="0" xfId="10" applyFont="1" applyAlignment="1">
      <alignment horizontal="center" vertical="center" wrapText="1"/>
    </xf>
    <xf numFmtId="0" fontId="76" fillId="0" borderId="11" xfId="10" applyFont="1" applyBorder="1" applyAlignment="1">
      <alignment horizontal="left" vertical="center" wrapText="1"/>
    </xf>
    <xf numFmtId="0" fontId="76" fillId="0" borderId="47" xfId="10" applyFont="1" applyBorder="1" applyAlignment="1">
      <alignment horizontal="left" vertical="center" wrapText="1"/>
    </xf>
    <xf numFmtId="0" fontId="76" fillId="0" borderId="47" xfId="10" applyFont="1" applyBorder="1" applyAlignment="1">
      <alignment horizontal="left" vertical="center"/>
    </xf>
    <xf numFmtId="0" fontId="76" fillId="0" borderId="62" xfId="10" applyFont="1" applyBorder="1" applyAlignment="1">
      <alignment horizontal="left" vertical="center"/>
    </xf>
    <xf numFmtId="0" fontId="76" fillId="0" borderId="15" xfId="10" applyFont="1" applyBorder="1" applyAlignment="1">
      <alignment horizontal="left" vertical="center" wrapText="1"/>
    </xf>
    <xf numFmtId="0" fontId="0" fillId="0" borderId="15" xfId="0" applyBorder="1" applyAlignment="1">
      <alignment vertical="center" wrapText="1"/>
    </xf>
    <xf numFmtId="0" fontId="76" fillId="11" borderId="11" xfId="10" applyFont="1" applyFill="1" applyBorder="1" applyAlignment="1">
      <alignment horizontal="left" vertical="center" wrapText="1"/>
    </xf>
    <xf numFmtId="0" fontId="0" fillId="0" borderId="47" xfId="0" applyBorder="1" applyAlignment="1">
      <alignment horizontal="left" vertical="center"/>
    </xf>
    <xf numFmtId="0" fontId="0" fillId="0" borderId="62" xfId="0" applyBorder="1" applyAlignment="1">
      <alignment horizontal="left" vertical="center"/>
    </xf>
    <xf numFmtId="0" fontId="36" fillId="12" borderId="11" xfId="13" applyFont="1" applyFill="1" applyBorder="1" applyAlignment="1">
      <alignment horizontal="center" vertical="center" wrapText="1"/>
    </xf>
    <xf numFmtId="0" fontId="36" fillId="12" borderId="47" xfId="13" applyFont="1" applyFill="1" applyBorder="1" applyAlignment="1">
      <alignment horizontal="center" vertical="center" wrapText="1"/>
    </xf>
    <xf numFmtId="0" fontId="0" fillId="0" borderId="62" xfId="0" applyBorder="1" applyAlignment="1">
      <alignment horizontal="center" vertical="center" wrapText="1"/>
    </xf>
    <xf numFmtId="0" fontId="76" fillId="0" borderId="11" xfId="13" applyFont="1" applyBorder="1" applyAlignment="1">
      <alignment horizontal="left" vertical="center" wrapText="1"/>
    </xf>
    <xf numFmtId="0" fontId="76" fillId="0" borderId="47" xfId="13" applyFont="1" applyBorder="1" applyAlignment="1">
      <alignment horizontal="left" vertical="center" wrapText="1"/>
    </xf>
    <xf numFmtId="0" fontId="0" fillId="0" borderId="62" xfId="0" applyBorder="1" applyAlignment="1">
      <alignment horizontal="left" vertical="center" wrapText="1"/>
    </xf>
    <xf numFmtId="0" fontId="81" fillId="0" borderId="11" xfId="13" applyFont="1" applyBorder="1" applyAlignment="1" applyProtection="1">
      <alignment vertical="center" wrapText="1"/>
      <protection locked="0"/>
    </xf>
    <xf numFmtId="0" fontId="0" fillId="0" borderId="62" xfId="0" applyBorder="1" applyProtection="1">
      <alignment vertical="center"/>
      <protection locked="0"/>
    </xf>
    <xf numFmtId="0" fontId="83" fillId="0" borderId="0" xfId="10" applyFont="1" applyAlignment="1">
      <alignment horizontal="left" vertical="center" wrapText="1"/>
    </xf>
    <xf numFmtId="0" fontId="102" fillId="0" borderId="0" xfId="15" applyFont="1" applyAlignment="1">
      <alignment horizontal="center" vertical="center" wrapText="1"/>
    </xf>
    <xf numFmtId="0" fontId="102" fillId="0" borderId="0" xfId="15" applyFont="1" applyAlignment="1">
      <alignment horizontal="center" vertical="center"/>
    </xf>
    <xf numFmtId="0" fontId="103" fillId="0" borderId="15" xfId="15" applyFont="1" applyBorder="1" applyAlignment="1">
      <alignment horizontal="right" vertical="center"/>
    </xf>
    <xf numFmtId="0" fontId="103" fillId="7" borderId="15" xfId="15" applyFont="1" applyFill="1" applyBorder="1" applyAlignment="1">
      <alignment horizontal="left" vertical="center" shrinkToFit="1"/>
    </xf>
    <xf numFmtId="0" fontId="103" fillId="0" borderId="47" xfId="15" applyFont="1" applyBorder="1" applyAlignment="1">
      <alignment horizontal="right" vertical="center"/>
    </xf>
    <xf numFmtId="0" fontId="103" fillId="7" borderId="47" xfId="15" applyFont="1" applyFill="1" applyBorder="1" applyAlignment="1">
      <alignment horizontal="left" vertical="center" shrinkToFit="1"/>
    </xf>
    <xf numFmtId="0" fontId="103" fillId="6" borderId="11" xfId="16" applyFont="1" applyFill="1" applyBorder="1" applyAlignment="1">
      <alignment horizontal="left" vertical="center" wrapText="1"/>
    </xf>
    <xf numFmtId="0" fontId="103" fillId="6" borderId="47" xfId="16" applyFont="1" applyFill="1" applyBorder="1" applyAlignment="1">
      <alignment horizontal="left" vertical="center" wrapText="1"/>
    </xf>
    <xf numFmtId="0" fontId="103" fillId="6" borderId="62" xfId="16" applyFont="1" applyFill="1" applyBorder="1" applyAlignment="1">
      <alignment horizontal="left" vertical="center" wrapText="1"/>
    </xf>
    <xf numFmtId="0" fontId="103" fillId="6" borderId="37" xfId="15" applyFont="1" applyFill="1" applyBorder="1" applyAlignment="1">
      <alignment horizontal="left" vertical="center" wrapText="1"/>
    </xf>
    <xf numFmtId="0" fontId="103" fillId="6" borderId="38" xfId="15" applyFont="1" applyFill="1" applyBorder="1" applyAlignment="1">
      <alignment horizontal="left" vertical="center" wrapText="1"/>
    </xf>
    <xf numFmtId="0" fontId="103" fillId="6" borderId="69" xfId="15" applyFont="1" applyFill="1" applyBorder="1" applyAlignment="1">
      <alignment horizontal="left" vertical="center" wrapText="1"/>
    </xf>
    <xf numFmtId="0" fontId="103" fillId="0" borderId="78" xfId="15" applyFont="1" applyBorder="1" applyAlignment="1" applyProtection="1">
      <alignment horizontal="center" vertical="center"/>
      <protection locked="0"/>
    </xf>
    <xf numFmtId="0" fontId="103" fillId="0" borderId="26" xfId="15" applyFont="1" applyBorder="1" applyAlignment="1" applyProtection="1">
      <alignment horizontal="center" vertical="center"/>
      <protection locked="0"/>
    </xf>
    <xf numFmtId="0" fontId="103" fillId="0" borderId="59" xfId="15" applyFont="1" applyBorder="1" applyAlignment="1" applyProtection="1">
      <alignment horizontal="center" vertical="center"/>
      <protection locked="0"/>
    </xf>
    <xf numFmtId="0" fontId="103" fillId="6" borderId="11" xfId="15" applyFont="1" applyFill="1" applyBorder="1" applyAlignment="1">
      <alignment horizontal="left" vertical="center" wrapText="1"/>
    </xf>
    <xf numFmtId="0" fontId="103" fillId="6" borderId="47" xfId="15" applyFont="1" applyFill="1" applyBorder="1" applyAlignment="1">
      <alignment horizontal="left" vertical="center" wrapText="1"/>
    </xf>
    <xf numFmtId="0" fontId="103" fillId="5" borderId="11" xfId="15" applyFont="1" applyFill="1" applyBorder="1" applyAlignment="1" applyProtection="1">
      <alignment horizontal="left" vertical="top" wrapText="1"/>
      <protection locked="0"/>
    </xf>
    <xf numFmtId="0" fontId="103" fillId="5" borderId="47" xfId="15" applyFont="1" applyFill="1" applyBorder="1" applyAlignment="1" applyProtection="1">
      <alignment horizontal="left" vertical="top" wrapText="1"/>
      <protection locked="0"/>
    </xf>
    <xf numFmtId="0" fontId="103" fillId="6" borderId="15" xfId="15" applyFont="1" applyFill="1" applyBorder="1" applyAlignment="1">
      <alignment horizontal="left" vertical="top" wrapText="1"/>
    </xf>
    <xf numFmtId="0" fontId="103" fillId="6" borderId="71" xfId="15" applyFont="1" applyFill="1" applyBorder="1" applyAlignment="1">
      <alignment horizontal="left" vertical="top" wrapText="1"/>
    </xf>
    <xf numFmtId="0" fontId="104" fillId="0" borderId="0" xfId="15" applyFont="1" applyAlignment="1">
      <alignment vertical="center" wrapText="1"/>
    </xf>
    <xf numFmtId="0" fontId="104" fillId="0" borderId="0" xfId="15" applyFont="1">
      <alignment vertical="center"/>
    </xf>
    <xf numFmtId="0" fontId="103" fillId="0" borderId="15" xfId="15" applyFont="1" applyBorder="1" applyAlignment="1">
      <alignment horizontal="left" vertical="center" wrapText="1"/>
    </xf>
    <xf numFmtId="0" fontId="103" fillId="6" borderId="9" xfId="15" applyFont="1" applyFill="1" applyBorder="1" applyAlignment="1">
      <alignment horizontal="left" vertical="center" wrapText="1"/>
    </xf>
    <xf numFmtId="0" fontId="103" fillId="6" borderId="37" xfId="16" applyFont="1" applyFill="1" applyBorder="1" applyAlignment="1">
      <alignment horizontal="left" vertical="center" wrapText="1"/>
    </xf>
    <xf numFmtId="0" fontId="103" fillId="6" borderId="38" xfId="16" applyFont="1" applyFill="1" applyBorder="1" applyAlignment="1">
      <alignment horizontal="left" vertical="center" wrapText="1"/>
    </xf>
    <xf numFmtId="0" fontId="103" fillId="6" borderId="69" xfId="16" applyFont="1" applyFill="1" applyBorder="1" applyAlignment="1">
      <alignment horizontal="left" vertical="center" wrapText="1"/>
    </xf>
    <xf numFmtId="0" fontId="1" fillId="0" borderId="0" xfId="15" applyAlignment="1">
      <alignment vertical="center" wrapText="1"/>
    </xf>
    <xf numFmtId="0" fontId="103" fillId="6" borderId="9" xfId="15" applyFont="1" applyFill="1" applyBorder="1" applyAlignment="1">
      <alignment vertical="center" wrapText="1"/>
    </xf>
    <xf numFmtId="0" fontId="103" fillId="6" borderId="11" xfId="15" applyFont="1" applyFill="1" applyBorder="1" applyAlignment="1">
      <alignment vertical="center" wrapText="1"/>
    </xf>
    <xf numFmtId="0" fontId="103" fillId="6" borderId="47" xfId="15" applyFont="1" applyFill="1" applyBorder="1" applyAlignment="1">
      <alignment vertical="center" wrapText="1"/>
    </xf>
    <xf numFmtId="0" fontId="103" fillId="6" borderId="62" xfId="15" applyFont="1" applyFill="1" applyBorder="1" applyAlignment="1">
      <alignment vertical="center" wrapText="1"/>
    </xf>
    <xf numFmtId="0" fontId="103" fillId="6" borderId="78" xfId="15" applyFont="1" applyFill="1" applyBorder="1" applyAlignment="1">
      <alignment vertical="center" wrapText="1"/>
    </xf>
    <xf numFmtId="0" fontId="106" fillId="6" borderId="15" xfId="15" applyFont="1" applyFill="1" applyBorder="1" applyAlignment="1">
      <alignment horizontal="left" vertical="center" wrapText="1"/>
    </xf>
    <xf numFmtId="0" fontId="106" fillId="6" borderId="71" xfId="15" applyFont="1" applyFill="1" applyBorder="1" applyAlignment="1">
      <alignment horizontal="left" vertical="center" wrapText="1"/>
    </xf>
    <xf numFmtId="0" fontId="106" fillId="6" borderId="26" xfId="15" applyFont="1" applyFill="1" applyBorder="1" applyAlignment="1">
      <alignment vertical="center" wrapText="1"/>
    </xf>
    <xf numFmtId="0" fontId="103" fillId="6" borderId="26" xfId="15" applyFont="1" applyFill="1" applyBorder="1" applyAlignment="1">
      <alignment vertical="center" wrapText="1"/>
    </xf>
    <xf numFmtId="0" fontId="103" fillId="5" borderId="0" xfId="15" applyFont="1" applyFill="1" applyAlignment="1" applyProtection="1">
      <alignment horizontal="left" wrapText="1"/>
      <protection locked="0"/>
    </xf>
    <xf numFmtId="0" fontId="103" fillId="5" borderId="75" xfId="15" applyFont="1" applyFill="1" applyBorder="1" applyAlignment="1" applyProtection="1">
      <alignment horizontal="left" wrapText="1"/>
      <protection locked="0"/>
    </xf>
    <xf numFmtId="0" fontId="103" fillId="5" borderId="0" xfId="15" applyFont="1" applyFill="1" applyAlignment="1" applyProtection="1">
      <alignment horizontal="left" vertical="center" wrapText="1"/>
      <protection locked="0"/>
    </xf>
    <xf numFmtId="0" fontId="103" fillId="5" borderId="75" xfId="15" applyFont="1" applyFill="1" applyBorder="1" applyAlignment="1" applyProtection="1">
      <alignment horizontal="left" vertical="center" wrapText="1"/>
      <protection locked="0"/>
    </xf>
    <xf numFmtId="0" fontId="106" fillId="6" borderId="32" xfId="15" applyFont="1" applyFill="1" applyBorder="1" applyAlignment="1">
      <alignment horizontal="left" vertical="center" wrapText="1"/>
    </xf>
    <xf numFmtId="0" fontId="106" fillId="6" borderId="0" xfId="15" applyFont="1" applyFill="1" applyAlignment="1">
      <alignment horizontal="left" vertical="center" wrapText="1"/>
    </xf>
    <xf numFmtId="0" fontId="106" fillId="6" borderId="75" xfId="15" applyFont="1" applyFill="1" applyBorder="1" applyAlignment="1">
      <alignment horizontal="left" vertical="center" wrapText="1"/>
    </xf>
    <xf numFmtId="0" fontId="103" fillId="5" borderId="9" xfId="15" applyFont="1" applyFill="1" applyBorder="1" applyAlignment="1" applyProtection="1">
      <alignment horizontal="center" vertical="center" wrapText="1"/>
      <protection locked="0"/>
    </xf>
    <xf numFmtId="0" fontId="103" fillId="6" borderId="26" xfId="15" applyFont="1" applyFill="1" applyBorder="1" applyAlignment="1">
      <alignment horizontal="center" vertical="center" wrapText="1"/>
    </xf>
    <xf numFmtId="0" fontId="103" fillId="6" borderId="0" xfId="15" applyFont="1" applyFill="1" applyAlignment="1">
      <alignment horizontal="left" vertical="center" wrapText="1"/>
    </xf>
    <xf numFmtId="0" fontId="103" fillId="6" borderId="75" xfId="15" applyFont="1" applyFill="1" applyBorder="1" applyAlignment="1">
      <alignment horizontal="left" vertical="center" wrapText="1"/>
    </xf>
    <xf numFmtId="0" fontId="103" fillId="6" borderId="62" xfId="15" applyFont="1" applyFill="1" applyBorder="1" applyAlignment="1">
      <alignment horizontal="left" vertical="center" wrapText="1"/>
    </xf>
    <xf numFmtId="0" fontId="103" fillId="0" borderId="0" xfId="15" applyFont="1" applyAlignment="1">
      <alignment horizontal="left" vertical="center" wrapText="1"/>
    </xf>
    <xf numFmtId="0" fontId="105" fillId="0" borderId="0" xfId="15" applyFont="1" applyAlignment="1">
      <alignment horizontal="left" vertical="center" wrapText="1"/>
    </xf>
    <xf numFmtId="0" fontId="101" fillId="5" borderId="32" xfId="15" applyFont="1" applyFill="1" applyBorder="1" applyAlignment="1">
      <alignment horizontal="left" vertical="top" wrapText="1"/>
    </xf>
    <xf numFmtId="0" fontId="103" fillId="18" borderId="37" xfId="15" applyFont="1" applyFill="1" applyBorder="1" applyAlignment="1">
      <alignment horizontal="left" vertical="top" wrapText="1"/>
    </xf>
    <xf numFmtId="0" fontId="103" fillId="18" borderId="38" xfId="15" applyFont="1" applyFill="1" applyBorder="1" applyAlignment="1">
      <alignment horizontal="left" vertical="top" wrapText="1"/>
    </xf>
    <xf numFmtId="0" fontId="103" fillId="18" borderId="69" xfId="15" applyFont="1" applyFill="1" applyBorder="1" applyAlignment="1">
      <alignment horizontal="left" vertical="top" wrapText="1"/>
    </xf>
    <xf numFmtId="0" fontId="103" fillId="18" borderId="32" xfId="15" applyFont="1" applyFill="1" applyBorder="1" applyAlignment="1">
      <alignment horizontal="left" vertical="top" wrapText="1"/>
    </xf>
    <xf numFmtId="0" fontId="103" fillId="18" borderId="0" xfId="15" applyFont="1" applyFill="1" applyAlignment="1">
      <alignment horizontal="left" vertical="top" wrapText="1"/>
    </xf>
    <xf numFmtId="0" fontId="103" fillId="18" borderId="75" xfId="15" applyFont="1" applyFill="1" applyBorder="1" applyAlignment="1">
      <alignment horizontal="left" vertical="top" wrapText="1"/>
    </xf>
    <xf numFmtId="0" fontId="106" fillId="6" borderId="47" xfId="15" applyFont="1" applyFill="1" applyBorder="1" applyAlignment="1">
      <alignment horizontal="center" vertical="center" wrapText="1"/>
    </xf>
    <xf numFmtId="0" fontId="103" fillId="18" borderId="39" xfId="15" applyFont="1" applyFill="1" applyBorder="1" applyAlignment="1">
      <alignment horizontal="left" vertical="top" wrapText="1"/>
    </xf>
    <xf numFmtId="0" fontId="103" fillId="18" borderId="15" xfId="15" applyFont="1" applyFill="1" applyBorder="1" applyAlignment="1">
      <alignment horizontal="left" vertical="top" wrapText="1"/>
    </xf>
    <xf numFmtId="0" fontId="103" fillId="18" borderId="71" xfId="15" applyFont="1" applyFill="1" applyBorder="1" applyAlignment="1">
      <alignment horizontal="left" vertical="top" wrapText="1"/>
    </xf>
    <xf numFmtId="0" fontId="105" fillId="0" borderId="15" xfId="15" applyFont="1" applyBorder="1" applyAlignment="1">
      <alignment horizontal="left" vertical="center" wrapText="1"/>
    </xf>
    <xf numFmtId="0" fontId="106" fillId="6" borderId="39" xfId="15" applyFont="1" applyFill="1" applyBorder="1" applyAlignment="1">
      <alignment horizontal="left" vertical="center" wrapText="1"/>
    </xf>
    <xf numFmtId="0" fontId="101" fillId="5" borderId="32" xfId="15" applyFont="1" applyFill="1" applyBorder="1" applyAlignment="1">
      <alignment horizontal="left" vertical="center" wrapText="1"/>
    </xf>
    <xf numFmtId="0" fontId="103" fillId="6" borderId="37" xfId="17" applyFont="1" applyFill="1" applyBorder="1" applyAlignment="1">
      <alignment horizontal="left" vertical="center" wrapText="1"/>
    </xf>
    <xf numFmtId="0" fontId="103" fillId="6" borderId="38" xfId="17" applyFont="1" applyFill="1" applyBorder="1" applyAlignment="1">
      <alignment horizontal="left" vertical="center" wrapText="1"/>
    </xf>
    <xf numFmtId="0" fontId="103" fillId="6" borderId="69" xfId="15" applyFont="1" applyFill="1" applyBorder="1" applyAlignment="1">
      <alignment horizontal="center" vertical="center" wrapText="1"/>
    </xf>
    <xf numFmtId="0" fontId="103" fillId="6" borderId="75" xfId="15" applyFont="1" applyFill="1" applyBorder="1" applyAlignment="1">
      <alignment horizontal="center" vertical="center" wrapText="1"/>
    </xf>
    <xf numFmtId="0" fontId="103" fillId="6" borderId="71" xfId="15" applyFont="1" applyFill="1" applyBorder="1" applyAlignment="1">
      <alignment horizontal="center" vertical="center" wrapText="1"/>
    </xf>
    <xf numFmtId="0" fontId="103" fillId="0" borderId="78" xfId="17" applyFont="1" applyBorder="1" applyAlignment="1" applyProtection="1">
      <alignment horizontal="center" vertical="center"/>
      <protection locked="0"/>
    </xf>
    <xf numFmtId="0" fontId="103" fillId="0" borderId="26" xfId="17" applyFont="1" applyBorder="1" applyAlignment="1" applyProtection="1">
      <alignment horizontal="center" vertical="center"/>
      <protection locked="0"/>
    </xf>
    <xf numFmtId="0" fontId="103" fillId="0" borderId="59" xfId="17" applyFont="1" applyBorder="1" applyAlignment="1" applyProtection="1">
      <alignment horizontal="center" vertical="center"/>
      <protection locked="0"/>
    </xf>
    <xf numFmtId="0" fontId="106" fillId="6" borderId="26" xfId="17" applyFont="1" applyFill="1" applyBorder="1" applyAlignment="1">
      <alignment vertical="center" wrapText="1"/>
    </xf>
    <xf numFmtId="0" fontId="103" fillId="6" borderId="26" xfId="17" applyFont="1" applyFill="1" applyBorder="1" applyAlignment="1">
      <alignment vertical="center" wrapText="1"/>
    </xf>
    <xf numFmtId="0" fontId="103" fillId="6" borderId="32" xfId="17" applyFont="1" applyFill="1" applyBorder="1" applyAlignment="1">
      <alignment vertical="center" wrapText="1"/>
    </xf>
    <xf numFmtId="0" fontId="101" fillId="5" borderId="11" xfId="17" applyFont="1" applyFill="1" applyBorder="1" applyAlignment="1" applyProtection="1">
      <alignment horizontal="left" vertical="center" wrapText="1"/>
      <protection locked="0"/>
    </xf>
    <xf numFmtId="0" fontId="101" fillId="5" borderId="47" xfId="17" applyFont="1" applyFill="1" applyBorder="1" applyAlignment="1" applyProtection="1">
      <alignment horizontal="left" vertical="center" wrapText="1"/>
      <protection locked="0"/>
    </xf>
    <xf numFmtId="0" fontId="101" fillId="5" borderId="62" xfId="17" applyFont="1" applyFill="1" applyBorder="1" applyAlignment="1" applyProtection="1">
      <alignment horizontal="left" vertical="center" wrapText="1"/>
      <protection locked="0"/>
    </xf>
    <xf numFmtId="0" fontId="103" fillId="6" borderId="15" xfId="17" applyFont="1" applyFill="1" applyBorder="1" applyAlignment="1">
      <alignment horizontal="left" vertical="center" wrapText="1"/>
    </xf>
    <xf numFmtId="0" fontId="103" fillId="6" borderId="32" xfId="15" applyFont="1" applyFill="1" applyBorder="1" applyAlignment="1">
      <alignment vertical="center" wrapText="1"/>
    </xf>
    <xf numFmtId="0" fontId="103" fillId="5" borderId="47" xfId="15" applyFont="1" applyFill="1" applyBorder="1" applyAlignment="1" applyProtection="1">
      <alignment horizontal="left" vertical="center" wrapText="1"/>
      <protection locked="0"/>
    </xf>
    <xf numFmtId="0" fontId="103" fillId="5" borderId="62" xfId="15" applyFont="1" applyFill="1" applyBorder="1" applyAlignment="1" applyProtection="1">
      <alignment horizontal="left" vertical="center" wrapText="1"/>
      <protection locked="0"/>
    </xf>
    <xf numFmtId="0" fontId="103" fillId="6" borderId="15" xfId="15" applyFont="1" applyFill="1" applyBorder="1" applyAlignment="1">
      <alignment horizontal="left" vertical="center" wrapText="1"/>
    </xf>
    <xf numFmtId="0" fontId="103" fillId="18" borderId="39" xfId="15" applyFont="1" applyFill="1" applyBorder="1" applyAlignment="1">
      <alignment horizontal="left" vertical="center" wrapText="1"/>
    </xf>
    <xf numFmtId="0" fontId="103" fillId="18" borderId="15" xfId="15" applyFont="1" applyFill="1" applyBorder="1" applyAlignment="1">
      <alignment horizontal="left" vertical="center" wrapText="1"/>
    </xf>
    <xf numFmtId="0" fontId="103" fillId="18" borderId="71" xfId="15" applyFont="1" applyFill="1" applyBorder="1" applyAlignment="1">
      <alignment horizontal="left" vertical="center" wrapText="1"/>
    </xf>
    <xf numFmtId="0" fontId="101" fillId="5" borderId="0" xfId="15" applyFont="1" applyFill="1" applyAlignment="1">
      <alignment horizontal="left" vertical="center" wrapText="1"/>
    </xf>
    <xf numFmtId="0" fontId="103" fillId="6" borderId="38" xfId="15" applyFont="1" applyFill="1" applyBorder="1" applyAlignment="1">
      <alignment horizontal="center" vertical="center" wrapText="1"/>
    </xf>
    <xf numFmtId="0" fontId="103" fillId="18" borderId="37" xfId="15" applyFont="1" applyFill="1" applyBorder="1" applyAlignment="1">
      <alignment horizontal="left" vertical="center" wrapText="1"/>
    </xf>
    <xf numFmtId="0" fontId="103" fillId="18" borderId="38" xfId="15" applyFont="1" applyFill="1" applyBorder="1" applyAlignment="1">
      <alignment horizontal="left" vertical="center" wrapText="1"/>
    </xf>
    <xf numFmtId="0" fontId="103" fillId="18" borderId="69" xfId="15" applyFont="1" applyFill="1" applyBorder="1" applyAlignment="1">
      <alignment horizontal="left" vertical="center" wrapText="1"/>
    </xf>
    <xf numFmtId="0" fontId="28" fillId="0" borderId="17" xfId="4" applyFont="1" applyFill="1" applyBorder="1" applyAlignment="1" applyProtection="1">
      <alignment horizontal="center" vertical="center" wrapText="1"/>
      <protection locked="0"/>
    </xf>
    <xf numFmtId="0" fontId="28" fillId="0" borderId="90" xfId="4" applyFont="1" applyFill="1" applyBorder="1" applyAlignment="1" applyProtection="1">
      <alignment horizontal="center" vertical="center" wrapText="1"/>
      <protection locked="0"/>
    </xf>
  </cellXfs>
  <cellStyles count="18">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4 2 2 2 2" xfId="17" xr:uid="{37F19C15-C5BE-4580-93C0-C055E7444C39}"/>
    <cellStyle name="標準 4 2 3 2" xfId="15" xr:uid="{F32D5E3D-6F12-4B55-8901-0F8E756B097A}"/>
    <cellStyle name="標準 4 3" xfId="14" xr:uid="{3B532320-369E-4A88-8ED9-68BC2FF5B7F0}"/>
    <cellStyle name="標準 5" xfId="9" xr:uid="{AEF8A6F6-DAA3-4309-B208-402D4516F9A2}"/>
    <cellStyle name="標準 6" xfId="10" xr:uid="{BE36CF06-C006-4FD5-845D-48BFBA85684A}"/>
    <cellStyle name="標準 6 2" xfId="13" xr:uid="{8CEB5526-EA75-4E31-9446-6711454D7174}"/>
    <cellStyle name="標準 7" xfId="16" xr:uid="{79B4E685-5AAA-4986-8A1B-2BB16D00545C}"/>
    <cellStyle name="標準_「神様からひと言」（予実算）" xfId="6" xr:uid="{00000000-0005-0000-0000-000007000000}"/>
    <cellStyle name="標準_new実行予算" xfId="7" xr:uid="{00000000-0005-0000-0000-000008000000}"/>
  </cellStyles>
  <dxfs count="2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9"/>
    </tableStyle>
    <tableStyle name="ピボットテーブル スタイル 1" table="0" count="2" xr9:uid="{00000000-0011-0000-FFFF-FFFF01000000}">
      <tableStyleElement type="wholeTable" dxfId="18"/>
      <tableStyleElement type="headerRow" dxfId="17"/>
    </tableStyle>
  </tableStyles>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48</xdr:row>
      <xdr:rowOff>0</xdr:rowOff>
    </xdr:from>
    <xdr:to>
      <xdr:col>3</xdr:col>
      <xdr:colOff>46650</xdr:colOff>
      <xdr:row>48</xdr:row>
      <xdr:rowOff>180000</xdr:rowOff>
    </xdr:to>
    <xdr:cxnSp macro="">
      <xdr:nvCxnSpPr>
        <xdr:cNvPr id="2" name="カギ線コネクタ 35">
          <a:extLst>
            <a:ext uri="{FF2B5EF4-FFF2-40B4-BE49-F238E27FC236}">
              <a16:creationId xmlns:a16="http://schemas.microsoft.com/office/drawing/2014/main" id="{8BC34EC9-7B3E-4FFB-AC97-ADA5F076F75D}"/>
            </a:ext>
          </a:extLst>
        </xdr:cNvPr>
        <xdr:cNvCxnSpPr/>
      </xdr:nvCxnSpPr>
      <xdr:spPr>
        <a:xfrm>
          <a:off x="927100" y="985520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84667</xdr:colOff>
      <xdr:row>8</xdr:row>
      <xdr:rowOff>9526</xdr:rowOff>
    </xdr:from>
    <xdr:to>
      <xdr:col>1</xdr:col>
      <xdr:colOff>152401</xdr:colOff>
      <xdr:row>20</xdr:row>
      <xdr:rowOff>204611</xdr:rowOff>
    </xdr:to>
    <xdr:sp macro="" textlink="">
      <xdr:nvSpPr>
        <xdr:cNvPr id="3" name="左大かっこ 2">
          <a:extLst>
            <a:ext uri="{FF2B5EF4-FFF2-40B4-BE49-F238E27FC236}">
              <a16:creationId xmlns:a16="http://schemas.microsoft.com/office/drawing/2014/main" id="{A6B89D23-FEBE-45C7-909E-364732125B39}"/>
            </a:ext>
          </a:extLst>
        </xdr:cNvPr>
        <xdr:cNvSpPr/>
      </xdr:nvSpPr>
      <xdr:spPr>
        <a:xfrm>
          <a:off x="452967" y="1901826"/>
          <a:ext cx="67734" cy="301448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30</xdr:row>
      <xdr:rowOff>9524</xdr:rowOff>
    </xdr:to>
    <xdr:sp macro="" textlink="">
      <xdr:nvSpPr>
        <xdr:cNvPr id="4" name="左大かっこ 3">
          <a:extLst>
            <a:ext uri="{FF2B5EF4-FFF2-40B4-BE49-F238E27FC236}">
              <a16:creationId xmlns:a16="http://schemas.microsoft.com/office/drawing/2014/main" id="{0B6445B6-959D-4A89-823E-94107226D61C}"/>
            </a:ext>
          </a:extLst>
        </xdr:cNvPr>
        <xdr:cNvSpPr/>
      </xdr:nvSpPr>
      <xdr:spPr>
        <a:xfrm>
          <a:off x="4848225" y="5651501"/>
          <a:ext cx="45719" cy="7143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30</xdr:row>
      <xdr:rowOff>0</xdr:rowOff>
    </xdr:to>
    <xdr:sp macro="" textlink="">
      <xdr:nvSpPr>
        <xdr:cNvPr id="5" name="右大かっこ 4">
          <a:extLst>
            <a:ext uri="{FF2B5EF4-FFF2-40B4-BE49-F238E27FC236}">
              <a16:creationId xmlns:a16="http://schemas.microsoft.com/office/drawing/2014/main" id="{A513DF78-46B0-40F1-94A2-12ECA1364C5B}"/>
            </a:ext>
          </a:extLst>
        </xdr:cNvPr>
        <xdr:cNvSpPr/>
      </xdr:nvSpPr>
      <xdr:spPr>
        <a:xfrm>
          <a:off x="6884987" y="5651500"/>
          <a:ext cx="45719" cy="7048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6" name="左大かっこ 5">
          <a:extLst>
            <a:ext uri="{FF2B5EF4-FFF2-40B4-BE49-F238E27FC236}">
              <a16:creationId xmlns:a16="http://schemas.microsoft.com/office/drawing/2014/main" id="{4F0E546B-E0E1-40B1-8631-2364364ABF5D}"/>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47</xdr:row>
      <xdr:rowOff>4764</xdr:rowOff>
    </xdr:from>
    <xdr:to>
      <xdr:col>3</xdr:col>
      <xdr:colOff>1233488</xdr:colOff>
      <xdr:row>49</xdr:row>
      <xdr:rowOff>347664</xdr:rowOff>
    </xdr:to>
    <xdr:sp macro="" textlink="">
      <xdr:nvSpPr>
        <xdr:cNvPr id="7" name="左大かっこ 6">
          <a:extLst>
            <a:ext uri="{FF2B5EF4-FFF2-40B4-BE49-F238E27FC236}">
              <a16:creationId xmlns:a16="http://schemas.microsoft.com/office/drawing/2014/main" id="{AAC13EEE-CC35-4153-9412-1D821CA437E2}"/>
            </a:ext>
          </a:extLst>
        </xdr:cNvPr>
        <xdr:cNvSpPr/>
      </xdr:nvSpPr>
      <xdr:spPr>
        <a:xfrm>
          <a:off x="2236788" y="957421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47</xdr:row>
      <xdr:rowOff>0</xdr:rowOff>
    </xdr:from>
    <xdr:to>
      <xdr:col>13</xdr:col>
      <xdr:colOff>1441132</xdr:colOff>
      <xdr:row>49</xdr:row>
      <xdr:rowOff>280988</xdr:rowOff>
    </xdr:to>
    <xdr:sp macro="" textlink="">
      <xdr:nvSpPr>
        <xdr:cNvPr id="8" name="右大かっこ 7">
          <a:extLst>
            <a:ext uri="{FF2B5EF4-FFF2-40B4-BE49-F238E27FC236}">
              <a16:creationId xmlns:a16="http://schemas.microsoft.com/office/drawing/2014/main" id="{95EAE5E8-BF5C-4EF1-9E27-BF9528250D74}"/>
            </a:ext>
          </a:extLst>
        </xdr:cNvPr>
        <xdr:cNvSpPr/>
      </xdr:nvSpPr>
      <xdr:spPr>
        <a:xfrm>
          <a:off x="8266113" y="956945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47</xdr:row>
      <xdr:rowOff>30877</xdr:rowOff>
    </xdr:from>
    <xdr:to>
      <xdr:col>3</xdr:col>
      <xdr:colOff>85725</xdr:colOff>
      <xdr:row>48</xdr:row>
      <xdr:rowOff>1980</xdr:rowOff>
    </xdr:to>
    <xdr:grpSp>
      <xdr:nvGrpSpPr>
        <xdr:cNvPr id="9" name="グループ化 8">
          <a:extLst>
            <a:ext uri="{FF2B5EF4-FFF2-40B4-BE49-F238E27FC236}">
              <a16:creationId xmlns:a16="http://schemas.microsoft.com/office/drawing/2014/main" id="{8CE84341-AE3B-4571-98DC-03A79B4A0076}"/>
            </a:ext>
          </a:extLst>
        </xdr:cNvPr>
        <xdr:cNvGrpSpPr/>
      </xdr:nvGrpSpPr>
      <xdr:grpSpPr>
        <a:xfrm>
          <a:off x="120650" y="9849035"/>
          <a:ext cx="1030817" cy="260028"/>
          <a:chOff x="123825" y="10567512"/>
          <a:chExt cx="1032641" cy="294975"/>
        </a:xfrm>
      </xdr:grpSpPr>
      <xdr:sp macro="" textlink="">
        <xdr:nvSpPr>
          <xdr:cNvPr id="10" name="Check Box 5" hidden="1">
            <a:extLst>
              <a:ext uri="{63B3BB69-23CF-44E3-9099-C40C66FF867C}">
                <a14:compatExt xmlns:a14="http://schemas.microsoft.com/office/drawing/2010/main" spid="_x0000_s6149"/>
              </a:ext>
              <a:ext uri="{FF2B5EF4-FFF2-40B4-BE49-F238E27FC236}">
                <a16:creationId xmlns:a16="http://schemas.microsoft.com/office/drawing/2014/main" id="{9C07ED56-9C75-CE07-9580-DE1D06C94952}"/>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000-000004B40000}"/>
                  </a:ext>
                </a:extLst>
              </xdr:cNvPr>
              <xdr:cNvSpPr/>
            </xdr:nvSpPr>
            <xdr:spPr bwMode="auto">
              <a:xfrm>
                <a:off x="844111" y="10577066"/>
                <a:ext cx="31235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00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00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40</xdr:row>
          <xdr:rowOff>209550</xdr:rowOff>
        </xdr:from>
        <xdr:to>
          <xdr:col>2</xdr:col>
          <xdr:colOff>317500</xdr:colOff>
          <xdr:row>42</xdr:row>
          <xdr:rowOff>19050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0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43</xdr:row>
          <xdr:rowOff>222250</xdr:rowOff>
        </xdr:from>
        <xdr:to>
          <xdr:col>2</xdr:col>
          <xdr:colOff>317500</xdr:colOff>
          <xdr:row>45</xdr:row>
          <xdr:rowOff>31750</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0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41</xdr:row>
          <xdr:rowOff>222250</xdr:rowOff>
        </xdr:from>
        <xdr:to>
          <xdr:col>3</xdr:col>
          <xdr:colOff>279400</xdr:colOff>
          <xdr:row>43</xdr:row>
          <xdr:rowOff>31750</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0000-00000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42</xdr:row>
          <xdr:rowOff>222250</xdr:rowOff>
        </xdr:from>
        <xdr:to>
          <xdr:col>3</xdr:col>
          <xdr:colOff>285750</xdr:colOff>
          <xdr:row>44</xdr:row>
          <xdr:rowOff>31750</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00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95250</xdr:colOff>
          <xdr:row>14</xdr:row>
          <xdr:rowOff>19050</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0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209550</xdr:rowOff>
        </xdr:from>
        <xdr:to>
          <xdr:col>2</xdr:col>
          <xdr:colOff>88900</xdr:colOff>
          <xdr:row>11</xdr:row>
          <xdr:rowOff>0</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0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203200</xdr:rowOff>
        </xdr:from>
        <xdr:to>
          <xdr:col>2</xdr:col>
          <xdr:colOff>88900</xdr:colOff>
          <xdr:row>12</xdr:row>
          <xdr:rowOff>19050</xdr:rowOff>
        </xdr:to>
        <xdr:sp macro="" textlink="">
          <xdr:nvSpPr>
            <xdr:cNvPr id="46093" name="Check Box 13" hidden="1">
              <a:extLst>
                <a:ext uri="{63B3BB69-23CF-44E3-9099-C40C66FF867C}">
                  <a14:compatExt spid="_x0000_s46093"/>
                </a:ext>
                <a:ext uri="{FF2B5EF4-FFF2-40B4-BE49-F238E27FC236}">
                  <a16:creationId xmlns:a16="http://schemas.microsoft.com/office/drawing/2014/main" id="{00000000-0008-0000-0000-00000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209550</xdr:rowOff>
        </xdr:from>
        <xdr:to>
          <xdr:col>2</xdr:col>
          <xdr:colOff>88900</xdr:colOff>
          <xdr:row>13</xdr:row>
          <xdr:rowOff>38100</xdr:rowOff>
        </xdr:to>
        <xdr:sp macro="" textlink="">
          <xdr:nvSpPr>
            <xdr:cNvPr id="46094" name="Check Box 14" hidden="1">
              <a:extLst>
                <a:ext uri="{63B3BB69-23CF-44E3-9099-C40C66FF867C}">
                  <a14:compatExt spid="_x0000_s46094"/>
                </a:ext>
                <a:ext uri="{FF2B5EF4-FFF2-40B4-BE49-F238E27FC236}">
                  <a16:creationId xmlns:a16="http://schemas.microsoft.com/office/drawing/2014/main" id="{00000000-0008-0000-0000-00000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19050</xdr:rowOff>
        </xdr:to>
        <xdr:sp macro="" textlink="">
          <xdr:nvSpPr>
            <xdr:cNvPr id="46095" name="Check Box 15" hidden="1">
              <a:extLst>
                <a:ext uri="{63B3BB69-23CF-44E3-9099-C40C66FF867C}">
                  <a14:compatExt spid="_x0000_s46095"/>
                </a:ext>
                <a:ext uri="{FF2B5EF4-FFF2-40B4-BE49-F238E27FC236}">
                  <a16:creationId xmlns:a16="http://schemas.microsoft.com/office/drawing/2014/main" id="{00000000-0008-0000-0000-00000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6096" name="Check Box 16" hidden="1">
              <a:extLst>
                <a:ext uri="{63B3BB69-23CF-44E3-9099-C40C66FF867C}">
                  <a14:compatExt spid="_x0000_s46096"/>
                </a:ext>
                <a:ext uri="{FF2B5EF4-FFF2-40B4-BE49-F238E27FC236}">
                  <a16:creationId xmlns:a16="http://schemas.microsoft.com/office/drawing/2014/main" id="{00000000-0008-0000-0000-00001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11</xdr:row>
          <xdr:rowOff>222250</xdr:rowOff>
        </xdr:from>
        <xdr:to>
          <xdr:col>10</xdr:col>
          <xdr:colOff>107950</xdr:colOff>
          <xdr:row>13</xdr:row>
          <xdr:rowOff>19050</xdr:rowOff>
        </xdr:to>
        <xdr:sp macro="" textlink="">
          <xdr:nvSpPr>
            <xdr:cNvPr id="46097" name="Check Box 17" hidden="1">
              <a:extLst>
                <a:ext uri="{63B3BB69-23CF-44E3-9099-C40C66FF867C}">
                  <a14:compatExt spid="_x0000_s46097"/>
                </a:ext>
                <a:ext uri="{FF2B5EF4-FFF2-40B4-BE49-F238E27FC236}">
                  <a16:creationId xmlns:a16="http://schemas.microsoft.com/office/drawing/2014/main" id="{00000000-0008-0000-0000-00001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222250</xdr:rowOff>
        </xdr:from>
        <xdr:to>
          <xdr:col>9</xdr:col>
          <xdr:colOff>323850</xdr:colOff>
          <xdr:row>22</xdr:row>
          <xdr:rowOff>31750</xdr:rowOff>
        </xdr:to>
        <xdr:sp macro="" textlink="">
          <xdr:nvSpPr>
            <xdr:cNvPr id="46098" name="Check Box 18" hidden="1">
              <a:extLst>
                <a:ext uri="{63B3BB69-23CF-44E3-9099-C40C66FF867C}">
                  <a14:compatExt spid="_x0000_s46098"/>
                </a:ext>
                <a:ext uri="{FF2B5EF4-FFF2-40B4-BE49-F238E27FC236}">
                  <a16:creationId xmlns:a16="http://schemas.microsoft.com/office/drawing/2014/main" id="{00000000-0008-0000-0000-00001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222250</xdr:rowOff>
        </xdr:from>
        <xdr:to>
          <xdr:col>9</xdr:col>
          <xdr:colOff>323850</xdr:colOff>
          <xdr:row>23</xdr:row>
          <xdr:rowOff>31750</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0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18</xdr:row>
          <xdr:rowOff>222250</xdr:rowOff>
        </xdr:from>
        <xdr:to>
          <xdr:col>10</xdr:col>
          <xdr:colOff>107950</xdr:colOff>
          <xdr:row>20</xdr:row>
          <xdr:rowOff>19050</xdr:rowOff>
        </xdr:to>
        <xdr:sp macro="" textlink="">
          <xdr:nvSpPr>
            <xdr:cNvPr id="46100" name="Check Box 20" hidden="1">
              <a:extLst>
                <a:ext uri="{63B3BB69-23CF-44E3-9099-C40C66FF867C}">
                  <a14:compatExt spid="_x0000_s46100"/>
                </a:ext>
                <a:ext uri="{FF2B5EF4-FFF2-40B4-BE49-F238E27FC236}">
                  <a16:creationId xmlns:a16="http://schemas.microsoft.com/office/drawing/2014/main" id="{00000000-0008-0000-0000-00001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222250</xdr:rowOff>
        </xdr:from>
        <xdr:to>
          <xdr:col>2</xdr:col>
          <xdr:colOff>95250</xdr:colOff>
          <xdr:row>19</xdr:row>
          <xdr:rowOff>19050</xdr:rowOff>
        </xdr:to>
        <xdr:sp macro="" textlink="">
          <xdr:nvSpPr>
            <xdr:cNvPr id="46101" name="Check Box 21" hidden="1">
              <a:extLst>
                <a:ext uri="{63B3BB69-23CF-44E3-9099-C40C66FF867C}">
                  <a14:compatExt spid="_x0000_s46101"/>
                </a:ext>
                <a:ext uri="{FF2B5EF4-FFF2-40B4-BE49-F238E27FC236}">
                  <a16:creationId xmlns:a16="http://schemas.microsoft.com/office/drawing/2014/main" id="{00000000-0008-0000-0000-00001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6102" name="Check Box 22" hidden="1">
              <a:extLst>
                <a:ext uri="{63B3BB69-23CF-44E3-9099-C40C66FF867C}">
                  <a14:compatExt spid="_x0000_s46102"/>
                </a:ext>
                <a:ext uri="{FF2B5EF4-FFF2-40B4-BE49-F238E27FC236}">
                  <a16:creationId xmlns:a16="http://schemas.microsoft.com/office/drawing/2014/main" id="{00000000-0008-0000-0000-00001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6103" name="Check Box 23" hidden="1">
              <a:extLst>
                <a:ext uri="{63B3BB69-23CF-44E3-9099-C40C66FF867C}">
                  <a14:compatExt spid="_x0000_s46103"/>
                </a:ext>
                <a:ext uri="{FF2B5EF4-FFF2-40B4-BE49-F238E27FC236}">
                  <a16:creationId xmlns:a16="http://schemas.microsoft.com/office/drawing/2014/main" id="{00000000-0008-0000-0000-00001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222250</xdr:rowOff>
        </xdr:from>
        <xdr:to>
          <xdr:col>2</xdr:col>
          <xdr:colOff>95250</xdr:colOff>
          <xdr:row>20</xdr:row>
          <xdr:rowOff>19050</xdr:rowOff>
        </xdr:to>
        <xdr:sp macro="" textlink="">
          <xdr:nvSpPr>
            <xdr:cNvPr id="46104" name="Check Box 24" hidden="1">
              <a:extLst>
                <a:ext uri="{63B3BB69-23CF-44E3-9099-C40C66FF867C}">
                  <a14:compatExt spid="_x0000_s46104"/>
                </a:ext>
                <a:ext uri="{FF2B5EF4-FFF2-40B4-BE49-F238E27FC236}">
                  <a16:creationId xmlns:a16="http://schemas.microsoft.com/office/drawing/2014/main" id="{00000000-0008-0000-0000-00001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6105" name="Check Box 25" hidden="1">
              <a:extLst>
                <a:ext uri="{63B3BB69-23CF-44E3-9099-C40C66FF867C}">
                  <a14:compatExt spid="_x0000_s46105"/>
                </a:ext>
                <a:ext uri="{FF2B5EF4-FFF2-40B4-BE49-F238E27FC236}">
                  <a16:creationId xmlns:a16="http://schemas.microsoft.com/office/drawing/2014/main" id="{00000000-0008-0000-0000-00001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19050</xdr:rowOff>
        </xdr:to>
        <xdr:sp macro="" textlink="">
          <xdr:nvSpPr>
            <xdr:cNvPr id="46106" name="Check Box 26" hidden="1">
              <a:extLst>
                <a:ext uri="{63B3BB69-23CF-44E3-9099-C40C66FF867C}">
                  <a14:compatExt spid="_x0000_s46106"/>
                </a:ext>
                <a:ext uri="{FF2B5EF4-FFF2-40B4-BE49-F238E27FC236}">
                  <a16:creationId xmlns:a16="http://schemas.microsoft.com/office/drawing/2014/main" id="{00000000-0008-0000-0000-00001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47</xdr:row>
          <xdr:rowOff>38100</xdr:rowOff>
        </xdr:from>
        <xdr:to>
          <xdr:col>1</xdr:col>
          <xdr:colOff>38100</xdr:colOff>
          <xdr:row>48</xdr:row>
          <xdr:rowOff>0</xdr:rowOff>
        </xdr:to>
        <xdr:sp macro="" textlink="">
          <xdr:nvSpPr>
            <xdr:cNvPr id="46107" name="Check Box 27" hidden="1">
              <a:extLst>
                <a:ext uri="{63B3BB69-23CF-44E3-9099-C40C66FF867C}">
                  <a14:compatExt spid="_x0000_s46107"/>
                </a:ext>
                <a:ext uri="{FF2B5EF4-FFF2-40B4-BE49-F238E27FC236}">
                  <a16:creationId xmlns:a16="http://schemas.microsoft.com/office/drawing/2014/main" id="{00000000-0008-0000-0000-00001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95250</xdr:colOff>
          <xdr:row>18</xdr:row>
          <xdr:rowOff>31750</xdr:rowOff>
        </xdr:to>
        <xdr:sp macro="" textlink="">
          <xdr:nvSpPr>
            <xdr:cNvPr id="46108" name="Check Box 28" hidden="1">
              <a:extLst>
                <a:ext uri="{63B3BB69-23CF-44E3-9099-C40C66FF867C}">
                  <a14:compatExt spid="_x0000_s46108"/>
                </a:ext>
                <a:ext uri="{FF2B5EF4-FFF2-40B4-BE49-F238E27FC236}">
                  <a16:creationId xmlns:a16="http://schemas.microsoft.com/office/drawing/2014/main" id="{00000000-0008-0000-0000-00001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6109" name="Check Box 29" hidden="1">
              <a:extLst>
                <a:ext uri="{63B3BB69-23CF-44E3-9099-C40C66FF867C}">
                  <a14:compatExt spid="_x0000_s46109"/>
                </a:ext>
                <a:ext uri="{FF2B5EF4-FFF2-40B4-BE49-F238E27FC236}">
                  <a16:creationId xmlns:a16="http://schemas.microsoft.com/office/drawing/2014/main" id="{00000000-0008-0000-0000-00001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25</xdr:row>
          <xdr:rowOff>222250</xdr:rowOff>
        </xdr:from>
        <xdr:to>
          <xdr:col>1</xdr:col>
          <xdr:colOff>361950</xdr:colOff>
          <xdr:row>26</xdr:row>
          <xdr:rowOff>241300</xdr:rowOff>
        </xdr:to>
        <xdr:sp macro="" textlink="">
          <xdr:nvSpPr>
            <xdr:cNvPr id="46110" name="Check Box 30" hidden="1">
              <a:extLst>
                <a:ext uri="{63B3BB69-23CF-44E3-9099-C40C66FF867C}">
                  <a14:compatExt spid="_x0000_s46110"/>
                </a:ext>
                <a:ext uri="{FF2B5EF4-FFF2-40B4-BE49-F238E27FC236}">
                  <a16:creationId xmlns:a16="http://schemas.microsoft.com/office/drawing/2014/main" id="{00000000-0008-0000-0000-00001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38100</xdr:rowOff>
        </xdr:to>
        <xdr:sp macro="" textlink="">
          <xdr:nvSpPr>
            <xdr:cNvPr id="46111" name="Check Box 31" hidden="1">
              <a:extLst>
                <a:ext uri="{63B3BB69-23CF-44E3-9099-C40C66FF867C}">
                  <a14:compatExt spid="_x0000_s46111"/>
                </a:ext>
                <a:ext uri="{FF2B5EF4-FFF2-40B4-BE49-F238E27FC236}">
                  <a16:creationId xmlns:a16="http://schemas.microsoft.com/office/drawing/2014/main" id="{00000000-0008-0000-0000-00001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6112" name="Check Box 32" hidden="1">
              <a:extLst>
                <a:ext uri="{63B3BB69-23CF-44E3-9099-C40C66FF867C}">
                  <a14:compatExt spid="_x0000_s46112"/>
                </a:ext>
                <a:ext uri="{FF2B5EF4-FFF2-40B4-BE49-F238E27FC236}">
                  <a16:creationId xmlns:a16="http://schemas.microsoft.com/office/drawing/2014/main" id="{00000000-0008-0000-0000-00002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1" name="左大かっこ 10">
          <a:extLst>
            <a:ext uri="{FF2B5EF4-FFF2-40B4-BE49-F238E27FC236}">
              <a16:creationId xmlns:a16="http://schemas.microsoft.com/office/drawing/2014/main" id="{71D06C56-0016-4F67-A7A3-DF3524BA9499}"/>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25400</xdr:rowOff>
        </xdr:to>
        <xdr:sp macro="" textlink="">
          <xdr:nvSpPr>
            <xdr:cNvPr id="46113" name="Check Box 33" hidden="1">
              <a:extLst>
                <a:ext uri="{63B3BB69-23CF-44E3-9099-C40C66FF867C}">
                  <a14:compatExt spid="_x0000_s46113"/>
                </a:ext>
                <a:ext uri="{FF2B5EF4-FFF2-40B4-BE49-F238E27FC236}">
                  <a16:creationId xmlns:a16="http://schemas.microsoft.com/office/drawing/2014/main" id="{00000000-0008-0000-0000-00002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25400</xdr:rowOff>
        </xdr:to>
        <xdr:sp macro="" textlink="">
          <xdr:nvSpPr>
            <xdr:cNvPr id="46114" name="Check Box 34" hidden="1">
              <a:extLst>
                <a:ext uri="{63B3BB69-23CF-44E3-9099-C40C66FF867C}">
                  <a14:compatExt spid="_x0000_s46114"/>
                </a:ext>
                <a:ext uri="{FF2B5EF4-FFF2-40B4-BE49-F238E27FC236}">
                  <a16:creationId xmlns:a16="http://schemas.microsoft.com/office/drawing/2014/main" id="{00000000-0008-0000-0000-00002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25400</xdr:rowOff>
        </xdr:to>
        <xdr:sp macro="" textlink="">
          <xdr:nvSpPr>
            <xdr:cNvPr id="46115" name="Check Box 35" hidden="1">
              <a:extLst>
                <a:ext uri="{63B3BB69-23CF-44E3-9099-C40C66FF867C}">
                  <a14:compatExt spid="_x0000_s46115"/>
                </a:ext>
                <a:ext uri="{FF2B5EF4-FFF2-40B4-BE49-F238E27FC236}">
                  <a16:creationId xmlns:a16="http://schemas.microsoft.com/office/drawing/2014/main" id="{00000000-0008-0000-0000-00002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6116" name="Check Box 36" hidden="1">
              <a:extLst>
                <a:ext uri="{63B3BB69-23CF-44E3-9099-C40C66FF867C}">
                  <a14:compatExt spid="_x0000_s46116"/>
                </a:ext>
                <a:ext uri="{FF2B5EF4-FFF2-40B4-BE49-F238E27FC236}">
                  <a16:creationId xmlns:a16="http://schemas.microsoft.com/office/drawing/2014/main" id="{00000000-0008-0000-0000-00002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222250</xdr:rowOff>
        </xdr:from>
        <xdr:to>
          <xdr:col>2</xdr:col>
          <xdr:colOff>95250</xdr:colOff>
          <xdr:row>21</xdr:row>
          <xdr:rowOff>19050</xdr:rowOff>
        </xdr:to>
        <xdr:sp macro="" textlink="">
          <xdr:nvSpPr>
            <xdr:cNvPr id="46117" name="Check Box 37" hidden="1">
              <a:extLst>
                <a:ext uri="{63B3BB69-23CF-44E3-9099-C40C66FF867C}">
                  <a14:compatExt spid="_x0000_s46117"/>
                </a:ext>
                <a:ext uri="{FF2B5EF4-FFF2-40B4-BE49-F238E27FC236}">
                  <a16:creationId xmlns:a16="http://schemas.microsoft.com/office/drawing/2014/main" id="{00000000-0008-0000-0000-00002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23</xdr:row>
          <xdr:rowOff>222250</xdr:rowOff>
        </xdr:from>
        <xdr:to>
          <xdr:col>1</xdr:col>
          <xdr:colOff>361950</xdr:colOff>
          <xdr:row>25</xdr:row>
          <xdr:rowOff>19050</xdr:rowOff>
        </xdr:to>
        <xdr:sp macro="" textlink="">
          <xdr:nvSpPr>
            <xdr:cNvPr id="46118" name="Check Box 38" hidden="1">
              <a:extLst>
                <a:ext uri="{63B3BB69-23CF-44E3-9099-C40C66FF867C}">
                  <a14:compatExt spid="_x0000_s46118"/>
                </a:ext>
                <a:ext uri="{FF2B5EF4-FFF2-40B4-BE49-F238E27FC236}">
                  <a16:creationId xmlns:a16="http://schemas.microsoft.com/office/drawing/2014/main" id="{00000000-0008-0000-0000-00002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24</xdr:row>
          <xdr:rowOff>222250</xdr:rowOff>
        </xdr:from>
        <xdr:to>
          <xdr:col>1</xdr:col>
          <xdr:colOff>361950</xdr:colOff>
          <xdr:row>26</xdr:row>
          <xdr:rowOff>19050</xdr:rowOff>
        </xdr:to>
        <xdr:sp macro="" textlink="">
          <xdr:nvSpPr>
            <xdr:cNvPr id="46119" name="Check Box 39" hidden="1">
              <a:extLst>
                <a:ext uri="{63B3BB69-23CF-44E3-9099-C40C66FF867C}">
                  <a14:compatExt spid="_x0000_s46119"/>
                </a:ext>
                <a:ext uri="{FF2B5EF4-FFF2-40B4-BE49-F238E27FC236}">
                  <a16:creationId xmlns:a16="http://schemas.microsoft.com/office/drawing/2014/main" id="{00000000-0008-0000-0000-00002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35278</xdr:rowOff>
    </xdr:from>
    <xdr:to>
      <xdr:col>13</xdr:col>
      <xdr:colOff>1435811</xdr:colOff>
      <xdr:row>120</xdr:row>
      <xdr:rowOff>220990</xdr:rowOff>
    </xdr:to>
    <xdr:sp macro="" textlink="">
      <xdr:nvSpPr>
        <xdr:cNvPr id="12" name="テキスト ボックス 11">
          <a:extLst>
            <a:ext uri="{FF2B5EF4-FFF2-40B4-BE49-F238E27FC236}">
              <a16:creationId xmlns:a16="http://schemas.microsoft.com/office/drawing/2014/main" id="{96445824-10EB-4F9B-9029-171A65E68EEB}"/>
            </a:ext>
          </a:extLst>
        </xdr:cNvPr>
        <xdr:cNvSpPr txBox="1"/>
      </xdr:nvSpPr>
      <xdr:spPr>
        <a:xfrm>
          <a:off x="0" y="35278"/>
          <a:ext cx="8314978" cy="26693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46</xdr:row>
      <xdr:rowOff>0</xdr:rowOff>
    </xdr:from>
    <xdr:to>
      <xdr:col>3</xdr:col>
      <xdr:colOff>46650</xdr:colOff>
      <xdr:row>46</xdr:row>
      <xdr:rowOff>180000</xdr:rowOff>
    </xdr:to>
    <xdr:cxnSp macro="">
      <xdr:nvCxnSpPr>
        <xdr:cNvPr id="2" name="カギ線コネクタ 35">
          <a:extLst>
            <a:ext uri="{FF2B5EF4-FFF2-40B4-BE49-F238E27FC236}">
              <a16:creationId xmlns:a16="http://schemas.microsoft.com/office/drawing/2014/main" id="{9700DB97-BE0A-40AA-8C62-67FD3349D19D}"/>
            </a:ext>
          </a:extLst>
        </xdr:cNvPr>
        <xdr:cNvCxnSpPr/>
      </xdr:nvCxnSpPr>
      <xdr:spPr>
        <a:xfrm>
          <a:off x="927100" y="96583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57149</xdr:colOff>
      <xdr:row>8</xdr:row>
      <xdr:rowOff>19051</xdr:rowOff>
    </xdr:from>
    <xdr:to>
      <xdr:col>1</xdr:col>
      <xdr:colOff>141110</xdr:colOff>
      <xdr:row>18</xdr:row>
      <xdr:rowOff>218722</xdr:rowOff>
    </xdr:to>
    <xdr:sp macro="" textlink="">
      <xdr:nvSpPr>
        <xdr:cNvPr id="3" name="左大かっこ 2">
          <a:extLst>
            <a:ext uri="{FF2B5EF4-FFF2-40B4-BE49-F238E27FC236}">
              <a16:creationId xmlns:a16="http://schemas.microsoft.com/office/drawing/2014/main" id="{4734B617-BC91-49D8-927D-B8803DB2A4A8}"/>
            </a:ext>
          </a:extLst>
        </xdr:cNvPr>
        <xdr:cNvSpPr/>
      </xdr:nvSpPr>
      <xdr:spPr>
        <a:xfrm>
          <a:off x="425449" y="1911351"/>
          <a:ext cx="83961" cy="254917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28</xdr:row>
      <xdr:rowOff>9524</xdr:rowOff>
    </xdr:to>
    <xdr:sp macro="" textlink="">
      <xdr:nvSpPr>
        <xdr:cNvPr id="4" name="左大かっこ 3">
          <a:extLst>
            <a:ext uri="{FF2B5EF4-FFF2-40B4-BE49-F238E27FC236}">
              <a16:creationId xmlns:a16="http://schemas.microsoft.com/office/drawing/2014/main" id="{CE89A8FE-74EF-49F9-B2D1-9D93780E0A62}"/>
            </a:ext>
          </a:extLst>
        </xdr:cNvPr>
        <xdr:cNvSpPr/>
      </xdr:nvSpPr>
      <xdr:spPr>
        <a:xfrm>
          <a:off x="4848225" y="5651501"/>
          <a:ext cx="45719" cy="7143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5" name="右大かっこ 4">
          <a:extLst>
            <a:ext uri="{FF2B5EF4-FFF2-40B4-BE49-F238E27FC236}">
              <a16:creationId xmlns:a16="http://schemas.microsoft.com/office/drawing/2014/main" id="{70961AF9-C314-4177-AF83-F68E3435FF52}"/>
            </a:ext>
          </a:extLst>
        </xdr:cNvPr>
        <xdr:cNvSpPr/>
      </xdr:nvSpPr>
      <xdr:spPr>
        <a:xfrm>
          <a:off x="6884987" y="5651500"/>
          <a:ext cx="45719" cy="7048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6" name="左大かっこ 5">
          <a:extLst>
            <a:ext uri="{FF2B5EF4-FFF2-40B4-BE49-F238E27FC236}">
              <a16:creationId xmlns:a16="http://schemas.microsoft.com/office/drawing/2014/main" id="{B18E852C-2A77-4E79-9281-634D74F50E12}"/>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45</xdr:row>
      <xdr:rowOff>4764</xdr:rowOff>
    </xdr:from>
    <xdr:to>
      <xdr:col>3</xdr:col>
      <xdr:colOff>1233488</xdr:colOff>
      <xdr:row>47</xdr:row>
      <xdr:rowOff>347664</xdr:rowOff>
    </xdr:to>
    <xdr:sp macro="" textlink="">
      <xdr:nvSpPr>
        <xdr:cNvPr id="7" name="左大かっこ 6">
          <a:extLst>
            <a:ext uri="{FF2B5EF4-FFF2-40B4-BE49-F238E27FC236}">
              <a16:creationId xmlns:a16="http://schemas.microsoft.com/office/drawing/2014/main" id="{BE106641-A380-404C-942E-D932FC387166}"/>
            </a:ext>
          </a:extLst>
        </xdr:cNvPr>
        <xdr:cNvSpPr/>
      </xdr:nvSpPr>
      <xdr:spPr>
        <a:xfrm>
          <a:off x="2236788" y="937736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8" name="右大かっこ 7">
          <a:extLst>
            <a:ext uri="{FF2B5EF4-FFF2-40B4-BE49-F238E27FC236}">
              <a16:creationId xmlns:a16="http://schemas.microsoft.com/office/drawing/2014/main" id="{19F113FF-743A-4038-A1F8-24E708E9BE10}"/>
            </a:ext>
          </a:extLst>
        </xdr:cNvPr>
        <xdr:cNvSpPr/>
      </xdr:nvSpPr>
      <xdr:spPr>
        <a:xfrm>
          <a:off x="8266113" y="9372600"/>
          <a:ext cx="45719" cy="85566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30868</xdr:rowOff>
        </xdr:from>
        <xdr:to>
          <xdr:col>3</xdr:col>
          <xdr:colOff>85723</xdr:colOff>
          <xdr:row>46</xdr:row>
          <xdr:rowOff>2019</xdr:rowOff>
        </xdr:to>
        <xdr:grpSp>
          <xdr:nvGrpSpPr>
            <xdr:cNvPr id="9" name="グループ化 8">
              <a:extLst>
                <a:ext uri="{FF2B5EF4-FFF2-40B4-BE49-F238E27FC236}">
                  <a16:creationId xmlns:a16="http://schemas.microsoft.com/office/drawing/2014/main" id="{42C39C7A-B158-4CC8-8F72-195245232EF7}"/>
                </a:ext>
              </a:extLst>
            </xdr:cNvPr>
            <xdr:cNvGrpSpPr/>
          </xdr:nvGrpSpPr>
          <xdr:grpSpPr>
            <a:xfrm>
              <a:off x="120650" y="9647943"/>
              <a:ext cx="1037165" cy="260076"/>
              <a:chOff x="123792" y="10566640"/>
              <a:chExt cx="1032624" cy="295065"/>
            </a:xfrm>
          </xdr:grpSpPr>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100-000004B80000}"/>
                  </a:ext>
                </a:extLst>
              </xdr:cNvPr>
              <xdr:cNvSpPr/>
            </xdr:nvSpPr>
            <xdr:spPr bwMode="auto">
              <a:xfrm>
                <a:off x="123792" y="10566640"/>
                <a:ext cx="30771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100-000005B80000}"/>
                  </a:ext>
                </a:extLst>
              </xdr:cNvPr>
              <xdr:cNvSpPr/>
            </xdr:nvSpPr>
            <xdr:spPr bwMode="auto">
              <a:xfrm>
                <a:off x="844041" y="10576284"/>
                <a:ext cx="31237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38</xdr:row>
          <xdr:rowOff>209550</xdr:rowOff>
        </xdr:from>
        <xdr:to>
          <xdr:col>2</xdr:col>
          <xdr:colOff>317500</xdr:colOff>
          <xdr:row>40</xdr:row>
          <xdr:rowOff>19050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41</xdr:row>
          <xdr:rowOff>222250</xdr:rowOff>
        </xdr:from>
        <xdr:to>
          <xdr:col>2</xdr:col>
          <xdr:colOff>317500</xdr:colOff>
          <xdr:row>43</xdr:row>
          <xdr:rowOff>31750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39</xdr:row>
          <xdr:rowOff>222250</xdr:rowOff>
        </xdr:from>
        <xdr:to>
          <xdr:col>3</xdr:col>
          <xdr:colOff>279400</xdr:colOff>
          <xdr:row>41</xdr:row>
          <xdr:rowOff>31750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40</xdr:row>
          <xdr:rowOff>222250</xdr:rowOff>
        </xdr:from>
        <xdr:to>
          <xdr:col>3</xdr:col>
          <xdr:colOff>285750</xdr:colOff>
          <xdr:row>42</xdr:row>
          <xdr:rowOff>31750</xdr:rowOff>
        </xdr:to>
        <xdr:sp macro="" textlink="">
          <xdr:nvSpPr>
            <xdr:cNvPr id="47115" name="Check Box 11" hidden="1">
              <a:extLst>
                <a:ext uri="{63B3BB69-23CF-44E3-9099-C40C66FF867C}">
                  <a14:compatExt spid="_x0000_s47115"/>
                </a:ext>
                <a:ext uri="{FF2B5EF4-FFF2-40B4-BE49-F238E27FC236}">
                  <a16:creationId xmlns:a16="http://schemas.microsoft.com/office/drawing/2014/main" id="{00000000-0008-0000-0100-00000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7116" name="Check Box 12" hidden="1">
              <a:extLst>
                <a:ext uri="{63B3BB69-23CF-44E3-9099-C40C66FF867C}">
                  <a14:compatExt spid="_x0000_s47116"/>
                </a:ext>
                <a:ext uri="{FF2B5EF4-FFF2-40B4-BE49-F238E27FC236}">
                  <a16:creationId xmlns:a16="http://schemas.microsoft.com/office/drawing/2014/main" id="{00000000-0008-0000-0100-00000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7117" name="Check Box 13" hidden="1">
              <a:extLst>
                <a:ext uri="{63B3BB69-23CF-44E3-9099-C40C66FF867C}">
                  <a14:compatExt spid="_x0000_s47117"/>
                </a:ext>
                <a:ext uri="{FF2B5EF4-FFF2-40B4-BE49-F238E27FC236}">
                  <a16:creationId xmlns:a16="http://schemas.microsoft.com/office/drawing/2014/main" id="{00000000-0008-0000-0100-00000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7118" name="Check Box 14" hidden="1">
              <a:extLst>
                <a:ext uri="{63B3BB69-23CF-44E3-9099-C40C66FF867C}">
                  <a14:compatExt spid="_x0000_s47118"/>
                </a:ext>
                <a:ext uri="{FF2B5EF4-FFF2-40B4-BE49-F238E27FC236}">
                  <a16:creationId xmlns:a16="http://schemas.microsoft.com/office/drawing/2014/main" id="{00000000-0008-0000-0100-00000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7119" name="Check Box 15" hidden="1">
              <a:extLst>
                <a:ext uri="{63B3BB69-23CF-44E3-9099-C40C66FF867C}">
                  <a14:compatExt spid="_x0000_s47119"/>
                </a:ext>
                <a:ext uri="{FF2B5EF4-FFF2-40B4-BE49-F238E27FC236}">
                  <a16:creationId xmlns:a16="http://schemas.microsoft.com/office/drawing/2014/main" id="{00000000-0008-0000-0100-00000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7120" name="Check Box 16" hidden="1">
              <a:extLst>
                <a:ext uri="{63B3BB69-23CF-44E3-9099-C40C66FF867C}">
                  <a14:compatExt spid="_x0000_s47120"/>
                </a:ext>
                <a:ext uri="{FF2B5EF4-FFF2-40B4-BE49-F238E27FC236}">
                  <a16:creationId xmlns:a16="http://schemas.microsoft.com/office/drawing/2014/main" id="{00000000-0008-0000-0100-00001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11</xdr:row>
          <xdr:rowOff>222250</xdr:rowOff>
        </xdr:from>
        <xdr:to>
          <xdr:col>10</xdr:col>
          <xdr:colOff>107950</xdr:colOff>
          <xdr:row>13</xdr:row>
          <xdr:rowOff>19050</xdr:rowOff>
        </xdr:to>
        <xdr:sp macro="" textlink="">
          <xdr:nvSpPr>
            <xdr:cNvPr id="47121" name="Check Box 17" hidden="1">
              <a:extLst>
                <a:ext uri="{63B3BB69-23CF-44E3-9099-C40C66FF867C}">
                  <a14:compatExt spid="_x0000_s47121"/>
                </a:ext>
                <a:ext uri="{FF2B5EF4-FFF2-40B4-BE49-F238E27FC236}">
                  <a16:creationId xmlns:a16="http://schemas.microsoft.com/office/drawing/2014/main" id="{00000000-0008-0000-0100-00001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222250</xdr:rowOff>
        </xdr:from>
        <xdr:to>
          <xdr:col>9</xdr:col>
          <xdr:colOff>323850</xdr:colOff>
          <xdr:row>22</xdr:row>
          <xdr:rowOff>31750</xdr:rowOff>
        </xdr:to>
        <xdr:sp macro="" textlink="">
          <xdr:nvSpPr>
            <xdr:cNvPr id="47122" name="Check Box 18" hidden="1">
              <a:extLst>
                <a:ext uri="{63B3BB69-23CF-44E3-9099-C40C66FF867C}">
                  <a14:compatExt spid="_x0000_s47122"/>
                </a:ext>
                <a:ext uri="{FF2B5EF4-FFF2-40B4-BE49-F238E27FC236}">
                  <a16:creationId xmlns:a16="http://schemas.microsoft.com/office/drawing/2014/main" id="{00000000-0008-0000-0100-00001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222250</xdr:rowOff>
        </xdr:from>
        <xdr:to>
          <xdr:col>9</xdr:col>
          <xdr:colOff>323850</xdr:colOff>
          <xdr:row>23</xdr:row>
          <xdr:rowOff>31750</xdr:rowOff>
        </xdr:to>
        <xdr:sp macro="" textlink="">
          <xdr:nvSpPr>
            <xdr:cNvPr id="47123" name="Check Box 19" hidden="1">
              <a:extLst>
                <a:ext uri="{63B3BB69-23CF-44E3-9099-C40C66FF867C}">
                  <a14:compatExt spid="_x0000_s47123"/>
                </a:ext>
                <a:ext uri="{FF2B5EF4-FFF2-40B4-BE49-F238E27FC236}">
                  <a16:creationId xmlns:a16="http://schemas.microsoft.com/office/drawing/2014/main" id="{00000000-0008-0000-0100-00001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18</xdr:row>
          <xdr:rowOff>222250</xdr:rowOff>
        </xdr:from>
        <xdr:to>
          <xdr:col>10</xdr:col>
          <xdr:colOff>107950</xdr:colOff>
          <xdr:row>20</xdr:row>
          <xdr:rowOff>19050</xdr:rowOff>
        </xdr:to>
        <xdr:sp macro="" textlink="">
          <xdr:nvSpPr>
            <xdr:cNvPr id="47124" name="Check Box 20" hidden="1">
              <a:extLst>
                <a:ext uri="{63B3BB69-23CF-44E3-9099-C40C66FF867C}">
                  <a14:compatExt spid="_x0000_s47124"/>
                </a:ext>
                <a:ext uri="{FF2B5EF4-FFF2-40B4-BE49-F238E27FC236}">
                  <a16:creationId xmlns:a16="http://schemas.microsoft.com/office/drawing/2014/main" id="{00000000-0008-0000-0100-00001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19</xdr:row>
          <xdr:rowOff>222250</xdr:rowOff>
        </xdr:from>
        <xdr:to>
          <xdr:col>1</xdr:col>
          <xdr:colOff>361950</xdr:colOff>
          <xdr:row>21</xdr:row>
          <xdr:rowOff>19050</xdr:rowOff>
        </xdr:to>
        <xdr:sp macro="" textlink="">
          <xdr:nvSpPr>
            <xdr:cNvPr id="47125" name="Check Box 21" hidden="1">
              <a:extLst>
                <a:ext uri="{63B3BB69-23CF-44E3-9099-C40C66FF867C}">
                  <a14:compatExt spid="_x0000_s47125"/>
                </a:ext>
                <a:ext uri="{FF2B5EF4-FFF2-40B4-BE49-F238E27FC236}">
                  <a16:creationId xmlns:a16="http://schemas.microsoft.com/office/drawing/2014/main" id="{00000000-0008-0000-0100-00001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7126" name="Check Box 22" hidden="1">
              <a:extLst>
                <a:ext uri="{63B3BB69-23CF-44E3-9099-C40C66FF867C}">
                  <a14:compatExt spid="_x0000_s47126"/>
                </a:ext>
                <a:ext uri="{FF2B5EF4-FFF2-40B4-BE49-F238E27FC236}">
                  <a16:creationId xmlns:a16="http://schemas.microsoft.com/office/drawing/2014/main" id="{00000000-0008-0000-0100-00001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7127" name="Check Box 23" hidden="1">
              <a:extLst>
                <a:ext uri="{63B3BB69-23CF-44E3-9099-C40C66FF867C}">
                  <a14:compatExt spid="_x0000_s47127"/>
                </a:ext>
                <a:ext uri="{FF2B5EF4-FFF2-40B4-BE49-F238E27FC236}">
                  <a16:creationId xmlns:a16="http://schemas.microsoft.com/office/drawing/2014/main" id="{00000000-0008-0000-0100-00001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7128" name="Check Box 24" hidden="1">
              <a:extLst>
                <a:ext uri="{63B3BB69-23CF-44E3-9099-C40C66FF867C}">
                  <a14:compatExt spid="_x0000_s47128"/>
                </a:ext>
                <a:ext uri="{FF2B5EF4-FFF2-40B4-BE49-F238E27FC236}">
                  <a16:creationId xmlns:a16="http://schemas.microsoft.com/office/drawing/2014/main" id="{00000000-0008-0000-0100-00001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7129" name="Check Box 25" hidden="1">
              <a:extLst>
                <a:ext uri="{63B3BB69-23CF-44E3-9099-C40C66FF867C}">
                  <a14:compatExt spid="_x0000_s47129"/>
                </a:ext>
                <a:ext uri="{FF2B5EF4-FFF2-40B4-BE49-F238E27FC236}">
                  <a16:creationId xmlns:a16="http://schemas.microsoft.com/office/drawing/2014/main" id="{00000000-0008-0000-0100-00001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23</xdr:row>
          <xdr:rowOff>222250</xdr:rowOff>
        </xdr:from>
        <xdr:to>
          <xdr:col>1</xdr:col>
          <xdr:colOff>361950</xdr:colOff>
          <xdr:row>25</xdr:row>
          <xdr:rowOff>19050</xdr:rowOff>
        </xdr:to>
        <xdr:sp macro="" textlink="">
          <xdr:nvSpPr>
            <xdr:cNvPr id="47130" name="Check Box 26" hidden="1">
              <a:extLst>
                <a:ext uri="{63B3BB69-23CF-44E3-9099-C40C66FF867C}">
                  <a14:compatExt spid="_x0000_s47130"/>
                </a:ext>
                <a:ext uri="{FF2B5EF4-FFF2-40B4-BE49-F238E27FC236}">
                  <a16:creationId xmlns:a16="http://schemas.microsoft.com/office/drawing/2014/main" id="{00000000-0008-0000-0100-00001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19050</xdr:rowOff>
        </xdr:to>
        <xdr:sp macro="" textlink="">
          <xdr:nvSpPr>
            <xdr:cNvPr id="47131" name="Check Box 27" hidden="1">
              <a:extLst>
                <a:ext uri="{63B3BB69-23CF-44E3-9099-C40C66FF867C}">
                  <a14:compatExt spid="_x0000_s47131"/>
                </a:ext>
                <a:ext uri="{FF2B5EF4-FFF2-40B4-BE49-F238E27FC236}">
                  <a16:creationId xmlns:a16="http://schemas.microsoft.com/office/drawing/2014/main" id="{00000000-0008-0000-0100-00001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24</xdr:row>
          <xdr:rowOff>222250</xdr:rowOff>
        </xdr:from>
        <xdr:to>
          <xdr:col>1</xdr:col>
          <xdr:colOff>361950</xdr:colOff>
          <xdr:row>26</xdr:row>
          <xdr:rowOff>0</xdr:rowOff>
        </xdr:to>
        <xdr:sp macro="" textlink="">
          <xdr:nvSpPr>
            <xdr:cNvPr id="47132" name="Check Box 28" hidden="1">
              <a:extLst>
                <a:ext uri="{63B3BB69-23CF-44E3-9099-C40C66FF867C}">
                  <a14:compatExt spid="_x0000_s47132"/>
                </a:ext>
                <a:ext uri="{FF2B5EF4-FFF2-40B4-BE49-F238E27FC236}">
                  <a16:creationId xmlns:a16="http://schemas.microsoft.com/office/drawing/2014/main" id="{00000000-0008-0000-0100-00001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7133" name="Check Box 29" hidden="1">
              <a:extLst>
                <a:ext uri="{63B3BB69-23CF-44E3-9099-C40C66FF867C}">
                  <a14:compatExt spid="_x0000_s47133"/>
                </a:ext>
                <a:ext uri="{FF2B5EF4-FFF2-40B4-BE49-F238E27FC236}">
                  <a16:creationId xmlns:a16="http://schemas.microsoft.com/office/drawing/2014/main" id="{00000000-0008-0000-0100-00001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38100</xdr:rowOff>
        </xdr:to>
        <xdr:sp macro="" textlink="">
          <xdr:nvSpPr>
            <xdr:cNvPr id="47134" name="Check Box 30" hidden="1">
              <a:extLst>
                <a:ext uri="{63B3BB69-23CF-44E3-9099-C40C66FF867C}">
                  <a14:compatExt spid="_x0000_s47134"/>
                </a:ext>
                <a:ext uri="{FF2B5EF4-FFF2-40B4-BE49-F238E27FC236}">
                  <a16:creationId xmlns:a16="http://schemas.microsoft.com/office/drawing/2014/main" id="{00000000-0008-0000-0100-00001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7135" name="Check Box 31" hidden="1">
              <a:extLst>
                <a:ext uri="{63B3BB69-23CF-44E3-9099-C40C66FF867C}">
                  <a14:compatExt spid="_x0000_s47135"/>
                </a:ext>
                <a:ext uri="{FF2B5EF4-FFF2-40B4-BE49-F238E27FC236}">
                  <a16:creationId xmlns:a16="http://schemas.microsoft.com/office/drawing/2014/main" id="{00000000-0008-0000-0100-00001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0" name="左大かっこ 9">
          <a:extLst>
            <a:ext uri="{FF2B5EF4-FFF2-40B4-BE49-F238E27FC236}">
              <a16:creationId xmlns:a16="http://schemas.microsoft.com/office/drawing/2014/main" id="{E64424DB-6482-46DD-9CD4-1963E3865D54}"/>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25400</xdr:rowOff>
        </xdr:to>
        <xdr:sp macro="" textlink="">
          <xdr:nvSpPr>
            <xdr:cNvPr id="47136" name="Check Box 32" hidden="1">
              <a:extLst>
                <a:ext uri="{63B3BB69-23CF-44E3-9099-C40C66FF867C}">
                  <a14:compatExt spid="_x0000_s47136"/>
                </a:ext>
                <a:ext uri="{FF2B5EF4-FFF2-40B4-BE49-F238E27FC236}">
                  <a16:creationId xmlns:a16="http://schemas.microsoft.com/office/drawing/2014/main" id="{00000000-0008-0000-0100-00002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25400</xdr:rowOff>
        </xdr:to>
        <xdr:sp macro="" textlink="">
          <xdr:nvSpPr>
            <xdr:cNvPr id="47137" name="Check Box 33" hidden="1">
              <a:extLst>
                <a:ext uri="{63B3BB69-23CF-44E3-9099-C40C66FF867C}">
                  <a14:compatExt spid="_x0000_s47137"/>
                </a:ext>
                <a:ext uri="{FF2B5EF4-FFF2-40B4-BE49-F238E27FC236}">
                  <a16:creationId xmlns:a16="http://schemas.microsoft.com/office/drawing/2014/main" id="{00000000-0008-0000-0100-00002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25400</xdr:rowOff>
        </xdr:to>
        <xdr:sp macro="" textlink="">
          <xdr:nvSpPr>
            <xdr:cNvPr id="47138" name="Check Box 34" hidden="1">
              <a:extLst>
                <a:ext uri="{63B3BB69-23CF-44E3-9099-C40C66FF867C}">
                  <a14:compatExt spid="_x0000_s47138"/>
                </a:ext>
                <a:ext uri="{FF2B5EF4-FFF2-40B4-BE49-F238E27FC236}">
                  <a16:creationId xmlns:a16="http://schemas.microsoft.com/office/drawing/2014/main" id="{00000000-0008-0000-0100-00002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7139" name="Check Box 35" hidden="1">
              <a:extLst>
                <a:ext uri="{63B3BB69-23CF-44E3-9099-C40C66FF867C}">
                  <a14:compatExt spid="_x0000_s47139"/>
                </a:ext>
                <a:ext uri="{FF2B5EF4-FFF2-40B4-BE49-F238E27FC236}">
                  <a16:creationId xmlns:a16="http://schemas.microsoft.com/office/drawing/2014/main" id="{00000000-0008-0000-0100-00002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18</xdr:row>
          <xdr:rowOff>222250</xdr:rowOff>
        </xdr:from>
        <xdr:to>
          <xdr:col>1</xdr:col>
          <xdr:colOff>361950</xdr:colOff>
          <xdr:row>20</xdr:row>
          <xdr:rowOff>19050</xdr:rowOff>
        </xdr:to>
        <xdr:sp macro="" textlink="">
          <xdr:nvSpPr>
            <xdr:cNvPr id="47140" name="Check Box 36" hidden="1">
              <a:extLst>
                <a:ext uri="{63B3BB69-23CF-44E3-9099-C40C66FF867C}">
                  <a14:compatExt spid="_x0000_s47140"/>
                </a:ext>
                <a:ext uri="{FF2B5EF4-FFF2-40B4-BE49-F238E27FC236}">
                  <a16:creationId xmlns:a16="http://schemas.microsoft.com/office/drawing/2014/main" id="{00000000-0008-0000-0100-00002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7141" name="Check Box 37" hidden="1">
              <a:extLst>
                <a:ext uri="{63B3BB69-23CF-44E3-9099-C40C66FF867C}">
                  <a14:compatExt spid="_x0000_s47141"/>
                </a:ext>
                <a:ext uri="{FF2B5EF4-FFF2-40B4-BE49-F238E27FC236}">
                  <a16:creationId xmlns:a16="http://schemas.microsoft.com/office/drawing/2014/main" id="{00000000-0008-0000-0100-00002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37922</xdr:colOff>
      <xdr:row>0</xdr:row>
      <xdr:rowOff>29102</xdr:rowOff>
    </xdr:from>
    <xdr:to>
      <xdr:col>16</xdr:col>
      <xdr:colOff>51805</xdr:colOff>
      <xdr:row>118</xdr:row>
      <xdr:rowOff>142116</xdr:rowOff>
    </xdr:to>
    <xdr:sp macro="" textlink="">
      <xdr:nvSpPr>
        <xdr:cNvPr id="11" name="テキスト ボックス 10">
          <a:extLst>
            <a:ext uri="{FF2B5EF4-FFF2-40B4-BE49-F238E27FC236}">
              <a16:creationId xmlns:a16="http://schemas.microsoft.com/office/drawing/2014/main" id="{9FE3257C-ECEE-4197-9B09-035E2727C62B}"/>
            </a:ext>
          </a:extLst>
        </xdr:cNvPr>
        <xdr:cNvSpPr txBox="1"/>
      </xdr:nvSpPr>
      <xdr:spPr>
        <a:xfrm>
          <a:off x="37922" y="29102"/>
          <a:ext cx="8381772" cy="264231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2" name="グループ化 1">
              <a:extLst>
                <a:ext uri="{FF2B5EF4-FFF2-40B4-BE49-F238E27FC236}">
                  <a16:creationId xmlns:a16="http://schemas.microsoft.com/office/drawing/2014/main" id="{53B3578D-2917-4D3E-B777-B0E42B7DE207}"/>
                </a:ext>
              </a:extLst>
            </xdr:cNvPr>
            <xdr:cNvGrpSpPr/>
          </xdr:nvGrpSpPr>
          <xdr:grpSpPr>
            <a:xfrm>
              <a:off x="120650" y="10505200"/>
              <a:ext cx="1027061" cy="261045"/>
              <a:chOff x="123811" y="10567990"/>
              <a:chExt cx="1032627" cy="294828"/>
            </a:xfrm>
          </xdr:grpSpPr>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200-000003BC0000}"/>
                  </a:ext>
                </a:extLst>
              </xdr:cNvPr>
              <xdr:cNvSpPr/>
            </xdr:nvSpPr>
            <xdr:spPr bwMode="auto">
              <a:xfrm>
                <a:off x="123811" y="10567990"/>
                <a:ext cx="30771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200-000004BC0000}"/>
                  </a:ext>
                </a:extLst>
              </xdr:cNvPr>
              <xdr:cNvSpPr/>
            </xdr:nvSpPr>
            <xdr:spPr bwMode="auto">
              <a:xfrm>
                <a:off x="844064" y="10577397"/>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3" name="カギ線コネクタ 35">
          <a:extLst>
            <a:ext uri="{FF2B5EF4-FFF2-40B4-BE49-F238E27FC236}">
              <a16:creationId xmlns:a16="http://schemas.microsoft.com/office/drawing/2014/main" id="{0140814D-5E43-4D83-A2EF-269820EC9E94}"/>
            </a:ext>
          </a:extLst>
        </xdr:cNvPr>
        <xdr:cNvCxnSpPr/>
      </xdr:nvCxnSpPr>
      <xdr:spPr>
        <a:xfrm>
          <a:off x="927100" y="10737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75107</xdr:colOff>
      <xdr:row>8</xdr:row>
      <xdr:rowOff>38101</xdr:rowOff>
    </xdr:from>
    <xdr:to>
      <xdr:col>1</xdr:col>
      <xdr:colOff>190500</xdr:colOff>
      <xdr:row>19</xdr:row>
      <xdr:rowOff>218495</xdr:rowOff>
    </xdr:to>
    <xdr:sp macro="" textlink="">
      <xdr:nvSpPr>
        <xdr:cNvPr id="4" name="左大かっこ 3">
          <a:extLst>
            <a:ext uri="{FF2B5EF4-FFF2-40B4-BE49-F238E27FC236}">
              <a16:creationId xmlns:a16="http://schemas.microsoft.com/office/drawing/2014/main" id="{6634DC45-6F11-4324-8944-8F5072F9EE33}"/>
            </a:ext>
          </a:extLst>
        </xdr:cNvPr>
        <xdr:cNvSpPr/>
      </xdr:nvSpPr>
      <xdr:spPr>
        <a:xfrm>
          <a:off x="443407" y="1930401"/>
          <a:ext cx="115393" cy="276484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48134" name="Check Box 6" hidden="1">
              <a:extLst>
                <a:ext uri="{63B3BB69-23CF-44E3-9099-C40C66FF867C}">
                  <a14:compatExt spid="_x0000_s48134"/>
                </a:ext>
                <a:ext uri="{FF2B5EF4-FFF2-40B4-BE49-F238E27FC236}">
                  <a16:creationId xmlns:a16="http://schemas.microsoft.com/office/drawing/2014/main" id="{00000000-0008-0000-0200-00000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8135" name="Check Box 7" hidden="1">
              <a:extLst>
                <a:ext uri="{63B3BB69-23CF-44E3-9099-C40C66FF867C}">
                  <a14:compatExt spid="_x0000_s48135"/>
                </a:ext>
                <a:ext uri="{FF2B5EF4-FFF2-40B4-BE49-F238E27FC236}">
                  <a16:creationId xmlns:a16="http://schemas.microsoft.com/office/drawing/2014/main" id="{00000000-0008-0000-0200-00000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8136" name="Check Box 8" hidden="1">
              <a:extLst>
                <a:ext uri="{63B3BB69-23CF-44E3-9099-C40C66FF867C}">
                  <a14:compatExt spid="_x0000_s48136"/>
                </a:ext>
                <a:ext uri="{FF2B5EF4-FFF2-40B4-BE49-F238E27FC236}">
                  <a16:creationId xmlns:a16="http://schemas.microsoft.com/office/drawing/2014/main" id="{00000000-0008-0000-0200-00000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36</xdr:row>
          <xdr:rowOff>209550</xdr:rowOff>
        </xdr:from>
        <xdr:to>
          <xdr:col>3</xdr:col>
          <xdr:colOff>0</xdr:colOff>
          <xdr:row>38</xdr:row>
          <xdr:rowOff>19050</xdr:rowOff>
        </xdr:to>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200-00000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39</xdr:row>
          <xdr:rowOff>222250</xdr:rowOff>
        </xdr:from>
        <xdr:to>
          <xdr:col>3</xdr:col>
          <xdr:colOff>0</xdr:colOff>
          <xdr:row>41</xdr:row>
          <xdr:rowOff>31750</xdr:rowOff>
        </xdr:to>
        <xdr:sp macro="" textlink="">
          <xdr:nvSpPr>
            <xdr:cNvPr id="48138" name="Check Box 10" hidden="1">
              <a:extLst>
                <a:ext uri="{63B3BB69-23CF-44E3-9099-C40C66FF867C}">
                  <a14:compatExt spid="_x0000_s48138"/>
                </a:ext>
                <a:ext uri="{FF2B5EF4-FFF2-40B4-BE49-F238E27FC236}">
                  <a16:creationId xmlns:a16="http://schemas.microsoft.com/office/drawing/2014/main" id="{00000000-0008-0000-0200-00000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37</xdr:row>
          <xdr:rowOff>222250</xdr:rowOff>
        </xdr:from>
        <xdr:to>
          <xdr:col>3</xdr:col>
          <xdr:colOff>279400</xdr:colOff>
          <xdr:row>39</xdr:row>
          <xdr:rowOff>31750</xdr:rowOff>
        </xdr:to>
        <xdr:sp macro="" textlink="">
          <xdr:nvSpPr>
            <xdr:cNvPr id="48139" name="Check Box 11" hidden="1">
              <a:extLst>
                <a:ext uri="{63B3BB69-23CF-44E3-9099-C40C66FF867C}">
                  <a14:compatExt spid="_x0000_s48139"/>
                </a:ext>
                <a:ext uri="{FF2B5EF4-FFF2-40B4-BE49-F238E27FC236}">
                  <a16:creationId xmlns:a16="http://schemas.microsoft.com/office/drawing/2014/main" id="{00000000-0008-0000-0200-00000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38</xdr:row>
          <xdr:rowOff>222250</xdr:rowOff>
        </xdr:from>
        <xdr:to>
          <xdr:col>3</xdr:col>
          <xdr:colOff>285750</xdr:colOff>
          <xdr:row>40</xdr:row>
          <xdr:rowOff>31750</xdr:rowOff>
        </xdr:to>
        <xdr:sp macro="" textlink="">
          <xdr:nvSpPr>
            <xdr:cNvPr id="48140" name="Check Box 12" hidden="1">
              <a:extLst>
                <a:ext uri="{63B3BB69-23CF-44E3-9099-C40C66FF867C}">
                  <a14:compatExt spid="_x0000_s48140"/>
                </a:ext>
                <a:ext uri="{FF2B5EF4-FFF2-40B4-BE49-F238E27FC236}">
                  <a16:creationId xmlns:a16="http://schemas.microsoft.com/office/drawing/2014/main" id="{00000000-0008-0000-0200-00000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8141" name="Check Box 13" hidden="1">
              <a:extLst>
                <a:ext uri="{63B3BB69-23CF-44E3-9099-C40C66FF867C}">
                  <a14:compatExt spid="_x0000_s48141"/>
                </a:ext>
                <a:ext uri="{FF2B5EF4-FFF2-40B4-BE49-F238E27FC236}">
                  <a16:creationId xmlns:a16="http://schemas.microsoft.com/office/drawing/2014/main" id="{00000000-0008-0000-0200-00000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48142" name="Check Box 14" hidden="1">
              <a:extLst>
                <a:ext uri="{63B3BB69-23CF-44E3-9099-C40C66FF867C}">
                  <a14:compatExt spid="_x0000_s48142"/>
                </a:ext>
                <a:ext uri="{FF2B5EF4-FFF2-40B4-BE49-F238E27FC236}">
                  <a16:creationId xmlns:a16="http://schemas.microsoft.com/office/drawing/2014/main" id="{00000000-0008-0000-0200-00000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2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48144" name="Check Box 16" hidden="1">
              <a:extLst>
                <a:ext uri="{63B3BB69-23CF-44E3-9099-C40C66FF867C}">
                  <a14:compatExt spid="_x0000_s48144"/>
                </a:ext>
                <a:ext uri="{FF2B5EF4-FFF2-40B4-BE49-F238E27FC236}">
                  <a16:creationId xmlns:a16="http://schemas.microsoft.com/office/drawing/2014/main" id="{00000000-0008-0000-0200-00001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48145" name="Check Box 17" hidden="1">
              <a:extLst>
                <a:ext uri="{63B3BB69-23CF-44E3-9099-C40C66FF867C}">
                  <a14:compatExt spid="_x0000_s48145"/>
                </a:ext>
                <a:ext uri="{FF2B5EF4-FFF2-40B4-BE49-F238E27FC236}">
                  <a16:creationId xmlns:a16="http://schemas.microsoft.com/office/drawing/2014/main" id="{00000000-0008-0000-0200-00001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48146" name="Check Box 18" hidden="1">
              <a:extLst>
                <a:ext uri="{63B3BB69-23CF-44E3-9099-C40C66FF867C}">
                  <a14:compatExt spid="_x0000_s48146"/>
                </a:ext>
                <a:ext uri="{FF2B5EF4-FFF2-40B4-BE49-F238E27FC236}">
                  <a16:creationId xmlns:a16="http://schemas.microsoft.com/office/drawing/2014/main" id="{00000000-0008-0000-0200-00001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11</xdr:row>
          <xdr:rowOff>222250</xdr:rowOff>
        </xdr:from>
        <xdr:to>
          <xdr:col>10</xdr:col>
          <xdr:colOff>107950</xdr:colOff>
          <xdr:row>13</xdr:row>
          <xdr:rowOff>19050</xdr:rowOff>
        </xdr:to>
        <xdr:sp macro="" textlink="">
          <xdr:nvSpPr>
            <xdr:cNvPr id="48147" name="Check Box 19" hidden="1">
              <a:extLst>
                <a:ext uri="{63B3BB69-23CF-44E3-9099-C40C66FF867C}">
                  <a14:compatExt spid="_x0000_s48147"/>
                </a:ext>
                <a:ext uri="{FF2B5EF4-FFF2-40B4-BE49-F238E27FC236}">
                  <a16:creationId xmlns:a16="http://schemas.microsoft.com/office/drawing/2014/main" id="{00000000-0008-0000-0200-00001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5" name="左大かっこ 4">
          <a:extLst>
            <a:ext uri="{FF2B5EF4-FFF2-40B4-BE49-F238E27FC236}">
              <a16:creationId xmlns:a16="http://schemas.microsoft.com/office/drawing/2014/main" id="{9A10ED4A-A29B-4773-8285-2D6D94E14A1A}"/>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25</xdr:row>
      <xdr:rowOff>1</xdr:rowOff>
    </xdr:from>
    <xdr:to>
      <xdr:col>10</xdr:col>
      <xdr:colOff>323850</xdr:colOff>
      <xdr:row>30</xdr:row>
      <xdr:rowOff>219075</xdr:rowOff>
    </xdr:to>
    <xdr:sp macro="" textlink="">
      <xdr:nvSpPr>
        <xdr:cNvPr id="6" name="左大かっこ 5">
          <a:extLst>
            <a:ext uri="{FF2B5EF4-FFF2-40B4-BE49-F238E27FC236}">
              <a16:creationId xmlns:a16="http://schemas.microsoft.com/office/drawing/2014/main" id="{1CECC100-9D80-4065-B374-6BC124CDDC0D}"/>
            </a:ext>
          </a:extLst>
        </xdr:cNvPr>
        <xdr:cNvSpPr/>
      </xdr:nvSpPr>
      <xdr:spPr>
        <a:xfrm>
          <a:off x="4848225" y="5886451"/>
          <a:ext cx="47625" cy="139382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1249517</xdr:colOff>
      <xdr:row>25</xdr:row>
      <xdr:rowOff>13657</xdr:rowOff>
    </xdr:from>
    <xdr:to>
      <xdr:col>13</xdr:col>
      <xdr:colOff>60007</xdr:colOff>
      <xdr:row>30</xdr:row>
      <xdr:rowOff>218496</xdr:rowOff>
    </xdr:to>
    <xdr:sp macro="" textlink="">
      <xdr:nvSpPr>
        <xdr:cNvPr id="7" name="右大かっこ 6">
          <a:extLst>
            <a:ext uri="{FF2B5EF4-FFF2-40B4-BE49-F238E27FC236}">
              <a16:creationId xmlns:a16="http://schemas.microsoft.com/office/drawing/2014/main" id="{91D91DEA-E086-40C7-9E88-182BBE18D36B}"/>
            </a:ext>
          </a:extLst>
        </xdr:cNvPr>
        <xdr:cNvSpPr/>
      </xdr:nvSpPr>
      <xdr:spPr>
        <a:xfrm>
          <a:off x="6843867" y="5900107"/>
          <a:ext cx="86840" cy="137958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8" name="左大かっこ 7">
          <a:extLst>
            <a:ext uri="{FF2B5EF4-FFF2-40B4-BE49-F238E27FC236}">
              <a16:creationId xmlns:a16="http://schemas.microsoft.com/office/drawing/2014/main" id="{89B35D62-6A19-4B88-9D97-6573CCA32F96}"/>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20</xdr:row>
          <xdr:rowOff>222250</xdr:rowOff>
        </xdr:from>
        <xdr:to>
          <xdr:col>9</xdr:col>
          <xdr:colOff>323850</xdr:colOff>
          <xdr:row>22</xdr:row>
          <xdr:rowOff>31750</xdr:rowOff>
        </xdr:to>
        <xdr:sp macro="" textlink="">
          <xdr:nvSpPr>
            <xdr:cNvPr id="48148" name="Check Box 20" hidden="1">
              <a:extLst>
                <a:ext uri="{63B3BB69-23CF-44E3-9099-C40C66FF867C}">
                  <a14:compatExt spid="_x0000_s48148"/>
                </a:ext>
                <a:ext uri="{FF2B5EF4-FFF2-40B4-BE49-F238E27FC236}">
                  <a16:creationId xmlns:a16="http://schemas.microsoft.com/office/drawing/2014/main" id="{00000000-0008-0000-0200-00001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222250</xdr:rowOff>
        </xdr:from>
        <xdr:to>
          <xdr:col>9</xdr:col>
          <xdr:colOff>323850</xdr:colOff>
          <xdr:row>23</xdr:row>
          <xdr:rowOff>31750</xdr:rowOff>
        </xdr:to>
        <xdr:sp macro="" textlink="">
          <xdr:nvSpPr>
            <xdr:cNvPr id="48149" name="Check Box 21" hidden="1">
              <a:extLst>
                <a:ext uri="{63B3BB69-23CF-44E3-9099-C40C66FF867C}">
                  <a14:compatExt spid="_x0000_s48149"/>
                </a:ext>
                <a:ext uri="{FF2B5EF4-FFF2-40B4-BE49-F238E27FC236}">
                  <a16:creationId xmlns:a16="http://schemas.microsoft.com/office/drawing/2014/main" id="{00000000-0008-0000-0200-00001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18</xdr:row>
          <xdr:rowOff>222250</xdr:rowOff>
        </xdr:from>
        <xdr:to>
          <xdr:col>10</xdr:col>
          <xdr:colOff>107950</xdr:colOff>
          <xdr:row>20</xdr:row>
          <xdr:rowOff>19050</xdr:rowOff>
        </xdr:to>
        <xdr:sp macro="" textlink="">
          <xdr:nvSpPr>
            <xdr:cNvPr id="48150" name="Check Box 22" hidden="1">
              <a:extLst>
                <a:ext uri="{63B3BB69-23CF-44E3-9099-C40C66FF867C}">
                  <a14:compatExt spid="_x0000_s48150"/>
                </a:ext>
                <a:ext uri="{FF2B5EF4-FFF2-40B4-BE49-F238E27FC236}">
                  <a16:creationId xmlns:a16="http://schemas.microsoft.com/office/drawing/2014/main" id="{00000000-0008-0000-0200-00001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9" name="左大かっこ 8">
          <a:extLst>
            <a:ext uri="{FF2B5EF4-FFF2-40B4-BE49-F238E27FC236}">
              <a16:creationId xmlns:a16="http://schemas.microsoft.com/office/drawing/2014/main" id="{AEAF007E-27C8-4A7A-B1C4-AC83B5F0A7DD}"/>
            </a:ext>
          </a:extLst>
        </xdr:cNvPr>
        <xdr:cNvSpPr/>
      </xdr:nvSpPr>
      <xdr:spPr>
        <a:xfrm>
          <a:off x="2236788" y="1045686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10" name="右大かっこ 9">
          <a:extLst>
            <a:ext uri="{FF2B5EF4-FFF2-40B4-BE49-F238E27FC236}">
              <a16:creationId xmlns:a16="http://schemas.microsoft.com/office/drawing/2014/main" id="{22BDC18E-3A36-428A-9735-BF063610BDEF}"/>
            </a:ext>
          </a:extLst>
        </xdr:cNvPr>
        <xdr:cNvSpPr/>
      </xdr:nvSpPr>
      <xdr:spPr>
        <a:xfrm>
          <a:off x="8266113" y="10452100"/>
          <a:ext cx="45719" cy="85566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8151" name="Check Box 23" hidden="1">
              <a:extLst>
                <a:ext uri="{63B3BB69-23CF-44E3-9099-C40C66FF867C}">
                  <a14:compatExt spid="_x0000_s48151"/>
                </a:ext>
                <a:ext uri="{FF2B5EF4-FFF2-40B4-BE49-F238E27FC236}">
                  <a16:creationId xmlns:a16="http://schemas.microsoft.com/office/drawing/2014/main" id="{00000000-0008-0000-0200-00001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88900</xdr:colOff>
          <xdr:row>18</xdr:row>
          <xdr:rowOff>38100</xdr:rowOff>
        </xdr:to>
        <xdr:sp macro="" textlink="">
          <xdr:nvSpPr>
            <xdr:cNvPr id="48152" name="Check Box 24" hidden="1">
              <a:extLst>
                <a:ext uri="{63B3BB69-23CF-44E3-9099-C40C66FF867C}">
                  <a14:compatExt spid="_x0000_s48152"/>
                </a:ext>
                <a:ext uri="{FF2B5EF4-FFF2-40B4-BE49-F238E27FC236}">
                  <a16:creationId xmlns:a16="http://schemas.microsoft.com/office/drawing/2014/main" id="{00000000-0008-0000-0200-00001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8153" name="Check Box 25" hidden="1">
              <a:extLst>
                <a:ext uri="{63B3BB69-23CF-44E3-9099-C40C66FF867C}">
                  <a14:compatExt spid="_x0000_s48153"/>
                </a:ext>
                <a:ext uri="{FF2B5EF4-FFF2-40B4-BE49-F238E27FC236}">
                  <a16:creationId xmlns:a16="http://schemas.microsoft.com/office/drawing/2014/main" id="{00000000-0008-0000-0200-00001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19</xdr:row>
          <xdr:rowOff>222250</xdr:rowOff>
        </xdr:from>
        <xdr:to>
          <xdr:col>1</xdr:col>
          <xdr:colOff>361950</xdr:colOff>
          <xdr:row>21</xdr:row>
          <xdr:rowOff>19050</xdr:rowOff>
        </xdr:to>
        <xdr:sp macro="" textlink="">
          <xdr:nvSpPr>
            <xdr:cNvPr id="48154" name="Check Box 26" hidden="1">
              <a:extLst>
                <a:ext uri="{63B3BB69-23CF-44E3-9099-C40C66FF867C}">
                  <a14:compatExt spid="_x0000_s48154"/>
                </a:ext>
                <a:ext uri="{FF2B5EF4-FFF2-40B4-BE49-F238E27FC236}">
                  <a16:creationId xmlns:a16="http://schemas.microsoft.com/office/drawing/2014/main" id="{00000000-0008-0000-0200-00001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21</xdr:row>
          <xdr:rowOff>222250</xdr:rowOff>
        </xdr:from>
        <xdr:to>
          <xdr:col>1</xdr:col>
          <xdr:colOff>361950</xdr:colOff>
          <xdr:row>23</xdr:row>
          <xdr:rowOff>19050</xdr:rowOff>
        </xdr:to>
        <xdr:sp macro="" textlink="">
          <xdr:nvSpPr>
            <xdr:cNvPr id="48155" name="Check Box 27" hidden="1">
              <a:extLst>
                <a:ext uri="{63B3BB69-23CF-44E3-9099-C40C66FF867C}">
                  <a14:compatExt spid="_x0000_s48155"/>
                </a:ext>
                <a:ext uri="{FF2B5EF4-FFF2-40B4-BE49-F238E27FC236}">
                  <a16:creationId xmlns:a16="http://schemas.microsoft.com/office/drawing/2014/main" id="{00000000-0008-0000-0200-00001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22</xdr:row>
          <xdr:rowOff>222250</xdr:rowOff>
        </xdr:from>
        <xdr:to>
          <xdr:col>1</xdr:col>
          <xdr:colOff>361950</xdr:colOff>
          <xdr:row>24</xdr:row>
          <xdr:rowOff>19050</xdr:rowOff>
        </xdr:to>
        <xdr:sp macro="" textlink="">
          <xdr:nvSpPr>
            <xdr:cNvPr id="48156" name="Check Box 28" hidden="1">
              <a:extLst>
                <a:ext uri="{63B3BB69-23CF-44E3-9099-C40C66FF867C}">
                  <a14:compatExt spid="_x0000_s48156"/>
                </a:ext>
                <a:ext uri="{FF2B5EF4-FFF2-40B4-BE49-F238E27FC236}">
                  <a16:creationId xmlns:a16="http://schemas.microsoft.com/office/drawing/2014/main" id="{00000000-0008-0000-0200-00001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23</xdr:row>
          <xdr:rowOff>222250</xdr:rowOff>
        </xdr:from>
        <xdr:to>
          <xdr:col>1</xdr:col>
          <xdr:colOff>361950</xdr:colOff>
          <xdr:row>25</xdr:row>
          <xdr:rowOff>19050</xdr:rowOff>
        </xdr:to>
        <xdr:sp macro="" textlink="">
          <xdr:nvSpPr>
            <xdr:cNvPr id="48157" name="Check Box 29" hidden="1">
              <a:extLst>
                <a:ext uri="{63B3BB69-23CF-44E3-9099-C40C66FF867C}">
                  <a14:compatExt spid="_x0000_s48157"/>
                </a:ext>
                <a:ext uri="{FF2B5EF4-FFF2-40B4-BE49-F238E27FC236}">
                  <a16:creationId xmlns:a16="http://schemas.microsoft.com/office/drawing/2014/main" id="{00000000-0008-0000-0200-00001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24</xdr:row>
          <xdr:rowOff>222250</xdr:rowOff>
        </xdr:from>
        <xdr:to>
          <xdr:col>1</xdr:col>
          <xdr:colOff>361950</xdr:colOff>
          <xdr:row>26</xdr:row>
          <xdr:rowOff>19050</xdr:rowOff>
        </xdr:to>
        <xdr:sp macro="" textlink="">
          <xdr:nvSpPr>
            <xdr:cNvPr id="48158" name="Check Box 30" hidden="1">
              <a:extLst>
                <a:ext uri="{63B3BB69-23CF-44E3-9099-C40C66FF867C}">
                  <a14:compatExt spid="_x0000_s48158"/>
                </a:ext>
                <a:ext uri="{FF2B5EF4-FFF2-40B4-BE49-F238E27FC236}">
                  <a16:creationId xmlns:a16="http://schemas.microsoft.com/office/drawing/2014/main" id="{00000000-0008-0000-0200-00001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222250</xdr:rowOff>
        </xdr:from>
        <xdr:to>
          <xdr:col>1</xdr:col>
          <xdr:colOff>361950</xdr:colOff>
          <xdr:row>27</xdr:row>
          <xdr:rowOff>19050</xdr:rowOff>
        </xdr:to>
        <xdr:sp macro="" textlink="">
          <xdr:nvSpPr>
            <xdr:cNvPr id="48159" name="Check Box 31" hidden="1">
              <a:extLst>
                <a:ext uri="{63B3BB69-23CF-44E3-9099-C40C66FF867C}">
                  <a14:compatExt spid="_x0000_s48159"/>
                </a:ext>
                <a:ext uri="{FF2B5EF4-FFF2-40B4-BE49-F238E27FC236}">
                  <a16:creationId xmlns:a16="http://schemas.microsoft.com/office/drawing/2014/main" id="{00000000-0008-0000-0200-00001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8160" name="Check Box 32" hidden="1">
              <a:extLst>
                <a:ext uri="{63B3BB69-23CF-44E3-9099-C40C66FF867C}">
                  <a14:compatExt spid="_x0000_s48160"/>
                </a:ext>
                <a:ext uri="{FF2B5EF4-FFF2-40B4-BE49-F238E27FC236}">
                  <a16:creationId xmlns:a16="http://schemas.microsoft.com/office/drawing/2014/main" id="{00000000-0008-0000-0200-00002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26</xdr:row>
          <xdr:rowOff>222250</xdr:rowOff>
        </xdr:from>
        <xdr:to>
          <xdr:col>1</xdr:col>
          <xdr:colOff>361950</xdr:colOff>
          <xdr:row>28</xdr:row>
          <xdr:rowOff>19050</xdr:rowOff>
        </xdr:to>
        <xdr:sp macro="" textlink="">
          <xdr:nvSpPr>
            <xdr:cNvPr id="48161" name="Check Box 33" hidden="1">
              <a:extLst>
                <a:ext uri="{63B3BB69-23CF-44E3-9099-C40C66FF867C}">
                  <a14:compatExt spid="_x0000_s48161"/>
                </a:ext>
                <a:ext uri="{FF2B5EF4-FFF2-40B4-BE49-F238E27FC236}">
                  <a16:creationId xmlns:a16="http://schemas.microsoft.com/office/drawing/2014/main" id="{00000000-0008-0000-0200-00002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18</xdr:row>
          <xdr:rowOff>209550</xdr:rowOff>
        </xdr:from>
        <xdr:to>
          <xdr:col>2</xdr:col>
          <xdr:colOff>88900</xdr:colOff>
          <xdr:row>20</xdr:row>
          <xdr:rowOff>38100</xdr:rowOff>
        </xdr:to>
        <xdr:sp macro="" textlink="">
          <xdr:nvSpPr>
            <xdr:cNvPr id="48162" name="Check Box 34" hidden="1">
              <a:extLst>
                <a:ext uri="{63B3BB69-23CF-44E3-9099-C40C66FF867C}">
                  <a14:compatExt spid="_x0000_s48162"/>
                </a:ext>
                <a:ext uri="{FF2B5EF4-FFF2-40B4-BE49-F238E27FC236}">
                  <a16:creationId xmlns:a16="http://schemas.microsoft.com/office/drawing/2014/main" id="{00000000-0008-0000-0200-00002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8163" name="Check Box 35" hidden="1">
              <a:extLst>
                <a:ext uri="{63B3BB69-23CF-44E3-9099-C40C66FF867C}">
                  <a14:compatExt spid="_x0000_s48163"/>
                </a:ext>
                <a:ext uri="{FF2B5EF4-FFF2-40B4-BE49-F238E27FC236}">
                  <a16:creationId xmlns:a16="http://schemas.microsoft.com/office/drawing/2014/main" id="{00000000-0008-0000-0200-00002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31750</xdr:rowOff>
        </xdr:to>
        <xdr:sp macro="" textlink="">
          <xdr:nvSpPr>
            <xdr:cNvPr id="48164" name="Check Box 36" hidden="1">
              <a:extLst>
                <a:ext uri="{63B3BB69-23CF-44E3-9099-C40C66FF867C}">
                  <a14:compatExt spid="_x0000_s48164"/>
                </a:ext>
                <a:ext uri="{FF2B5EF4-FFF2-40B4-BE49-F238E27FC236}">
                  <a16:creationId xmlns:a16="http://schemas.microsoft.com/office/drawing/2014/main" id="{00000000-0008-0000-0200-00002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31750</xdr:rowOff>
        </xdr:to>
        <xdr:sp macro="" textlink="">
          <xdr:nvSpPr>
            <xdr:cNvPr id="48165" name="Check Box 37" hidden="1">
              <a:extLst>
                <a:ext uri="{63B3BB69-23CF-44E3-9099-C40C66FF867C}">
                  <a14:compatExt spid="_x0000_s48165"/>
                </a:ext>
                <a:ext uri="{FF2B5EF4-FFF2-40B4-BE49-F238E27FC236}">
                  <a16:creationId xmlns:a16="http://schemas.microsoft.com/office/drawing/2014/main" id="{00000000-0008-0000-0200-00002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48166" name="Check Box 38" hidden="1">
              <a:extLst>
                <a:ext uri="{63B3BB69-23CF-44E3-9099-C40C66FF867C}">
                  <a14:compatExt spid="_x0000_s48166"/>
                </a:ext>
                <a:ext uri="{FF2B5EF4-FFF2-40B4-BE49-F238E27FC236}">
                  <a16:creationId xmlns:a16="http://schemas.microsoft.com/office/drawing/2014/main" id="{00000000-0008-0000-0200-00002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31750</xdr:rowOff>
        </xdr:to>
        <xdr:sp macro="" textlink="">
          <xdr:nvSpPr>
            <xdr:cNvPr id="48167" name="Check Box 39" hidden="1">
              <a:extLst>
                <a:ext uri="{63B3BB69-23CF-44E3-9099-C40C66FF867C}">
                  <a14:compatExt spid="_x0000_s48167"/>
                </a:ext>
                <a:ext uri="{FF2B5EF4-FFF2-40B4-BE49-F238E27FC236}">
                  <a16:creationId xmlns:a16="http://schemas.microsoft.com/office/drawing/2014/main" id="{00000000-0008-0000-0200-00002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20485</xdr:rowOff>
    </xdr:from>
    <xdr:to>
      <xdr:col>14</xdr:col>
      <xdr:colOff>0</xdr:colOff>
      <xdr:row>111</xdr:row>
      <xdr:rowOff>206814</xdr:rowOff>
    </xdr:to>
    <xdr:sp macro="" textlink="">
      <xdr:nvSpPr>
        <xdr:cNvPr id="11" name="テキスト ボックス 10">
          <a:extLst>
            <a:ext uri="{FF2B5EF4-FFF2-40B4-BE49-F238E27FC236}">
              <a16:creationId xmlns:a16="http://schemas.microsoft.com/office/drawing/2014/main" id="{269ED285-843E-43AC-98D9-7B4BE8F9271E}"/>
            </a:ext>
          </a:extLst>
        </xdr:cNvPr>
        <xdr:cNvSpPr txBox="1"/>
      </xdr:nvSpPr>
      <xdr:spPr>
        <a:xfrm>
          <a:off x="0" y="20485"/>
          <a:ext cx="8357419" cy="26351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628172</xdr:colOff>
      <xdr:row>111</xdr:row>
      <xdr:rowOff>177527</xdr:rowOff>
    </xdr:to>
    <xdr:sp macro="" textlink="">
      <xdr:nvSpPr>
        <xdr:cNvPr id="2" name="テキスト ボックス 1">
          <a:extLst>
            <a:ext uri="{FF2B5EF4-FFF2-40B4-BE49-F238E27FC236}">
              <a16:creationId xmlns:a16="http://schemas.microsoft.com/office/drawing/2014/main" id="{398CFE1D-D3E9-4FFE-BCB2-644FEAC2172C}"/>
            </a:ext>
          </a:extLst>
        </xdr:cNvPr>
        <xdr:cNvSpPr txBox="1"/>
      </xdr:nvSpPr>
      <xdr:spPr>
        <a:xfrm>
          <a:off x="0" y="0"/>
          <a:ext cx="13184785" cy="263763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69850</xdr:colOff>
          <xdr:row>50</xdr:row>
          <xdr:rowOff>152400</xdr:rowOff>
        </xdr:from>
        <xdr:to>
          <xdr:col>3</xdr:col>
          <xdr:colOff>146050</xdr:colOff>
          <xdr:row>51</xdr:row>
          <xdr:rowOff>260350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2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51</xdr:row>
          <xdr:rowOff>260350</xdr:rowOff>
        </xdr:from>
        <xdr:to>
          <xdr:col>3</xdr:col>
          <xdr:colOff>146050</xdr:colOff>
          <xdr:row>52</xdr:row>
          <xdr:rowOff>247650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2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52</xdr:row>
          <xdr:rowOff>260350</xdr:rowOff>
        </xdr:from>
        <xdr:to>
          <xdr:col>3</xdr:col>
          <xdr:colOff>146050</xdr:colOff>
          <xdr:row>53</xdr:row>
          <xdr:rowOff>222250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2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103</xdr:row>
          <xdr:rowOff>38100</xdr:rowOff>
        </xdr:from>
        <xdr:to>
          <xdr:col>4</xdr:col>
          <xdr:colOff>361950</xdr:colOff>
          <xdr:row>104</xdr:row>
          <xdr:rowOff>228600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2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103</xdr:row>
          <xdr:rowOff>38100</xdr:rowOff>
        </xdr:from>
        <xdr:to>
          <xdr:col>5</xdr:col>
          <xdr:colOff>304800</xdr:colOff>
          <xdr:row>104</xdr:row>
          <xdr:rowOff>228600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2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103</xdr:row>
          <xdr:rowOff>38100</xdr:rowOff>
        </xdr:from>
        <xdr:to>
          <xdr:col>6</xdr:col>
          <xdr:colOff>317500</xdr:colOff>
          <xdr:row>104</xdr:row>
          <xdr:rowOff>228600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2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103</xdr:row>
          <xdr:rowOff>38100</xdr:rowOff>
        </xdr:from>
        <xdr:to>
          <xdr:col>7</xdr:col>
          <xdr:colOff>666750</xdr:colOff>
          <xdr:row>104</xdr:row>
          <xdr:rowOff>228600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2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104</xdr:row>
          <xdr:rowOff>228600</xdr:rowOff>
        </xdr:from>
        <xdr:to>
          <xdr:col>4</xdr:col>
          <xdr:colOff>355600</xdr:colOff>
          <xdr:row>106</xdr:row>
          <xdr:rowOff>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2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222250</xdr:rowOff>
        </xdr:from>
        <xdr:to>
          <xdr:col>5</xdr:col>
          <xdr:colOff>304800</xdr:colOff>
          <xdr:row>105</xdr:row>
          <xdr:rowOff>222250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2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104</xdr:row>
          <xdr:rowOff>222250</xdr:rowOff>
        </xdr:from>
        <xdr:to>
          <xdr:col>6</xdr:col>
          <xdr:colOff>317500</xdr:colOff>
          <xdr:row>105</xdr:row>
          <xdr:rowOff>222250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2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109</xdr:row>
          <xdr:rowOff>57150</xdr:rowOff>
        </xdr:from>
        <xdr:to>
          <xdr:col>3</xdr:col>
          <xdr:colOff>209550</xdr:colOff>
          <xdr:row>110</xdr:row>
          <xdr:rowOff>228600</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1200-00000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109</xdr:row>
          <xdr:rowOff>57150</xdr:rowOff>
        </xdr:from>
        <xdr:to>
          <xdr:col>3</xdr:col>
          <xdr:colOff>908050</xdr:colOff>
          <xdr:row>110</xdr:row>
          <xdr:rowOff>222250</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1200-00000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109</xdr:row>
          <xdr:rowOff>57150</xdr:rowOff>
        </xdr:from>
        <xdr:to>
          <xdr:col>4</xdr:col>
          <xdr:colOff>438150</xdr:colOff>
          <xdr:row>110</xdr:row>
          <xdr:rowOff>228600</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1200-00000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565150</xdr:colOff>
          <xdr:row>109</xdr:row>
          <xdr:rowOff>38100</xdr:rowOff>
        </xdr:from>
        <xdr:to>
          <xdr:col>5</xdr:col>
          <xdr:colOff>209550</xdr:colOff>
          <xdr:row>110</xdr:row>
          <xdr:rowOff>209550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1200-00000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18.xlsx" TargetMode="External"/><Relationship Id="rId1" Type="http://schemas.openxmlformats.org/officeDocument/2006/relationships/externalLinkPath" Target="R8-1_youbou_eigaseisaku_1_0918.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25.xlsx" TargetMode="External"/><Relationship Id="rId1" Type="http://schemas.openxmlformats.org/officeDocument/2006/relationships/externalLinkPath" Target="R8-1_youbou_eigaseisaku_1_092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7">
          <cell r="T17" t="str">
            <v>スタッフ人件費</v>
          </cell>
          <cell r="V17" t="str">
            <v>製作発表に係る経費</v>
          </cell>
        </row>
        <row r="18">
          <cell r="T18" t="str">
            <v>キャスト人件費</v>
          </cell>
          <cell r="V18" t="str">
            <v>航空・列車運賃の特別料金</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 val="自己申告書"/>
    </sheetNames>
    <sheetDataSet>
      <sheetData sheetId="0"/>
      <sheetData sheetId="1"/>
      <sheetData sheetId="2"/>
      <sheetData sheetId="3"/>
      <sheetData sheetId="4"/>
      <sheetData sheetId="5"/>
      <sheetData sheetId="6"/>
      <sheetData sheetId="7">
        <row r="17">
          <cell r="T17" t="str">
            <v>スタッフ人件費</v>
          </cell>
        </row>
        <row r="18">
          <cell r="T18" t="str">
            <v>キャスト人件費</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20.xml"/><Relationship Id="rId13" Type="http://schemas.openxmlformats.org/officeDocument/2006/relationships/ctrlProp" Target="../ctrlProps/ctrlProp125.xml"/><Relationship Id="rId3" Type="http://schemas.openxmlformats.org/officeDocument/2006/relationships/vmlDrawing" Target="../drawings/vmlDrawing4.vml"/><Relationship Id="rId7" Type="http://schemas.openxmlformats.org/officeDocument/2006/relationships/ctrlProp" Target="../ctrlProps/ctrlProp119.xml"/><Relationship Id="rId12" Type="http://schemas.openxmlformats.org/officeDocument/2006/relationships/ctrlProp" Target="../ctrlProps/ctrlProp124.xml"/><Relationship Id="rId17" Type="http://schemas.openxmlformats.org/officeDocument/2006/relationships/ctrlProp" Target="../ctrlProps/ctrlProp129.xml"/><Relationship Id="rId2" Type="http://schemas.openxmlformats.org/officeDocument/2006/relationships/drawing" Target="../drawings/drawing5.xml"/><Relationship Id="rId16" Type="http://schemas.openxmlformats.org/officeDocument/2006/relationships/ctrlProp" Target="../ctrlProps/ctrlProp128.xml"/><Relationship Id="rId1" Type="http://schemas.openxmlformats.org/officeDocument/2006/relationships/printerSettings" Target="../printerSettings/printerSettings19.bin"/><Relationship Id="rId6" Type="http://schemas.openxmlformats.org/officeDocument/2006/relationships/ctrlProp" Target="../ctrlProps/ctrlProp118.xml"/><Relationship Id="rId11" Type="http://schemas.openxmlformats.org/officeDocument/2006/relationships/ctrlProp" Target="../ctrlProps/ctrlProp123.xml"/><Relationship Id="rId5" Type="http://schemas.openxmlformats.org/officeDocument/2006/relationships/ctrlProp" Target="../ctrlProps/ctrlProp117.xml"/><Relationship Id="rId15" Type="http://schemas.openxmlformats.org/officeDocument/2006/relationships/ctrlProp" Target="../ctrlProps/ctrlProp127.xml"/><Relationship Id="rId10" Type="http://schemas.openxmlformats.org/officeDocument/2006/relationships/ctrlProp" Target="../ctrlProps/ctrlProp122.xml"/><Relationship Id="rId4" Type="http://schemas.openxmlformats.org/officeDocument/2006/relationships/ctrlProp" Target="../ctrlProps/ctrlProp116.xml"/><Relationship Id="rId9" Type="http://schemas.openxmlformats.org/officeDocument/2006/relationships/ctrlProp" Target="../ctrlProps/ctrlProp121.xml"/><Relationship Id="rId14" Type="http://schemas.openxmlformats.org/officeDocument/2006/relationships/ctrlProp" Target="../ctrlProps/ctrlProp12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9" Type="http://schemas.openxmlformats.org/officeDocument/2006/relationships/ctrlProp" Target="../ctrlProps/ctrlProp75.xml"/><Relationship Id="rId21" Type="http://schemas.openxmlformats.org/officeDocument/2006/relationships/ctrlProp" Target="../ctrlProps/ctrlProp57.xml"/><Relationship Id="rId34" Type="http://schemas.openxmlformats.org/officeDocument/2006/relationships/ctrlProp" Target="../ctrlProps/ctrlProp70.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8" Type="http://schemas.openxmlformats.org/officeDocument/2006/relationships/ctrlProp" Target="../ctrlProps/ctrlProp44.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7" Type="http://schemas.openxmlformats.org/officeDocument/2006/relationships/ctrlProp" Target="../ctrlProps/ctrlProp80.xml"/><Relationship Id="rId2" Type="http://schemas.openxmlformats.org/officeDocument/2006/relationships/drawing" Target="../drawings/drawing3.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1" Type="http://schemas.openxmlformats.org/officeDocument/2006/relationships/printerSettings" Target="../printerSettings/printerSettings3.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8" Type="http://schemas.openxmlformats.org/officeDocument/2006/relationships/ctrlProp" Target="../ctrlProps/ctrlProp81.xml"/><Relationship Id="rId3" Type="http://schemas.openxmlformats.org/officeDocument/2006/relationships/vmlDrawing" Target="../drawings/vmlDrawing3.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92D74-F910-49F4-B227-59717A0B128B}">
  <dimension ref="A1:S55"/>
  <sheetViews>
    <sheetView view="pageBreakPreview" zoomScale="90" zoomScaleNormal="100" zoomScaleSheetLayoutView="90" zoomScalePageLayoutView="70" workbookViewId="0">
      <selection activeCell="G10" sqref="G10"/>
    </sheetView>
  </sheetViews>
  <sheetFormatPr defaultColWidth="9" defaultRowHeight="18"/>
  <cols>
    <col min="1" max="2" width="4.83203125" style="669" customWidth="1"/>
    <col min="3" max="3" width="4.25" style="669" customWidth="1"/>
    <col min="4" max="4" width="16.25" style="669" customWidth="1"/>
    <col min="5" max="5" width="7.5" style="669" customWidth="1"/>
    <col min="6" max="7" width="6.83203125" style="669" customWidth="1"/>
    <col min="8" max="8" width="1.75" style="669" customWidth="1"/>
    <col min="9" max="9" width="2.58203125" style="669" customWidth="1"/>
    <col min="10" max="10" width="4.33203125" style="669" customWidth="1"/>
    <col min="11" max="11" width="4.83203125" style="669" customWidth="1"/>
    <col min="12" max="12" width="8.58203125" style="669" customWidth="1"/>
    <col min="13" max="13" width="16.75" style="669" customWidth="1"/>
    <col min="14" max="14" width="19.5" style="669" customWidth="1"/>
    <col min="15" max="15" width="12.33203125" style="669" hidden="1" customWidth="1"/>
    <col min="16" max="16" width="102.08203125" style="669" hidden="1" customWidth="1"/>
    <col min="17" max="16384" width="9" style="669"/>
  </cols>
  <sheetData>
    <row r="1" spans="1:17" ht="25.5" customHeight="1">
      <c r="A1" s="836" t="s">
        <v>719</v>
      </c>
      <c r="B1" s="836"/>
      <c r="C1" s="836"/>
      <c r="D1" s="836"/>
      <c r="E1" s="836"/>
      <c r="F1" s="836"/>
      <c r="G1" s="836"/>
      <c r="H1" s="836"/>
      <c r="I1" s="836"/>
      <c r="J1" s="836"/>
      <c r="K1" s="836"/>
      <c r="L1" s="836"/>
      <c r="M1" s="836"/>
      <c r="N1" s="836"/>
      <c r="O1" s="668"/>
      <c r="P1" s="837"/>
      <c r="Q1" s="837"/>
    </row>
    <row r="2" spans="1:17" ht="19.5" customHeight="1">
      <c r="A2" s="838" t="s">
        <v>270</v>
      </c>
      <c r="B2" s="838"/>
      <c r="C2" s="839">
        <f>総表!C27</f>
        <v>0</v>
      </c>
      <c r="D2" s="839"/>
      <c r="E2" s="839"/>
      <c r="F2" s="839"/>
      <c r="G2" s="839"/>
      <c r="H2" s="839"/>
      <c r="I2" s="839"/>
      <c r="J2" s="839"/>
      <c r="K2" s="839"/>
      <c r="L2" s="839"/>
      <c r="M2" s="839"/>
      <c r="N2" s="839"/>
      <c r="O2" s="670"/>
      <c r="P2" s="840"/>
      <c r="Q2" s="840"/>
    </row>
    <row r="3" spans="1:17" ht="19.5" customHeight="1">
      <c r="A3" s="838" t="s">
        <v>271</v>
      </c>
      <c r="B3" s="838"/>
      <c r="C3" s="839">
        <f>総表!C15</f>
        <v>0</v>
      </c>
      <c r="D3" s="839"/>
      <c r="E3" s="839"/>
      <c r="F3" s="839"/>
      <c r="G3" s="839"/>
      <c r="H3" s="839"/>
      <c r="I3" s="839"/>
      <c r="J3" s="839"/>
      <c r="K3" s="839"/>
      <c r="L3" s="839"/>
      <c r="M3" s="839"/>
      <c r="N3" s="839"/>
      <c r="O3" s="670"/>
      <c r="P3" s="840"/>
      <c r="Q3" s="840"/>
    </row>
    <row r="4" spans="1:17" ht="7.5" customHeight="1">
      <c r="A4" s="671"/>
      <c r="B4" s="671"/>
      <c r="C4" s="671"/>
      <c r="D4" s="671"/>
      <c r="E4" s="671"/>
      <c r="F4" s="671"/>
      <c r="G4" s="671"/>
      <c r="H4" s="671"/>
      <c r="I4" s="671"/>
      <c r="J4" s="671"/>
      <c r="K4" s="671"/>
      <c r="L4" s="671"/>
      <c r="M4" s="671"/>
      <c r="N4" s="671"/>
      <c r="O4" s="671"/>
      <c r="P4" s="672"/>
    </row>
    <row r="5" spans="1:17" ht="21.75" customHeight="1">
      <c r="A5" s="673" t="s">
        <v>272</v>
      </c>
      <c r="B5" s="674"/>
      <c r="C5" s="674"/>
      <c r="D5" s="674"/>
      <c r="E5" s="674"/>
      <c r="F5" s="674"/>
      <c r="G5" s="674"/>
      <c r="H5" s="675"/>
      <c r="I5" s="676" t="s">
        <v>273</v>
      </c>
      <c r="J5" s="677"/>
      <c r="K5" s="677"/>
      <c r="L5" s="677"/>
      <c r="M5" s="677"/>
      <c r="N5" s="678"/>
      <c r="O5" s="679" t="s">
        <v>274</v>
      </c>
      <c r="P5" s="680" t="s">
        <v>275</v>
      </c>
    </row>
    <row r="6" spans="1:17" ht="18.75" customHeight="1">
      <c r="A6" s="681"/>
      <c r="B6" s="682" t="s">
        <v>276</v>
      </c>
      <c r="C6" s="682"/>
      <c r="D6" s="682"/>
      <c r="E6" s="682"/>
      <c r="F6" s="682"/>
      <c r="G6" s="682"/>
      <c r="H6" s="683"/>
      <c r="I6" s="684"/>
      <c r="J6" s="685" t="s">
        <v>277</v>
      </c>
      <c r="K6" s="685"/>
      <c r="L6" s="685"/>
      <c r="M6" s="685"/>
      <c r="N6" s="686"/>
      <c r="O6" s="669" t="s">
        <v>278</v>
      </c>
      <c r="P6" s="680" t="s">
        <v>720</v>
      </c>
    </row>
    <row r="7" spans="1:17" ht="18.75" customHeight="1">
      <c r="A7" s="684"/>
      <c r="B7" s="682" t="s">
        <v>279</v>
      </c>
      <c r="C7" s="685"/>
      <c r="D7" s="685"/>
      <c r="E7" s="685"/>
      <c r="F7" s="685"/>
      <c r="G7" s="685"/>
      <c r="H7" s="686"/>
      <c r="I7" s="684"/>
      <c r="J7" s="685"/>
      <c r="K7" s="685" t="s">
        <v>280</v>
      </c>
      <c r="L7" s="685"/>
      <c r="M7" s="685"/>
      <c r="N7" s="686"/>
      <c r="O7" s="669" t="s">
        <v>281</v>
      </c>
      <c r="P7" s="680" t="s">
        <v>721</v>
      </c>
    </row>
    <row r="8" spans="1:17" ht="18.75" customHeight="1">
      <c r="A8" s="684"/>
      <c r="B8" s="687" t="s">
        <v>282</v>
      </c>
      <c r="C8" s="688"/>
      <c r="D8" s="688"/>
      <c r="E8" s="688"/>
      <c r="F8" s="688"/>
      <c r="G8" s="688"/>
      <c r="H8" s="689"/>
      <c r="I8" s="690"/>
      <c r="J8" s="685"/>
      <c r="K8" s="687"/>
      <c r="L8" s="691" t="s">
        <v>722</v>
      </c>
      <c r="M8" s="691"/>
      <c r="N8" s="692"/>
      <c r="O8" s="669" t="s">
        <v>283</v>
      </c>
      <c r="P8" s="680" t="s">
        <v>723</v>
      </c>
    </row>
    <row r="9" spans="1:17" ht="18.75" customHeight="1">
      <c r="A9" s="684"/>
      <c r="B9" s="685"/>
      <c r="C9" s="693" t="s">
        <v>285</v>
      </c>
      <c r="D9" s="693"/>
      <c r="E9" s="693"/>
      <c r="F9" s="688"/>
      <c r="G9" s="688"/>
      <c r="H9" s="689"/>
      <c r="I9" s="690"/>
      <c r="J9" s="685"/>
      <c r="K9" s="687"/>
      <c r="L9" s="691" t="s">
        <v>724</v>
      </c>
      <c r="M9" s="691"/>
      <c r="N9" s="692"/>
      <c r="P9" s="680"/>
    </row>
    <row r="10" spans="1:17" ht="18.75" customHeight="1">
      <c r="A10" s="684"/>
      <c r="B10" s="685"/>
      <c r="C10" s="693" t="s">
        <v>289</v>
      </c>
      <c r="D10" s="693"/>
      <c r="E10" s="693"/>
      <c r="F10" s="688"/>
      <c r="G10" s="688"/>
      <c r="H10" s="689"/>
      <c r="I10" s="690"/>
      <c r="J10" s="685"/>
      <c r="K10" s="687"/>
      <c r="L10" s="691" t="s">
        <v>725</v>
      </c>
      <c r="M10" s="691"/>
      <c r="N10" s="692"/>
      <c r="P10" s="680"/>
    </row>
    <row r="11" spans="1:17" ht="18.75" customHeight="1">
      <c r="A11" s="684"/>
      <c r="B11" s="685"/>
      <c r="C11" s="693" t="s">
        <v>360</v>
      </c>
      <c r="D11" s="693"/>
      <c r="E11" s="693"/>
      <c r="F11" s="688"/>
      <c r="G11" s="688"/>
      <c r="H11" s="689"/>
      <c r="I11" s="690"/>
      <c r="J11" s="685"/>
      <c r="K11" s="687"/>
      <c r="L11" s="691" t="s">
        <v>726</v>
      </c>
      <c r="M11" s="691"/>
      <c r="N11" s="692"/>
      <c r="P11" s="680"/>
    </row>
    <row r="12" spans="1:17" ht="18.75" customHeight="1">
      <c r="A12" s="684"/>
      <c r="B12" s="685"/>
      <c r="C12" s="693" t="s">
        <v>361</v>
      </c>
      <c r="D12" s="693"/>
      <c r="E12" s="693"/>
      <c r="F12" s="694"/>
      <c r="G12" s="694"/>
      <c r="H12" s="695"/>
      <c r="I12" s="684"/>
      <c r="J12" s="685"/>
      <c r="K12" s="687"/>
      <c r="L12" s="696" t="s">
        <v>727</v>
      </c>
      <c r="M12" s="697"/>
      <c r="N12" s="698"/>
      <c r="O12" s="669" t="s">
        <v>284</v>
      </c>
      <c r="P12" s="680" t="s">
        <v>728</v>
      </c>
    </row>
    <row r="13" spans="1:17" ht="18.75" customHeight="1">
      <c r="A13" s="684"/>
      <c r="B13" s="685"/>
      <c r="C13" s="693" t="s">
        <v>293</v>
      </c>
      <c r="D13" s="693"/>
      <c r="E13" s="693"/>
      <c r="F13" s="694"/>
      <c r="G13" s="694"/>
      <c r="H13" s="695"/>
      <c r="I13" s="684"/>
      <c r="J13" s="685"/>
      <c r="K13" s="685" t="s">
        <v>286</v>
      </c>
      <c r="L13" s="685"/>
      <c r="M13" s="699"/>
      <c r="N13" s="700"/>
      <c r="O13" s="669" t="s">
        <v>287</v>
      </c>
      <c r="P13" s="680" t="s">
        <v>288</v>
      </c>
    </row>
    <row r="14" spans="1:17" ht="18.75" customHeight="1">
      <c r="A14" s="684"/>
      <c r="B14" s="685"/>
      <c r="C14" s="693" t="s">
        <v>295</v>
      </c>
      <c r="D14" s="693"/>
      <c r="E14" s="685"/>
      <c r="F14" s="694"/>
      <c r="G14" s="694"/>
      <c r="H14" s="695"/>
      <c r="I14" s="684"/>
      <c r="K14" s="685"/>
      <c r="L14" s="831" t="s">
        <v>729</v>
      </c>
      <c r="M14" s="831"/>
      <c r="N14" s="832"/>
      <c r="O14" s="669" t="s">
        <v>290</v>
      </c>
      <c r="P14" s="680" t="s">
        <v>730</v>
      </c>
    </row>
    <row r="15" spans="1:17" ht="18.75" customHeight="1">
      <c r="A15" s="684"/>
      <c r="B15" s="685"/>
      <c r="C15" s="693" t="s">
        <v>300</v>
      </c>
      <c r="D15" s="693"/>
      <c r="E15" s="693"/>
      <c r="F15" s="694"/>
      <c r="G15" s="694"/>
      <c r="H15" s="695"/>
      <c r="I15" s="684"/>
      <c r="K15" s="685"/>
      <c r="L15" s="831" t="s">
        <v>291</v>
      </c>
      <c r="M15" s="831"/>
      <c r="N15" s="832"/>
      <c r="O15" s="669" t="s">
        <v>292</v>
      </c>
      <c r="P15" s="680" t="s">
        <v>731</v>
      </c>
    </row>
    <row r="16" spans="1:17" ht="18.75" customHeight="1">
      <c r="A16" s="684"/>
      <c r="B16" s="685"/>
      <c r="C16" s="693" t="s">
        <v>297</v>
      </c>
      <c r="D16" s="693"/>
      <c r="E16" s="693"/>
      <c r="F16" s="694"/>
      <c r="G16" s="694"/>
      <c r="H16" s="695"/>
      <c r="I16" s="684"/>
      <c r="K16" s="685"/>
      <c r="L16" s="831" t="s">
        <v>294</v>
      </c>
      <c r="M16" s="831"/>
      <c r="N16" s="832"/>
      <c r="O16" s="685"/>
      <c r="P16" s="680" t="s">
        <v>732</v>
      </c>
    </row>
    <row r="17" spans="1:19" ht="18.75" customHeight="1">
      <c r="A17" s="684"/>
      <c r="B17" s="685"/>
      <c r="C17" s="693" t="s">
        <v>303</v>
      </c>
      <c r="D17" s="693"/>
      <c r="E17" s="693"/>
      <c r="F17" s="694"/>
      <c r="G17" s="694"/>
      <c r="H17" s="695"/>
      <c r="I17" s="684"/>
      <c r="K17" s="685"/>
      <c r="L17" s="831" t="s">
        <v>296</v>
      </c>
      <c r="M17" s="831"/>
      <c r="N17" s="832"/>
      <c r="O17" s="685"/>
      <c r="P17" s="680" t="s">
        <v>733</v>
      </c>
    </row>
    <row r="18" spans="1:19" ht="18.75" customHeight="1">
      <c r="A18" s="684"/>
      <c r="B18" s="685"/>
      <c r="C18" s="693" t="s">
        <v>306</v>
      </c>
      <c r="D18" s="693"/>
      <c r="E18" s="693"/>
      <c r="F18" s="694"/>
      <c r="G18" s="694"/>
      <c r="H18" s="695"/>
      <c r="I18" s="684"/>
      <c r="K18" s="685"/>
      <c r="L18" s="831" t="s">
        <v>298</v>
      </c>
      <c r="M18" s="831"/>
      <c r="N18" s="832"/>
      <c r="O18" s="685"/>
      <c r="P18" s="680" t="s">
        <v>299</v>
      </c>
    </row>
    <row r="19" spans="1:19" ht="18.75" customHeight="1">
      <c r="A19" s="684"/>
      <c r="B19" s="685"/>
      <c r="C19" s="693" t="s">
        <v>558</v>
      </c>
      <c r="D19" s="693"/>
      <c r="E19" s="693"/>
      <c r="F19" s="694"/>
      <c r="G19" s="694"/>
      <c r="H19" s="695"/>
      <c r="I19" s="684"/>
      <c r="J19" s="685"/>
      <c r="K19" s="685"/>
      <c r="L19" s="831" t="s">
        <v>301</v>
      </c>
      <c r="M19" s="831"/>
      <c r="N19" s="832"/>
      <c r="O19" s="701"/>
      <c r="P19" s="680" t="s">
        <v>302</v>
      </c>
      <c r="Q19" s="685"/>
      <c r="R19" s="685"/>
    </row>
    <row r="20" spans="1:19" ht="18.75" customHeight="1">
      <c r="A20" s="684"/>
      <c r="B20" s="685"/>
      <c r="C20" s="693" t="s">
        <v>734</v>
      </c>
      <c r="D20" s="693"/>
      <c r="E20" s="693"/>
      <c r="F20" s="694"/>
      <c r="G20" s="694"/>
      <c r="H20" s="695"/>
      <c r="I20" s="684"/>
      <c r="J20" s="685"/>
      <c r="K20" s="833" t="s">
        <v>304</v>
      </c>
      <c r="L20" s="833"/>
      <c r="M20" s="833"/>
      <c r="N20" s="834"/>
      <c r="O20" s="701"/>
      <c r="P20" s="680" t="s">
        <v>305</v>
      </c>
    </row>
    <row r="21" spans="1:19" ht="18.75" customHeight="1">
      <c r="A21" s="684"/>
      <c r="B21" s="685"/>
      <c r="C21" s="693" t="s">
        <v>735</v>
      </c>
      <c r="D21" s="693"/>
      <c r="E21" s="693"/>
      <c r="F21" s="694"/>
      <c r="G21" s="694"/>
      <c r="H21" s="695"/>
      <c r="I21" s="684"/>
      <c r="K21" s="833" t="s">
        <v>307</v>
      </c>
      <c r="L21" s="833"/>
      <c r="M21" s="833"/>
      <c r="N21" s="834"/>
      <c r="O21" s="702"/>
      <c r="P21" s="680" t="s">
        <v>308</v>
      </c>
    </row>
    <row r="22" spans="1:19" ht="18.75" customHeight="1">
      <c r="A22" s="684"/>
      <c r="B22" s="685"/>
      <c r="C22" s="696" t="s">
        <v>736</v>
      </c>
      <c r="D22" s="693"/>
      <c r="E22" s="693"/>
      <c r="F22" s="694"/>
      <c r="G22" s="694"/>
      <c r="H22" s="695"/>
      <c r="I22" s="684"/>
      <c r="J22" s="835" t="s">
        <v>310</v>
      </c>
      <c r="K22" s="835"/>
      <c r="L22" s="835"/>
      <c r="N22" s="703"/>
      <c r="O22" s="693"/>
      <c r="P22" s="680" t="s">
        <v>311</v>
      </c>
      <c r="Q22" s="702"/>
      <c r="R22" s="702"/>
      <c r="S22" s="702"/>
    </row>
    <row r="23" spans="1:19" ht="18.75" customHeight="1">
      <c r="A23" s="684"/>
      <c r="B23" s="685"/>
      <c r="C23" s="693" t="s">
        <v>309</v>
      </c>
      <c r="D23" s="693"/>
      <c r="E23" s="693"/>
      <c r="F23" s="694"/>
      <c r="G23" s="694"/>
      <c r="H23" s="704"/>
      <c r="I23" s="684"/>
      <c r="J23" s="835" t="s">
        <v>313</v>
      </c>
      <c r="K23" s="835"/>
      <c r="L23" s="835"/>
      <c r="M23" s="685"/>
      <c r="N23" s="686"/>
      <c r="O23" s="693"/>
      <c r="P23" s="680" t="s">
        <v>314</v>
      </c>
    </row>
    <row r="24" spans="1:19" ht="18.75" customHeight="1">
      <c r="A24" s="684"/>
      <c r="B24" s="685"/>
      <c r="C24" s="693" t="s">
        <v>312</v>
      </c>
      <c r="D24" s="693"/>
      <c r="E24" s="701"/>
      <c r="F24" s="694"/>
      <c r="G24" s="694"/>
      <c r="H24" s="704"/>
      <c r="I24" s="684"/>
      <c r="J24" s="685"/>
      <c r="K24" s="693" t="s">
        <v>316</v>
      </c>
      <c r="L24" s="701"/>
      <c r="M24" s="701"/>
      <c r="N24" s="689"/>
      <c r="O24" s="693"/>
      <c r="P24" s="680" t="s">
        <v>317</v>
      </c>
    </row>
    <row r="25" spans="1:19" ht="18.75" customHeight="1">
      <c r="A25" s="684"/>
      <c r="B25" s="685"/>
      <c r="C25" s="693" t="s">
        <v>315</v>
      </c>
      <c r="D25" s="693"/>
      <c r="E25" s="701"/>
      <c r="F25" s="705"/>
      <c r="G25" s="705"/>
      <c r="H25" s="704"/>
      <c r="I25" s="684"/>
      <c r="J25" s="685"/>
      <c r="K25" s="685"/>
      <c r="L25" s="828"/>
      <c r="M25" s="828"/>
      <c r="N25" s="706"/>
      <c r="O25" s="693"/>
      <c r="P25" s="680" t="s">
        <v>318</v>
      </c>
    </row>
    <row r="26" spans="1:19" ht="18.75" customHeight="1">
      <c r="A26" s="684"/>
      <c r="B26" s="685"/>
      <c r="C26" s="669" t="s">
        <v>737</v>
      </c>
      <c r="E26" s="693"/>
      <c r="F26" s="705"/>
      <c r="G26" s="705"/>
      <c r="H26" s="704"/>
      <c r="I26" s="684"/>
      <c r="J26" s="685"/>
      <c r="K26" s="685"/>
      <c r="L26" s="828"/>
      <c r="M26" s="828"/>
      <c r="N26" s="686"/>
      <c r="O26" s="693"/>
      <c r="P26" s="680" t="s">
        <v>319</v>
      </c>
    </row>
    <row r="27" spans="1:19" ht="18.75" hidden="1" customHeight="1">
      <c r="A27" s="684"/>
      <c r="F27" s="707"/>
      <c r="G27" s="707"/>
      <c r="H27" s="708"/>
      <c r="I27" s="684"/>
      <c r="J27" s="685"/>
      <c r="L27" s="828"/>
      <c r="M27" s="828"/>
      <c r="N27" s="703"/>
      <c r="O27" s="693"/>
      <c r="P27" s="680" t="s">
        <v>320</v>
      </c>
    </row>
    <row r="28" spans="1:19" ht="18.75" hidden="1" customHeight="1">
      <c r="A28" s="684"/>
      <c r="F28" s="707"/>
      <c r="G28" s="707"/>
      <c r="H28" s="708"/>
      <c r="I28" s="684"/>
      <c r="J28" s="685"/>
      <c r="K28" s="685"/>
      <c r="L28" s="828"/>
      <c r="M28" s="828"/>
      <c r="N28" s="706"/>
      <c r="O28" s="693"/>
      <c r="P28" s="680" t="s">
        <v>321</v>
      </c>
    </row>
    <row r="29" spans="1:19" ht="18.75" hidden="1" customHeight="1">
      <c r="A29" s="684"/>
      <c r="F29" s="707"/>
      <c r="G29" s="707"/>
      <c r="H29" s="708"/>
      <c r="I29" s="684"/>
      <c r="J29" s="685"/>
      <c r="K29" s="685"/>
      <c r="L29" s="828"/>
      <c r="M29" s="828"/>
      <c r="N29" s="686"/>
      <c r="O29" s="693"/>
      <c r="P29" s="680" t="s">
        <v>322</v>
      </c>
    </row>
    <row r="30" spans="1:19" ht="18.75" customHeight="1">
      <c r="A30" s="684"/>
      <c r="F30" s="707"/>
      <c r="G30" s="707"/>
      <c r="H30" s="708"/>
      <c r="I30" s="684"/>
      <c r="J30" s="685"/>
      <c r="L30" s="828"/>
      <c r="M30" s="828"/>
      <c r="N30" s="703"/>
      <c r="O30" s="701"/>
      <c r="P30" s="680" t="s">
        <v>323</v>
      </c>
    </row>
    <row r="31" spans="1:19" ht="21.75" customHeight="1">
      <c r="A31" s="709"/>
      <c r="B31" s="710"/>
      <c r="C31" s="693"/>
      <c r="D31" s="693"/>
      <c r="E31" s="693"/>
      <c r="F31" s="711"/>
      <c r="G31" s="711"/>
      <c r="H31" s="712"/>
      <c r="I31" s="709"/>
      <c r="J31" s="710"/>
      <c r="K31" s="713"/>
      <c r="L31" s="714"/>
      <c r="M31" s="714"/>
      <c r="N31" s="715"/>
    </row>
    <row r="32" spans="1:19" ht="21.75" customHeight="1">
      <c r="A32" s="673" t="s">
        <v>324</v>
      </c>
      <c r="B32" s="716"/>
      <c r="C32" s="717"/>
      <c r="D32" s="717"/>
      <c r="E32" s="717"/>
      <c r="F32" s="717"/>
      <c r="G32" s="717"/>
      <c r="H32" s="717"/>
      <c r="I32" s="677"/>
      <c r="J32" s="829"/>
      <c r="K32" s="829"/>
      <c r="L32" s="829"/>
      <c r="M32" s="829"/>
      <c r="N32" s="718"/>
    </row>
    <row r="33" spans="1:18" ht="14.25" hidden="1" customHeight="1">
      <c r="A33" s="719"/>
      <c r="B33" s="830" t="s">
        <v>325</v>
      </c>
      <c r="C33" s="830"/>
      <c r="D33" s="830"/>
      <c r="E33" s="830"/>
      <c r="F33" s="830"/>
      <c r="G33" s="830"/>
      <c r="H33" s="830"/>
      <c r="I33" s="685"/>
      <c r="J33" s="685"/>
      <c r="K33" s="701"/>
      <c r="L33" s="701"/>
      <c r="M33" s="701"/>
      <c r="N33" s="689"/>
    </row>
    <row r="34" spans="1:18" ht="18.75" customHeight="1">
      <c r="A34" s="684"/>
      <c r="B34" s="685"/>
      <c r="C34" s="685"/>
      <c r="D34" s="720" t="s">
        <v>326</v>
      </c>
      <c r="E34" s="825"/>
      <c r="F34" s="826"/>
      <c r="G34" s="826"/>
      <c r="H34" s="826"/>
      <c r="I34" s="721" t="s">
        <v>327</v>
      </c>
      <c r="J34" s="825" t="s">
        <v>328</v>
      </c>
      <c r="K34" s="827"/>
      <c r="L34" s="825"/>
      <c r="M34" s="827"/>
      <c r="N34" s="703"/>
    </row>
    <row r="35" spans="1:18" ht="18.75" hidden="1" customHeight="1">
      <c r="A35" s="690"/>
      <c r="B35" s="685"/>
      <c r="C35" s="685"/>
      <c r="D35" s="720" t="s">
        <v>329</v>
      </c>
      <c r="E35" s="817" t="s">
        <v>330</v>
      </c>
      <c r="F35" s="818"/>
      <c r="G35" s="818"/>
      <c r="H35" s="818"/>
      <c r="I35" s="818"/>
      <c r="J35" s="818"/>
      <c r="K35" s="818"/>
      <c r="L35" s="818"/>
      <c r="M35" s="819"/>
      <c r="N35" s="703"/>
    </row>
    <row r="36" spans="1:18" ht="61.5" customHeight="1">
      <c r="A36" s="690"/>
      <c r="B36" s="685"/>
      <c r="C36" s="685"/>
      <c r="D36" s="722" t="s">
        <v>331</v>
      </c>
      <c r="E36" s="820"/>
      <c r="F36" s="821"/>
      <c r="G36" s="821"/>
      <c r="H36" s="821"/>
      <c r="I36" s="821"/>
      <c r="J36" s="821"/>
      <c r="K36" s="821"/>
      <c r="L36" s="821"/>
      <c r="M36" s="822"/>
      <c r="N36" s="703"/>
    </row>
    <row r="37" spans="1:18" ht="21" hidden="1" customHeight="1">
      <c r="A37" s="684"/>
      <c r="B37" s="685" t="s">
        <v>332</v>
      </c>
      <c r="C37" s="685"/>
      <c r="D37" s="720" t="s">
        <v>326</v>
      </c>
      <c r="E37" s="825"/>
      <c r="F37" s="826"/>
      <c r="G37" s="826"/>
      <c r="H37" s="826"/>
      <c r="I37" s="721" t="s">
        <v>327</v>
      </c>
      <c r="J37" s="825" t="s">
        <v>328</v>
      </c>
      <c r="K37" s="827"/>
      <c r="L37" s="825"/>
      <c r="M37" s="827"/>
      <c r="N37" s="703"/>
    </row>
    <row r="38" spans="1:18" ht="18.75" hidden="1" customHeight="1">
      <c r="A38" s="684"/>
      <c r="C38" s="685"/>
      <c r="D38" s="720" t="s">
        <v>329</v>
      </c>
      <c r="E38" s="817" t="s">
        <v>330</v>
      </c>
      <c r="F38" s="818"/>
      <c r="G38" s="818"/>
      <c r="H38" s="818"/>
      <c r="I38" s="818"/>
      <c r="J38" s="818"/>
      <c r="K38" s="818"/>
      <c r="L38" s="818"/>
      <c r="M38" s="819"/>
      <c r="N38" s="703"/>
      <c r="P38" s="723"/>
    </row>
    <row r="39" spans="1:18" ht="37.5" hidden="1" customHeight="1">
      <c r="A39" s="690"/>
      <c r="B39" s="685"/>
      <c r="C39" s="685"/>
      <c r="D39" s="722" t="s">
        <v>331</v>
      </c>
      <c r="E39" s="820"/>
      <c r="F39" s="821"/>
      <c r="G39" s="821"/>
      <c r="H39" s="821"/>
      <c r="I39" s="821"/>
      <c r="J39" s="821"/>
      <c r="K39" s="821"/>
      <c r="L39" s="821"/>
      <c r="M39" s="822"/>
      <c r="N39" s="703"/>
      <c r="P39" s="724"/>
    </row>
    <row r="40" spans="1:18" ht="9.75" customHeight="1">
      <c r="A40" s="684"/>
      <c r="B40" s="685"/>
      <c r="C40" s="685"/>
      <c r="D40" s="685"/>
      <c r="E40" s="685"/>
      <c r="F40" s="685"/>
      <c r="G40" s="685"/>
      <c r="H40" s="685"/>
      <c r="I40" s="685"/>
      <c r="J40" s="723"/>
      <c r="K40" s="724"/>
      <c r="L40" s="685"/>
      <c r="M40" s="685"/>
      <c r="N40" s="703"/>
      <c r="P40" s="724"/>
    </row>
    <row r="41" spans="1:18" ht="18.75" customHeight="1">
      <c r="A41" s="684"/>
      <c r="B41" s="685"/>
      <c r="C41" s="685" t="s">
        <v>333</v>
      </c>
      <c r="D41" s="725"/>
      <c r="E41" s="725"/>
      <c r="F41" s="725"/>
      <c r="G41" s="725"/>
      <c r="H41" s="725"/>
      <c r="I41" s="685"/>
      <c r="J41" s="723"/>
      <c r="K41" s="723"/>
      <c r="L41" s="685"/>
      <c r="M41" s="685"/>
      <c r="N41" s="703"/>
      <c r="O41" s="723"/>
      <c r="P41" s="724"/>
    </row>
    <row r="42" spans="1:18" ht="18.75" customHeight="1">
      <c r="A42" s="684"/>
      <c r="B42" s="693"/>
      <c r="C42" s="685" t="s">
        <v>334</v>
      </c>
      <c r="D42" s="685"/>
      <c r="E42" s="685"/>
      <c r="F42" s="685"/>
      <c r="G42" s="685"/>
      <c r="H42" s="685"/>
      <c r="I42" s="685"/>
      <c r="J42" s="685"/>
      <c r="K42" s="725"/>
      <c r="L42" s="725"/>
      <c r="M42" s="725"/>
      <c r="N42" s="686"/>
      <c r="O42" s="723"/>
      <c r="P42" s="726"/>
      <c r="Q42" s="685"/>
      <c r="R42" s="685"/>
    </row>
    <row r="43" spans="1:18" ht="18.75" customHeight="1">
      <c r="A43" s="684"/>
      <c r="B43" s="685"/>
      <c r="C43" s="685" t="s">
        <v>335</v>
      </c>
      <c r="D43" s="685"/>
      <c r="E43" s="685"/>
      <c r="F43" s="685"/>
      <c r="G43" s="685"/>
      <c r="I43" s="823" t="s">
        <v>336</v>
      </c>
      <c r="J43" s="823"/>
      <c r="K43" s="824"/>
      <c r="L43" s="824"/>
      <c r="M43" s="685"/>
      <c r="N43" s="686"/>
      <c r="O43" s="727"/>
    </row>
    <row r="44" spans="1:18" ht="18.75" customHeight="1">
      <c r="A44" s="684"/>
      <c r="B44" s="685"/>
      <c r="C44" s="685" t="s">
        <v>337</v>
      </c>
      <c r="H44" s="685"/>
      <c r="I44" s="685"/>
      <c r="J44" s="685"/>
      <c r="K44" s="685"/>
      <c r="L44" s="685"/>
      <c r="M44" s="707"/>
      <c r="N44" s="728"/>
      <c r="O44" s="723"/>
    </row>
    <row r="45" spans="1:18" ht="18.75" customHeight="1">
      <c r="A45" s="684"/>
      <c r="C45" s="685" t="s">
        <v>338</v>
      </c>
      <c r="D45" s="685"/>
      <c r="H45" s="685"/>
      <c r="I45" s="729"/>
      <c r="J45" s="685"/>
      <c r="M45" s="685"/>
      <c r="N45" s="686"/>
      <c r="O45" s="726"/>
    </row>
    <row r="46" spans="1:18" ht="6.75" customHeight="1">
      <c r="A46" s="709"/>
      <c r="B46" s="710"/>
      <c r="C46" s="730"/>
      <c r="D46" s="730"/>
      <c r="E46" s="730"/>
      <c r="F46" s="730"/>
      <c r="G46" s="730"/>
      <c r="H46" s="730"/>
      <c r="I46" s="710"/>
      <c r="J46" s="710"/>
      <c r="K46" s="710"/>
      <c r="L46" s="731"/>
      <c r="M46" s="731"/>
      <c r="N46" s="732"/>
      <c r="O46" s="691"/>
      <c r="P46" s="697"/>
    </row>
    <row r="47" spans="1:18" ht="21.75" customHeight="1">
      <c r="A47" s="676" t="s">
        <v>339</v>
      </c>
      <c r="B47" s="677"/>
      <c r="C47" s="733"/>
      <c r="D47" s="733"/>
      <c r="E47" s="733"/>
      <c r="F47" s="733"/>
      <c r="G47" s="733"/>
      <c r="H47" s="733"/>
      <c r="I47" s="677"/>
      <c r="J47" s="677"/>
      <c r="K47" s="677"/>
      <c r="L47" s="677"/>
      <c r="M47" s="677"/>
      <c r="N47" s="678"/>
      <c r="O47" s="691"/>
    </row>
    <row r="48" spans="1:18" ht="22.5" customHeight="1">
      <c r="A48" s="684"/>
      <c r="B48" s="685" t="s">
        <v>340</v>
      </c>
      <c r="C48" s="685"/>
      <c r="D48" s="685" t="s">
        <v>341</v>
      </c>
      <c r="E48" s="812"/>
      <c r="F48" s="812"/>
      <c r="G48" s="812"/>
      <c r="H48" s="812"/>
      <c r="I48" s="812"/>
      <c r="J48" s="812"/>
      <c r="K48" s="812"/>
      <c r="L48" s="812"/>
      <c r="M48" s="812"/>
      <c r="N48" s="813"/>
      <c r="O48" s="691"/>
    </row>
    <row r="49" spans="1:15" ht="22.5" customHeight="1">
      <c r="A49" s="684"/>
      <c r="B49" s="685"/>
      <c r="C49" s="693"/>
      <c r="D49" s="701" t="s">
        <v>342</v>
      </c>
      <c r="E49" s="812"/>
      <c r="F49" s="812"/>
      <c r="G49" s="812"/>
      <c r="H49" s="812"/>
      <c r="I49" s="812"/>
      <c r="J49" s="812"/>
      <c r="K49" s="812"/>
      <c r="L49" s="812"/>
      <c r="M49" s="812"/>
      <c r="N49" s="813"/>
      <c r="O49" s="697"/>
    </row>
    <row r="50" spans="1:15" ht="22.5" customHeight="1">
      <c r="A50" s="684"/>
      <c r="B50" s="685"/>
      <c r="C50" s="685"/>
      <c r="E50" s="812"/>
      <c r="F50" s="812"/>
      <c r="G50" s="812"/>
      <c r="H50" s="812"/>
      <c r="I50" s="812"/>
      <c r="J50" s="812"/>
      <c r="K50" s="812"/>
      <c r="L50" s="812"/>
      <c r="M50" s="812"/>
      <c r="N50" s="813"/>
      <c r="O50" s="691"/>
    </row>
    <row r="51" spans="1:15" ht="7.5" customHeight="1">
      <c r="A51" s="709"/>
      <c r="B51" s="710"/>
      <c r="C51" s="710"/>
      <c r="D51" s="710"/>
      <c r="E51" s="734"/>
      <c r="F51" s="734"/>
      <c r="G51" s="734"/>
      <c r="H51" s="734"/>
      <c r="I51" s="710"/>
      <c r="J51" s="710"/>
      <c r="K51" s="710"/>
      <c r="L51" s="710"/>
      <c r="M51" s="710"/>
      <c r="N51" s="735"/>
      <c r="O51" s="691"/>
    </row>
    <row r="52" spans="1:15" ht="6.75" customHeight="1">
      <c r="A52" s="736"/>
      <c r="B52" s="736"/>
      <c r="C52" s="737"/>
      <c r="D52" s="737"/>
      <c r="E52" s="737"/>
      <c r="F52" s="737"/>
      <c r="G52" s="737"/>
      <c r="H52" s="737"/>
      <c r="I52" s="736"/>
      <c r="J52" s="736"/>
      <c r="K52" s="736"/>
      <c r="L52" s="736"/>
      <c r="M52" s="736"/>
      <c r="N52" s="736"/>
      <c r="O52" s="691"/>
    </row>
    <row r="53" spans="1:15" ht="21.75" customHeight="1">
      <c r="A53" s="676" t="s">
        <v>343</v>
      </c>
      <c r="B53" s="677"/>
      <c r="C53" s="733"/>
      <c r="D53" s="733"/>
      <c r="E53" s="733"/>
      <c r="F53" s="733"/>
      <c r="G53" s="733"/>
      <c r="H53" s="733"/>
      <c r="I53" s="677"/>
      <c r="J53" s="677"/>
      <c r="K53" s="677"/>
      <c r="L53" s="677"/>
      <c r="M53" s="677"/>
      <c r="N53" s="678"/>
      <c r="O53" s="685"/>
    </row>
    <row r="54" spans="1:15" ht="61.5" customHeight="1">
      <c r="A54" s="814"/>
      <c r="B54" s="815"/>
      <c r="C54" s="815"/>
      <c r="D54" s="815"/>
      <c r="E54" s="815"/>
      <c r="F54" s="815"/>
      <c r="G54" s="815"/>
      <c r="H54" s="815"/>
      <c r="I54" s="815"/>
      <c r="J54" s="815"/>
      <c r="K54" s="815"/>
      <c r="L54" s="815"/>
      <c r="M54" s="815"/>
      <c r="N54" s="816"/>
      <c r="O54" s="738"/>
    </row>
    <row r="55" spans="1:15" ht="15.75" customHeight="1">
      <c r="A55" s="682"/>
      <c r="B55" s="682"/>
      <c r="C55" s="739"/>
      <c r="D55" s="739"/>
      <c r="E55" s="739"/>
      <c r="F55" s="739"/>
      <c r="G55" s="739"/>
      <c r="H55" s="739"/>
      <c r="I55" s="738"/>
      <c r="J55" s="738"/>
      <c r="K55" s="682"/>
      <c r="L55" s="738"/>
      <c r="M55" s="740" t="s">
        <v>344</v>
      </c>
      <c r="N55" s="741">
        <f>[1]総表!J49</f>
        <v>0</v>
      </c>
    </row>
  </sheetData>
  <sheetProtection algorithmName="SHA-512" hashValue="XT9MC6zdZBC2Fgw4qDk8RFGbBAUJ8POtqQGv5/MWm9i2P5HK6CY3w99SVxBJlGpUinraWx4HNX0Jh7T2FYZ07w==" saltValue="Ep5NZ51Xh2g14twiS3AkrA==" spinCount="100000" sheet="1" objects="1" scenarios="1"/>
  <mergeCells count="41">
    <mergeCell ref="A1:N1"/>
    <mergeCell ref="P1:Q1"/>
    <mergeCell ref="A2:B2"/>
    <mergeCell ref="C2:N2"/>
    <mergeCell ref="P2:Q3"/>
    <mergeCell ref="A3:B3"/>
    <mergeCell ref="C3:N3"/>
    <mergeCell ref="L26:M26"/>
    <mergeCell ref="L14:N14"/>
    <mergeCell ref="L15:N15"/>
    <mergeCell ref="L16:N16"/>
    <mergeCell ref="L17:N17"/>
    <mergeCell ref="L18:N18"/>
    <mergeCell ref="L19:N19"/>
    <mergeCell ref="K20:N20"/>
    <mergeCell ref="K21:N21"/>
    <mergeCell ref="J22:L22"/>
    <mergeCell ref="J23:L23"/>
    <mergeCell ref="L25:M25"/>
    <mergeCell ref="E37:H37"/>
    <mergeCell ref="J37:K37"/>
    <mergeCell ref="L37:M37"/>
    <mergeCell ref="L27:M27"/>
    <mergeCell ref="L28:M28"/>
    <mergeCell ref="L29:M29"/>
    <mergeCell ref="L30:M30"/>
    <mergeCell ref="J32:M32"/>
    <mergeCell ref="B33:H33"/>
    <mergeCell ref="E34:H34"/>
    <mergeCell ref="J34:K34"/>
    <mergeCell ref="L34:M34"/>
    <mergeCell ref="E35:M35"/>
    <mergeCell ref="E36:M36"/>
    <mergeCell ref="E50:N50"/>
    <mergeCell ref="A54:N54"/>
    <mergeCell ref="E38:M38"/>
    <mergeCell ref="E39:M39"/>
    <mergeCell ref="I43:J43"/>
    <mergeCell ref="K43:L43"/>
    <mergeCell ref="E48:N48"/>
    <mergeCell ref="E49:N49"/>
  </mergeCells>
  <phoneticPr fontId="40"/>
  <dataValidations count="2">
    <dataValidation type="list" allowBlank="1" showInputMessage="1" showErrorMessage="1" sqref="L25:M30" xr:uid="{12E426BD-4982-4299-8D11-7694A21CCE02}">
      <formula1>$O$6:$O$15</formula1>
    </dataValidation>
    <dataValidation type="list" allowBlank="1" showInputMessage="1" showErrorMessage="1" sqref="E48:N50" xr:uid="{AB60B31A-EFE1-41CC-9D91-2AE3EAC26FA8}">
      <formula1>不適合理由</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6082"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6083"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sizeWithCells="1">
                  <from>
                    <xdr:col>2</xdr:col>
                    <xdr:colOff>101600</xdr:colOff>
                    <xdr:row>47</xdr:row>
                    <xdr:rowOff>38100</xdr:rowOff>
                  </from>
                  <to>
                    <xdr:col>3</xdr:col>
                    <xdr:colOff>82550</xdr:colOff>
                    <xdr:row>48</xdr:row>
                    <xdr:rowOff>0</xdr:rowOff>
                  </to>
                </anchor>
              </controlPr>
            </control>
          </mc:Choice>
        </mc:AlternateContent>
        <mc:AlternateContent xmlns:mc="http://schemas.openxmlformats.org/markup-compatibility/2006">
          <mc:Choice Requires="x14">
            <control shapeId="46085" r:id="rId8" name="Check Box 5">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6086" r:id="rId9" name="Check Box 6">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6087" r:id="rId10" name="Check Box 7">
              <controlPr defaultSize="0" autoFill="0" autoLine="0" autoPict="0">
                <anchor moveWithCells="1" sizeWithCells="1">
                  <from>
                    <xdr:col>2</xdr:col>
                    <xdr:colOff>12700</xdr:colOff>
                    <xdr:row>40</xdr:row>
                    <xdr:rowOff>209550</xdr:rowOff>
                  </from>
                  <to>
                    <xdr:col>2</xdr:col>
                    <xdr:colOff>317500</xdr:colOff>
                    <xdr:row>42</xdr:row>
                    <xdr:rowOff>19050</xdr:rowOff>
                  </to>
                </anchor>
              </controlPr>
            </control>
          </mc:Choice>
        </mc:AlternateContent>
        <mc:AlternateContent xmlns:mc="http://schemas.openxmlformats.org/markup-compatibility/2006">
          <mc:Choice Requires="x14">
            <control shapeId="46088" r:id="rId11" name="Check Box 8">
              <controlPr defaultSize="0" autoFill="0" autoLine="0" autoPict="0">
                <anchor moveWithCells="1" sizeWithCells="1">
                  <from>
                    <xdr:col>2</xdr:col>
                    <xdr:colOff>12700</xdr:colOff>
                    <xdr:row>43</xdr:row>
                    <xdr:rowOff>222250</xdr:rowOff>
                  </from>
                  <to>
                    <xdr:col>2</xdr:col>
                    <xdr:colOff>317500</xdr:colOff>
                    <xdr:row>45</xdr:row>
                    <xdr:rowOff>31750</xdr:rowOff>
                  </to>
                </anchor>
              </controlPr>
            </control>
          </mc:Choice>
        </mc:AlternateContent>
        <mc:AlternateContent xmlns:mc="http://schemas.openxmlformats.org/markup-compatibility/2006">
          <mc:Choice Requires="x14">
            <control shapeId="46089" r:id="rId12" name="Check Box 9">
              <controlPr defaultSize="0" autoFill="0" autoLine="0" autoPict="0">
                <anchor moveWithCells="1" sizeWithCells="1">
                  <from>
                    <xdr:col>2</xdr:col>
                    <xdr:colOff>298450</xdr:colOff>
                    <xdr:row>41</xdr:row>
                    <xdr:rowOff>222250</xdr:rowOff>
                  </from>
                  <to>
                    <xdr:col>3</xdr:col>
                    <xdr:colOff>279400</xdr:colOff>
                    <xdr:row>43</xdr:row>
                    <xdr:rowOff>31750</xdr:rowOff>
                  </to>
                </anchor>
              </controlPr>
            </control>
          </mc:Choice>
        </mc:AlternateContent>
        <mc:AlternateContent xmlns:mc="http://schemas.openxmlformats.org/markup-compatibility/2006">
          <mc:Choice Requires="x14">
            <control shapeId="46090" r:id="rId13" name="Check Box 10">
              <controlPr defaultSize="0" autoFill="0" autoLine="0" autoPict="0">
                <anchor moveWithCells="1" sizeWithCells="1">
                  <from>
                    <xdr:col>2</xdr:col>
                    <xdr:colOff>298450</xdr:colOff>
                    <xdr:row>42</xdr:row>
                    <xdr:rowOff>222250</xdr:rowOff>
                  </from>
                  <to>
                    <xdr:col>3</xdr:col>
                    <xdr:colOff>285750</xdr:colOff>
                    <xdr:row>44</xdr:row>
                    <xdr:rowOff>31750</xdr:rowOff>
                  </to>
                </anchor>
              </controlPr>
            </control>
          </mc:Choice>
        </mc:AlternateContent>
        <mc:AlternateContent xmlns:mc="http://schemas.openxmlformats.org/markup-compatibility/2006">
          <mc:Choice Requires="x14">
            <control shapeId="46091" r:id="rId14" name="Check Box 11">
              <controlPr defaultSize="0" autoFill="0" autoLine="0" autoPict="0">
                <anchor moveWithCells="1" sizeWithCells="1">
                  <from>
                    <xdr:col>1</xdr:col>
                    <xdr:colOff>152400</xdr:colOff>
                    <xdr:row>12</xdr:row>
                    <xdr:rowOff>209550</xdr:rowOff>
                  </from>
                  <to>
                    <xdr:col>2</xdr:col>
                    <xdr:colOff>95250</xdr:colOff>
                    <xdr:row>14</xdr:row>
                    <xdr:rowOff>19050</xdr:rowOff>
                  </to>
                </anchor>
              </controlPr>
            </control>
          </mc:Choice>
        </mc:AlternateContent>
        <mc:AlternateContent xmlns:mc="http://schemas.openxmlformats.org/markup-compatibility/2006">
          <mc:Choice Requires="x14">
            <control shapeId="46092" r:id="rId15" name="Check Box 12">
              <controlPr defaultSize="0" autoFill="0" autoLine="0" autoPict="0">
                <anchor moveWithCells="1" sizeWithCells="1">
                  <from>
                    <xdr:col>1</xdr:col>
                    <xdr:colOff>152400</xdr:colOff>
                    <xdr:row>9</xdr:row>
                    <xdr:rowOff>209550</xdr:rowOff>
                  </from>
                  <to>
                    <xdr:col>2</xdr:col>
                    <xdr:colOff>88900</xdr:colOff>
                    <xdr:row>11</xdr:row>
                    <xdr:rowOff>0</xdr:rowOff>
                  </to>
                </anchor>
              </controlPr>
            </control>
          </mc:Choice>
        </mc:AlternateContent>
        <mc:AlternateContent xmlns:mc="http://schemas.openxmlformats.org/markup-compatibility/2006">
          <mc:Choice Requires="x14">
            <control shapeId="46093" r:id="rId16" name="Check Box 13">
              <controlPr defaultSize="0" autoFill="0" autoLine="0" autoPict="0">
                <anchor moveWithCells="1" sizeWithCells="1">
                  <from>
                    <xdr:col>1</xdr:col>
                    <xdr:colOff>152400</xdr:colOff>
                    <xdr:row>10</xdr:row>
                    <xdr:rowOff>203200</xdr:rowOff>
                  </from>
                  <to>
                    <xdr:col>2</xdr:col>
                    <xdr:colOff>88900</xdr:colOff>
                    <xdr:row>12</xdr:row>
                    <xdr:rowOff>19050</xdr:rowOff>
                  </to>
                </anchor>
              </controlPr>
            </control>
          </mc:Choice>
        </mc:AlternateContent>
        <mc:AlternateContent xmlns:mc="http://schemas.openxmlformats.org/markup-compatibility/2006">
          <mc:Choice Requires="x14">
            <control shapeId="46094" r:id="rId17" name="Check Box 14">
              <controlPr defaultSize="0" autoFill="0" autoLine="0" autoPict="0">
                <anchor moveWithCells="1" sizeWithCells="1">
                  <from>
                    <xdr:col>1</xdr:col>
                    <xdr:colOff>152400</xdr:colOff>
                    <xdr:row>11</xdr:row>
                    <xdr:rowOff>209550</xdr:rowOff>
                  </from>
                  <to>
                    <xdr:col>2</xdr:col>
                    <xdr:colOff>88900</xdr:colOff>
                    <xdr:row>13</xdr:row>
                    <xdr:rowOff>38100</xdr:rowOff>
                  </to>
                </anchor>
              </controlPr>
            </control>
          </mc:Choice>
        </mc:AlternateContent>
        <mc:AlternateContent xmlns:mc="http://schemas.openxmlformats.org/markup-compatibility/2006">
          <mc:Choice Requires="x14">
            <control shapeId="46095" r:id="rId18" name="Check Box 15">
              <controlPr defaultSize="0" autoFill="0" autoLine="0" autoPict="0">
                <anchor moveWithCells="1" sizeWithCells="1">
                  <from>
                    <xdr:col>1</xdr:col>
                    <xdr:colOff>152400</xdr:colOff>
                    <xdr:row>8</xdr:row>
                    <xdr:rowOff>228600</xdr:rowOff>
                  </from>
                  <to>
                    <xdr:col>2</xdr:col>
                    <xdr:colOff>88900</xdr:colOff>
                    <xdr:row>10</xdr:row>
                    <xdr:rowOff>19050</xdr:rowOff>
                  </to>
                </anchor>
              </controlPr>
            </control>
          </mc:Choice>
        </mc:AlternateContent>
        <mc:AlternateContent xmlns:mc="http://schemas.openxmlformats.org/markup-compatibility/2006">
          <mc:Choice Requires="x14">
            <control shapeId="46096" r:id="rId19" name="Check Box 16">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6097" r:id="rId20" name="Check Box 17">
              <controlPr defaultSize="0" autoFill="0" autoLine="0" autoPict="0">
                <anchor moveWithCells="1" siz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6098" r:id="rId21" name="Check Box 18">
              <controlPr defaultSize="0" autoFill="0" autoLine="0" autoPict="0" altText="">
                <anchor moveWithCells="1" siz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6099" r:id="rId22" name="Check Box 19">
              <controlPr defaultSize="0" autoFill="0" autoLine="0" autoPict="0" altText="">
                <anchor moveWithCells="1" siz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6100" r:id="rId23" name="Check Box 20">
              <controlPr defaultSize="0" autoFill="0" autoLine="0" autoPict="0">
                <anchor moveWithCells="1" siz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6101" r:id="rId24" name="Check Box 21">
              <controlPr defaultSize="0" autoFill="0" autoLine="0" autoPict="0">
                <anchor moveWithCells="1" sizeWithCells="1">
                  <from>
                    <xdr:col>1</xdr:col>
                    <xdr:colOff>152400</xdr:colOff>
                    <xdr:row>17</xdr:row>
                    <xdr:rowOff>222250</xdr:rowOff>
                  </from>
                  <to>
                    <xdr:col>2</xdr:col>
                    <xdr:colOff>95250</xdr:colOff>
                    <xdr:row>19</xdr:row>
                    <xdr:rowOff>19050</xdr:rowOff>
                  </to>
                </anchor>
              </controlPr>
            </control>
          </mc:Choice>
        </mc:AlternateContent>
        <mc:AlternateContent xmlns:mc="http://schemas.openxmlformats.org/markup-compatibility/2006">
          <mc:Choice Requires="x14">
            <control shapeId="46102" r:id="rId25" name="Check Box 22">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6103" r:id="rId26" name="Check Box 2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6104" r:id="rId27" name="Check Box 24">
              <controlPr defaultSize="0" autoFill="0" autoLine="0" autoPict="0">
                <anchor moveWithCells="1" sizeWithCells="1">
                  <from>
                    <xdr:col>1</xdr:col>
                    <xdr:colOff>152400</xdr:colOff>
                    <xdr:row>18</xdr:row>
                    <xdr:rowOff>222250</xdr:rowOff>
                  </from>
                  <to>
                    <xdr:col>2</xdr:col>
                    <xdr:colOff>95250</xdr:colOff>
                    <xdr:row>20</xdr:row>
                    <xdr:rowOff>19050</xdr:rowOff>
                  </to>
                </anchor>
              </controlPr>
            </control>
          </mc:Choice>
        </mc:AlternateContent>
        <mc:AlternateContent xmlns:mc="http://schemas.openxmlformats.org/markup-compatibility/2006">
          <mc:Choice Requires="x14">
            <control shapeId="46105" r:id="rId28" name="Check Box 25">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6106" r:id="rId29" name="Check Box 26">
              <controlPr defaultSize="0" autoFill="0" autoLine="0" autoPict="0">
                <anchor moveWithCells="1" siz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6107" r:id="rId30" name="Check Box 27">
              <controlPr defaultSize="0" autoFill="0" autoLine="0" autoPict="0">
                <anchor moveWithCells="1" sizeWithCells="1">
                  <from>
                    <xdr:col>0</xdr:col>
                    <xdr:colOff>95250</xdr:colOff>
                    <xdr:row>47</xdr:row>
                    <xdr:rowOff>38100</xdr:rowOff>
                  </from>
                  <to>
                    <xdr:col>1</xdr:col>
                    <xdr:colOff>38100</xdr:colOff>
                    <xdr:row>48</xdr:row>
                    <xdr:rowOff>0</xdr:rowOff>
                  </to>
                </anchor>
              </controlPr>
            </control>
          </mc:Choice>
        </mc:AlternateContent>
        <mc:AlternateContent xmlns:mc="http://schemas.openxmlformats.org/markup-compatibility/2006">
          <mc:Choice Requires="x14">
            <control shapeId="46108" r:id="rId31" name="Check Box 28">
              <controlPr defaultSize="0" autoFill="0" autoLine="0" autoPict="0">
                <anchor moveWithCells="1" sizeWithCells="1">
                  <from>
                    <xdr:col>1</xdr:col>
                    <xdr:colOff>152400</xdr:colOff>
                    <xdr:row>16</xdr:row>
                    <xdr:rowOff>209550</xdr:rowOff>
                  </from>
                  <to>
                    <xdr:col>2</xdr:col>
                    <xdr:colOff>95250</xdr:colOff>
                    <xdr:row>18</xdr:row>
                    <xdr:rowOff>31750</xdr:rowOff>
                  </to>
                </anchor>
              </controlPr>
            </control>
          </mc:Choice>
        </mc:AlternateContent>
        <mc:AlternateContent xmlns:mc="http://schemas.openxmlformats.org/markup-compatibility/2006">
          <mc:Choice Requires="x14">
            <control shapeId="46109" r:id="rId32" name="Check Box 29">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6110" r:id="rId33" name="Check Box 30">
              <controlPr defaultSize="0" autoFill="0" autoLine="0" autoPict="0">
                <anchor moveWithCells="1" sizeWithCells="1">
                  <from>
                    <xdr:col>1</xdr:col>
                    <xdr:colOff>50800</xdr:colOff>
                    <xdr:row>25</xdr:row>
                    <xdr:rowOff>222250</xdr:rowOff>
                  </from>
                  <to>
                    <xdr:col>1</xdr:col>
                    <xdr:colOff>361950</xdr:colOff>
                    <xdr:row>26</xdr:row>
                    <xdr:rowOff>241300</xdr:rowOff>
                  </to>
                </anchor>
              </controlPr>
            </control>
          </mc:Choice>
        </mc:AlternateContent>
        <mc:AlternateContent xmlns:mc="http://schemas.openxmlformats.org/markup-compatibility/2006">
          <mc:Choice Requires="x14">
            <control shapeId="46111" r:id="rId34" name="Check Box 31">
              <controlPr defaultSize="0" autoFill="0" autoLine="0" autoPict="0" altText="">
                <anchor moveWithCells="1">
                  <from>
                    <xdr:col>10</xdr:col>
                    <xdr:colOff>146050</xdr:colOff>
                    <xdr:row>7</xdr:row>
                    <xdr:rowOff>190500</xdr:rowOff>
                  </from>
                  <to>
                    <xdr:col>11</xdr:col>
                    <xdr:colOff>69850</xdr:colOff>
                    <xdr:row>9</xdr:row>
                    <xdr:rowOff>38100</xdr:rowOff>
                  </to>
                </anchor>
              </controlPr>
            </control>
          </mc:Choice>
        </mc:AlternateContent>
        <mc:AlternateContent xmlns:mc="http://schemas.openxmlformats.org/markup-compatibility/2006">
          <mc:Choice Requires="x14">
            <control shapeId="46112" r:id="rId35" name="Check Box 32">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6113" r:id="rId36" name="Check Box 33">
              <controlPr defaultSize="0" autoFill="0" autoLine="0" autoPict="0" altText="">
                <anchor moveWithCells="1">
                  <from>
                    <xdr:col>10</xdr:col>
                    <xdr:colOff>146050</xdr:colOff>
                    <xdr:row>9</xdr:row>
                    <xdr:rowOff>190500</xdr:rowOff>
                  </from>
                  <to>
                    <xdr:col>11</xdr:col>
                    <xdr:colOff>69850</xdr:colOff>
                    <xdr:row>11</xdr:row>
                    <xdr:rowOff>25400</xdr:rowOff>
                  </to>
                </anchor>
              </controlPr>
            </control>
          </mc:Choice>
        </mc:AlternateContent>
        <mc:AlternateContent xmlns:mc="http://schemas.openxmlformats.org/markup-compatibility/2006">
          <mc:Choice Requires="x14">
            <control shapeId="46114" r:id="rId37" name="Check Box 34">
              <controlPr defaultSize="0" autoFill="0" autoLine="0" autoPict="0" altText="">
                <anchor moveWithCells="1">
                  <from>
                    <xdr:col>10</xdr:col>
                    <xdr:colOff>146050</xdr:colOff>
                    <xdr:row>10</xdr:row>
                    <xdr:rowOff>190500</xdr:rowOff>
                  </from>
                  <to>
                    <xdr:col>11</xdr:col>
                    <xdr:colOff>69850</xdr:colOff>
                    <xdr:row>12</xdr:row>
                    <xdr:rowOff>25400</xdr:rowOff>
                  </to>
                </anchor>
              </controlPr>
            </control>
          </mc:Choice>
        </mc:AlternateContent>
        <mc:AlternateContent xmlns:mc="http://schemas.openxmlformats.org/markup-compatibility/2006">
          <mc:Choice Requires="x14">
            <control shapeId="46115" r:id="rId38" name="Check Box 35">
              <controlPr defaultSize="0" autoFill="0" autoLine="0" autoPict="0" altText="">
                <anchor moveWithCells="1">
                  <from>
                    <xdr:col>10</xdr:col>
                    <xdr:colOff>146050</xdr:colOff>
                    <xdr:row>8</xdr:row>
                    <xdr:rowOff>190500</xdr:rowOff>
                  </from>
                  <to>
                    <xdr:col>11</xdr:col>
                    <xdr:colOff>69850</xdr:colOff>
                    <xdr:row>10</xdr:row>
                    <xdr:rowOff>25400</xdr:rowOff>
                  </to>
                </anchor>
              </controlPr>
            </control>
          </mc:Choice>
        </mc:AlternateContent>
        <mc:AlternateContent xmlns:mc="http://schemas.openxmlformats.org/markup-compatibility/2006">
          <mc:Choice Requires="x14">
            <control shapeId="46116" r:id="rId39" name="Check Box 36">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6117" r:id="rId40" name="Check Box 37">
              <controlPr defaultSize="0" autoFill="0" autoLine="0" autoPict="0">
                <anchor moveWithCells="1" sizeWithCells="1">
                  <from>
                    <xdr:col>1</xdr:col>
                    <xdr:colOff>152400</xdr:colOff>
                    <xdr:row>19</xdr:row>
                    <xdr:rowOff>222250</xdr:rowOff>
                  </from>
                  <to>
                    <xdr:col>2</xdr:col>
                    <xdr:colOff>95250</xdr:colOff>
                    <xdr:row>21</xdr:row>
                    <xdr:rowOff>19050</xdr:rowOff>
                  </to>
                </anchor>
              </controlPr>
            </control>
          </mc:Choice>
        </mc:AlternateContent>
        <mc:AlternateContent xmlns:mc="http://schemas.openxmlformats.org/markup-compatibility/2006">
          <mc:Choice Requires="x14">
            <control shapeId="46118" r:id="rId41" name="Check Box 38">
              <controlPr defaultSize="0" autoFill="0" autoLine="0" autoPict="0">
                <anchor moveWithCells="1" siz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6119" r:id="rId42" name="Check Box 39">
              <controlPr defaultSize="0" autoFill="0" autoLine="0" autoPict="0">
                <anchor moveWithCells="1" sizeWithCells="1">
                  <from>
                    <xdr:col>1</xdr:col>
                    <xdr:colOff>50800</xdr:colOff>
                    <xdr:row>24</xdr:row>
                    <xdr:rowOff>222250</xdr:rowOff>
                  </from>
                  <to>
                    <xdr:col>1</xdr:col>
                    <xdr:colOff>361950</xdr:colOff>
                    <xdr:row>26</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M47"/>
  <sheetViews>
    <sheetView zoomScale="84" zoomScaleNormal="84" zoomScaleSheetLayoutView="80" workbookViewId="0">
      <selection activeCell="A4" sqref="A4"/>
    </sheetView>
  </sheetViews>
  <sheetFormatPr defaultColWidth="13" defaultRowHeight="20"/>
  <cols>
    <col min="1" max="1" width="13" style="43"/>
    <col min="2" max="2" width="18.75" style="43" customWidth="1"/>
    <col min="3" max="4" width="12.5" style="43" customWidth="1"/>
    <col min="5" max="5" width="4.33203125" style="43" customWidth="1"/>
    <col min="6" max="6" width="10.75" style="45" customWidth="1"/>
    <col min="7" max="8" width="9" style="43" customWidth="1"/>
    <col min="9" max="9" width="15" style="43" customWidth="1"/>
    <col min="10" max="11" width="15.83203125" style="46" customWidth="1"/>
    <col min="12" max="12" width="8.58203125" style="46" customWidth="1"/>
    <col min="13" max="13" width="50.25" style="43" customWidth="1"/>
    <col min="14" max="16384" width="13" style="43"/>
  </cols>
  <sheetData>
    <row r="1" spans="1:13" ht="31.5" customHeight="1" thickBot="1">
      <c r="A1" s="40" t="s">
        <v>179</v>
      </c>
      <c r="B1" s="41"/>
      <c r="C1" s="1218" t="s">
        <v>706</v>
      </c>
      <c r="D1" s="1218"/>
      <c r="E1" s="42"/>
      <c r="F1" s="44"/>
      <c r="G1" s="1201" t="s">
        <v>172</v>
      </c>
      <c r="H1" s="1202"/>
      <c r="I1" s="1197">
        <f>総表!C27</f>
        <v>0</v>
      </c>
      <c r="J1" s="1197"/>
      <c r="K1" s="1197"/>
      <c r="L1" s="478"/>
    </row>
    <row r="2" spans="1:13" ht="44.5" thickBot="1">
      <c r="A2" s="138" t="s">
        <v>180</v>
      </c>
      <c r="B2" s="138" t="s">
        <v>181</v>
      </c>
      <c r="C2" s="138" t="s">
        <v>648</v>
      </c>
      <c r="D2" s="138" t="s">
        <v>649</v>
      </c>
      <c r="E2" s="1209" t="s">
        <v>175</v>
      </c>
      <c r="F2" s="1210"/>
      <c r="G2" s="341" t="s">
        <v>436</v>
      </c>
      <c r="H2" s="420" t="s">
        <v>435</v>
      </c>
      <c r="I2" s="310" t="s">
        <v>176</v>
      </c>
      <c r="J2" s="311" t="s">
        <v>677</v>
      </c>
      <c r="K2" s="311" t="s">
        <v>704</v>
      </c>
      <c r="L2" s="479"/>
      <c r="M2" s="520" t="s">
        <v>605</v>
      </c>
    </row>
    <row r="3" spans="1:13" s="71" customFormat="1" ht="19.5" customHeight="1">
      <c r="A3" s="1212" t="s">
        <v>182</v>
      </c>
      <c r="B3" s="1213"/>
      <c r="C3" s="1213"/>
      <c r="D3" s="1213"/>
      <c r="E3" s="1213"/>
      <c r="F3" s="1213"/>
      <c r="G3" s="1213"/>
      <c r="H3" s="1213"/>
      <c r="I3" s="1213"/>
      <c r="J3" s="1213"/>
      <c r="K3" s="1214"/>
      <c r="L3" s="480"/>
      <c r="M3" s="1194" t="s">
        <v>651</v>
      </c>
    </row>
    <row r="4" spans="1:13" s="71" customFormat="1">
      <c r="A4" s="568"/>
      <c r="B4" s="569"/>
      <c r="C4" s="569"/>
      <c r="D4" s="593"/>
      <c r="E4" s="107" t="s">
        <v>177</v>
      </c>
      <c r="F4" s="127"/>
      <c r="G4" s="342"/>
      <c r="H4" s="338"/>
      <c r="I4" s="135">
        <f t="shared" ref="I4:I42" si="0">IF(G4="",F4,F4*G4)</f>
        <v>0</v>
      </c>
      <c r="J4" s="136"/>
      <c r="K4" s="136"/>
      <c r="L4" s="480"/>
      <c r="M4" s="1195"/>
    </row>
    <row r="5" spans="1:13" s="71" customFormat="1">
      <c r="A5" s="111"/>
      <c r="B5" s="570"/>
      <c r="C5" s="570"/>
      <c r="D5" s="594"/>
      <c r="E5" s="113" t="s">
        <v>177</v>
      </c>
      <c r="F5" s="128"/>
      <c r="G5" s="343"/>
      <c r="H5" s="339"/>
      <c r="I5" s="129">
        <f t="shared" si="0"/>
        <v>0</v>
      </c>
      <c r="J5" s="130"/>
      <c r="K5" s="136"/>
      <c r="L5" s="480"/>
      <c r="M5" s="1195"/>
    </row>
    <row r="6" spans="1:13" s="71" customFormat="1">
      <c r="A6" s="111"/>
      <c r="B6" s="570"/>
      <c r="C6" s="570"/>
      <c r="D6" s="594"/>
      <c r="E6" s="113" t="s">
        <v>177</v>
      </c>
      <c r="F6" s="128"/>
      <c r="G6" s="343"/>
      <c r="H6" s="339"/>
      <c r="I6" s="129">
        <f t="shared" si="0"/>
        <v>0</v>
      </c>
      <c r="J6" s="130"/>
      <c r="K6" s="136"/>
      <c r="L6" s="480"/>
      <c r="M6" s="1195"/>
    </row>
    <row r="7" spans="1:13" s="71" customFormat="1">
      <c r="A7" s="111"/>
      <c r="B7" s="570"/>
      <c r="C7" s="570"/>
      <c r="D7" s="594"/>
      <c r="E7" s="113" t="s">
        <v>177</v>
      </c>
      <c r="F7" s="128"/>
      <c r="G7" s="343"/>
      <c r="H7" s="339"/>
      <c r="I7" s="129">
        <f t="shared" si="0"/>
        <v>0</v>
      </c>
      <c r="J7" s="130"/>
      <c r="K7" s="136"/>
      <c r="L7" s="480"/>
      <c r="M7" s="1195"/>
    </row>
    <row r="8" spans="1:13" s="71" customFormat="1">
      <c r="A8" s="571"/>
      <c r="B8" s="572"/>
      <c r="C8" s="572"/>
      <c r="D8" s="595"/>
      <c r="E8" s="131" t="s">
        <v>177</v>
      </c>
      <c r="F8" s="132"/>
      <c r="G8" s="344"/>
      <c r="H8" s="340"/>
      <c r="I8" s="133">
        <f t="shared" si="0"/>
        <v>0</v>
      </c>
      <c r="J8" s="134"/>
      <c r="K8" s="136"/>
      <c r="L8" s="480"/>
      <c r="M8" s="1195"/>
    </row>
    <row r="9" spans="1:13" s="71" customFormat="1">
      <c r="A9" s="1212" t="s">
        <v>183</v>
      </c>
      <c r="B9" s="1213"/>
      <c r="C9" s="1213"/>
      <c r="D9" s="1213"/>
      <c r="E9" s="1213"/>
      <c r="F9" s="1213"/>
      <c r="G9" s="1213"/>
      <c r="H9" s="1213"/>
      <c r="I9" s="1213"/>
      <c r="J9" s="1213"/>
      <c r="K9" s="1214"/>
      <c r="L9" s="480"/>
      <c r="M9" s="1195"/>
    </row>
    <row r="10" spans="1:13" s="71" customFormat="1">
      <c r="A10" s="568"/>
      <c r="B10" s="312"/>
      <c r="C10" s="312"/>
      <c r="D10" s="312"/>
      <c r="E10" s="107" t="s">
        <v>177</v>
      </c>
      <c r="F10" s="127"/>
      <c r="G10" s="342"/>
      <c r="H10" s="338"/>
      <c r="I10" s="135">
        <f t="shared" si="0"/>
        <v>0</v>
      </c>
      <c r="J10" s="136"/>
      <c r="K10" s="136"/>
      <c r="L10" s="480"/>
      <c r="M10" s="1195"/>
    </row>
    <row r="11" spans="1:13" s="71" customFormat="1">
      <c r="A11" s="111"/>
      <c r="B11" s="312"/>
      <c r="C11" s="312"/>
      <c r="D11" s="312"/>
      <c r="E11" s="113" t="s">
        <v>177</v>
      </c>
      <c r="F11" s="128"/>
      <c r="G11" s="343"/>
      <c r="H11" s="339"/>
      <c r="I11" s="129">
        <f t="shared" si="0"/>
        <v>0</v>
      </c>
      <c r="J11" s="130"/>
      <c r="K11" s="136"/>
      <c r="L11" s="480"/>
      <c r="M11" s="1195"/>
    </row>
    <row r="12" spans="1:13" s="71" customFormat="1">
      <c r="A12" s="111"/>
      <c r="B12" s="312"/>
      <c r="C12" s="312"/>
      <c r="D12" s="312"/>
      <c r="E12" s="113" t="s">
        <v>177</v>
      </c>
      <c r="F12" s="128"/>
      <c r="G12" s="343"/>
      <c r="H12" s="339"/>
      <c r="I12" s="129">
        <f t="shared" si="0"/>
        <v>0</v>
      </c>
      <c r="J12" s="130"/>
      <c r="K12" s="136"/>
      <c r="L12" s="480"/>
      <c r="M12" s="1195"/>
    </row>
    <row r="13" spans="1:13" s="71" customFormat="1">
      <c r="A13" s="111"/>
      <c r="B13" s="312"/>
      <c r="C13" s="312"/>
      <c r="D13" s="312"/>
      <c r="E13" s="113" t="s">
        <v>177</v>
      </c>
      <c r="F13" s="128"/>
      <c r="G13" s="343"/>
      <c r="H13" s="339"/>
      <c r="I13" s="129">
        <f t="shared" si="0"/>
        <v>0</v>
      </c>
      <c r="J13" s="130"/>
      <c r="K13" s="136"/>
      <c r="L13" s="480"/>
      <c r="M13" s="1195"/>
    </row>
    <row r="14" spans="1:13" s="71" customFormat="1">
      <c r="A14" s="111"/>
      <c r="B14" s="312"/>
      <c r="C14" s="312"/>
      <c r="D14" s="312"/>
      <c r="E14" s="113" t="s">
        <v>177</v>
      </c>
      <c r="F14" s="128"/>
      <c r="G14" s="343"/>
      <c r="H14" s="339"/>
      <c r="I14" s="129">
        <f t="shared" si="0"/>
        <v>0</v>
      </c>
      <c r="J14" s="130"/>
      <c r="K14" s="136"/>
      <c r="L14" s="480"/>
      <c r="M14" s="1195"/>
    </row>
    <row r="15" spans="1:13" s="71" customFormat="1">
      <c r="A15" s="111"/>
      <c r="B15" s="312"/>
      <c r="C15" s="312"/>
      <c r="D15" s="312"/>
      <c r="E15" s="113" t="s">
        <v>177</v>
      </c>
      <c r="F15" s="128"/>
      <c r="G15" s="343"/>
      <c r="H15" s="339"/>
      <c r="I15" s="129">
        <f t="shared" si="0"/>
        <v>0</v>
      </c>
      <c r="J15" s="130"/>
      <c r="K15" s="136"/>
      <c r="L15" s="480"/>
      <c r="M15" s="1195"/>
    </row>
    <row r="16" spans="1:13" s="71" customFormat="1">
      <c r="A16" s="111"/>
      <c r="B16" s="312"/>
      <c r="C16" s="312"/>
      <c r="D16" s="312"/>
      <c r="E16" s="113" t="s">
        <v>177</v>
      </c>
      <c r="F16" s="128"/>
      <c r="G16" s="343"/>
      <c r="H16" s="339"/>
      <c r="I16" s="129">
        <f t="shared" si="0"/>
        <v>0</v>
      </c>
      <c r="J16" s="130"/>
      <c r="K16" s="136"/>
      <c r="L16" s="480"/>
      <c r="M16" s="1195"/>
    </row>
    <row r="17" spans="1:13" s="71" customFormat="1">
      <c r="A17" s="111"/>
      <c r="B17" s="312"/>
      <c r="C17" s="312"/>
      <c r="D17" s="312"/>
      <c r="E17" s="113" t="s">
        <v>177</v>
      </c>
      <c r="F17" s="128"/>
      <c r="G17" s="343"/>
      <c r="H17" s="339"/>
      <c r="I17" s="129">
        <f t="shared" si="0"/>
        <v>0</v>
      </c>
      <c r="J17" s="130"/>
      <c r="K17" s="130"/>
      <c r="L17" s="480"/>
      <c r="M17" s="1195"/>
    </row>
    <row r="18" spans="1:13" s="71" customFormat="1">
      <c r="A18" s="111"/>
      <c r="B18" s="312"/>
      <c r="C18" s="312"/>
      <c r="D18" s="312"/>
      <c r="E18" s="113" t="s">
        <v>177</v>
      </c>
      <c r="F18" s="128"/>
      <c r="G18" s="343"/>
      <c r="H18" s="339"/>
      <c r="I18" s="129">
        <f t="shared" si="0"/>
        <v>0</v>
      </c>
      <c r="J18" s="130"/>
      <c r="K18" s="130"/>
      <c r="L18" s="480"/>
      <c r="M18" s="1195"/>
    </row>
    <row r="19" spans="1:13" s="71" customFormat="1">
      <c r="A19" s="111"/>
      <c r="B19" s="312"/>
      <c r="C19" s="312"/>
      <c r="D19" s="312"/>
      <c r="E19" s="113" t="s">
        <v>177</v>
      </c>
      <c r="F19" s="128"/>
      <c r="G19" s="343"/>
      <c r="H19" s="339"/>
      <c r="I19" s="129">
        <f t="shared" si="0"/>
        <v>0</v>
      </c>
      <c r="J19" s="130"/>
      <c r="K19" s="130"/>
      <c r="L19" s="480"/>
      <c r="M19" s="1195"/>
    </row>
    <row r="20" spans="1:13" s="71" customFormat="1">
      <c r="A20" s="111"/>
      <c r="B20" s="312"/>
      <c r="C20" s="312"/>
      <c r="D20" s="312"/>
      <c r="E20" s="113" t="s">
        <v>177</v>
      </c>
      <c r="F20" s="128"/>
      <c r="G20" s="343"/>
      <c r="H20" s="339"/>
      <c r="I20" s="129">
        <f t="shared" si="0"/>
        <v>0</v>
      </c>
      <c r="J20" s="130"/>
      <c r="K20" s="130"/>
      <c r="L20" s="480"/>
      <c r="M20" s="1195"/>
    </row>
    <row r="21" spans="1:13" s="71" customFormat="1">
      <c r="A21" s="111"/>
      <c r="B21" s="312"/>
      <c r="C21" s="312"/>
      <c r="D21" s="312"/>
      <c r="E21" s="113" t="s">
        <v>177</v>
      </c>
      <c r="F21" s="128"/>
      <c r="G21" s="343"/>
      <c r="H21" s="339"/>
      <c r="I21" s="129">
        <f t="shared" si="0"/>
        <v>0</v>
      </c>
      <c r="J21" s="130"/>
      <c r="K21" s="130"/>
      <c r="L21" s="480"/>
      <c r="M21" s="1195"/>
    </row>
    <row r="22" spans="1:13" s="71" customFormat="1">
      <c r="A22" s="111"/>
      <c r="B22" s="312"/>
      <c r="C22" s="312"/>
      <c r="D22" s="312"/>
      <c r="E22" s="113" t="s">
        <v>177</v>
      </c>
      <c r="F22" s="128"/>
      <c r="G22" s="343"/>
      <c r="H22" s="339"/>
      <c r="I22" s="129">
        <f t="shared" si="0"/>
        <v>0</v>
      </c>
      <c r="J22" s="130"/>
      <c r="K22" s="130"/>
      <c r="L22" s="480"/>
      <c r="M22" s="1195"/>
    </row>
    <row r="23" spans="1:13" s="71" customFormat="1">
      <c r="A23" s="111"/>
      <c r="B23" s="312"/>
      <c r="C23" s="312"/>
      <c r="D23" s="312"/>
      <c r="E23" s="113" t="s">
        <v>177</v>
      </c>
      <c r="F23" s="128"/>
      <c r="G23" s="343"/>
      <c r="H23" s="339"/>
      <c r="I23" s="129">
        <f t="shared" si="0"/>
        <v>0</v>
      </c>
      <c r="J23" s="130"/>
      <c r="K23" s="130"/>
      <c r="L23" s="480"/>
      <c r="M23" s="1195"/>
    </row>
    <row r="24" spans="1:13" s="71" customFormat="1">
      <c r="A24" s="111"/>
      <c r="B24" s="312"/>
      <c r="C24" s="312"/>
      <c r="D24" s="312"/>
      <c r="E24" s="113" t="s">
        <v>177</v>
      </c>
      <c r="F24" s="128"/>
      <c r="G24" s="343"/>
      <c r="H24" s="339"/>
      <c r="I24" s="129">
        <f t="shared" si="0"/>
        <v>0</v>
      </c>
      <c r="J24" s="130"/>
      <c r="K24" s="130"/>
      <c r="L24" s="480"/>
      <c r="M24" s="1195"/>
    </row>
    <row r="25" spans="1:13" s="71" customFormat="1">
      <c r="A25" s="111"/>
      <c r="B25" s="312"/>
      <c r="C25" s="312"/>
      <c r="D25" s="312"/>
      <c r="E25" s="113" t="s">
        <v>177</v>
      </c>
      <c r="F25" s="128"/>
      <c r="G25" s="343"/>
      <c r="H25" s="339"/>
      <c r="I25" s="129">
        <f t="shared" si="0"/>
        <v>0</v>
      </c>
      <c r="J25" s="130"/>
      <c r="K25" s="130"/>
      <c r="L25" s="480"/>
      <c r="M25" s="1195"/>
    </row>
    <row r="26" spans="1:13" s="71" customFormat="1">
      <c r="A26" s="111"/>
      <c r="B26" s="312"/>
      <c r="C26" s="312"/>
      <c r="D26" s="312"/>
      <c r="E26" s="113" t="s">
        <v>177</v>
      </c>
      <c r="F26" s="128"/>
      <c r="G26" s="343"/>
      <c r="H26" s="339"/>
      <c r="I26" s="129">
        <f t="shared" si="0"/>
        <v>0</v>
      </c>
      <c r="J26" s="130"/>
      <c r="K26" s="130"/>
      <c r="L26" s="480"/>
      <c r="M26" s="1195"/>
    </row>
    <row r="27" spans="1:13" s="71" customFormat="1">
      <c r="A27" s="111"/>
      <c r="B27" s="312"/>
      <c r="C27" s="312"/>
      <c r="D27" s="312"/>
      <c r="E27" s="113" t="s">
        <v>177</v>
      </c>
      <c r="F27" s="128"/>
      <c r="G27" s="343"/>
      <c r="H27" s="339"/>
      <c r="I27" s="129">
        <f t="shared" si="0"/>
        <v>0</v>
      </c>
      <c r="J27" s="130"/>
      <c r="K27" s="130"/>
      <c r="L27" s="480"/>
      <c r="M27" s="1195"/>
    </row>
    <row r="28" spans="1:13" s="71" customFormat="1">
      <c r="A28" s="111"/>
      <c r="B28" s="312"/>
      <c r="C28" s="312"/>
      <c r="D28" s="312"/>
      <c r="E28" s="113" t="s">
        <v>177</v>
      </c>
      <c r="F28" s="128"/>
      <c r="G28" s="343"/>
      <c r="H28" s="339"/>
      <c r="I28" s="129">
        <f t="shared" si="0"/>
        <v>0</v>
      </c>
      <c r="J28" s="130"/>
      <c r="K28" s="130"/>
      <c r="L28" s="480"/>
      <c r="M28" s="1195"/>
    </row>
    <row r="29" spans="1:13" s="71" customFormat="1">
      <c r="A29" s="111"/>
      <c r="B29" s="312"/>
      <c r="C29" s="312"/>
      <c r="D29" s="312"/>
      <c r="E29" s="113" t="s">
        <v>177</v>
      </c>
      <c r="F29" s="128"/>
      <c r="G29" s="343"/>
      <c r="H29" s="339"/>
      <c r="I29" s="129">
        <f t="shared" si="0"/>
        <v>0</v>
      </c>
      <c r="J29" s="130"/>
      <c r="K29" s="130"/>
      <c r="L29" s="480"/>
      <c r="M29" s="1195"/>
    </row>
    <row r="30" spans="1:13" s="71" customFormat="1">
      <c r="A30" s="111"/>
      <c r="B30" s="312"/>
      <c r="C30" s="312"/>
      <c r="D30" s="312"/>
      <c r="E30" s="113" t="s">
        <v>177</v>
      </c>
      <c r="F30" s="128"/>
      <c r="G30" s="343"/>
      <c r="H30" s="339"/>
      <c r="I30" s="129">
        <f>IF(G30="",F30,F30*G30)</f>
        <v>0</v>
      </c>
      <c r="J30" s="130"/>
      <c r="K30" s="130"/>
      <c r="L30" s="480"/>
      <c r="M30" s="1195"/>
    </row>
    <row r="31" spans="1:13" s="71" customFormat="1">
      <c r="A31" s="111"/>
      <c r="B31" s="312"/>
      <c r="C31" s="312"/>
      <c r="D31" s="312"/>
      <c r="E31" s="113" t="s">
        <v>177</v>
      </c>
      <c r="F31" s="128"/>
      <c r="G31" s="343"/>
      <c r="H31" s="339"/>
      <c r="I31" s="129">
        <f>IF(G31="",F31,F31*G31)</f>
        <v>0</v>
      </c>
      <c r="J31" s="130"/>
      <c r="K31" s="130"/>
      <c r="L31" s="480"/>
      <c r="M31" s="1195"/>
    </row>
    <row r="32" spans="1:13" s="71" customFormat="1">
      <c r="A32" s="111"/>
      <c r="B32" s="312"/>
      <c r="C32" s="312"/>
      <c r="D32" s="312"/>
      <c r="E32" s="113" t="s">
        <v>177</v>
      </c>
      <c r="F32" s="128"/>
      <c r="G32" s="343"/>
      <c r="H32" s="339"/>
      <c r="I32" s="129">
        <f t="shared" si="0"/>
        <v>0</v>
      </c>
      <c r="J32" s="130"/>
      <c r="K32" s="130"/>
      <c r="L32" s="480"/>
      <c r="M32" s="1195"/>
    </row>
    <row r="33" spans="1:13" s="71" customFormat="1">
      <c r="A33" s="111"/>
      <c r="B33" s="312"/>
      <c r="C33" s="312"/>
      <c r="D33" s="312"/>
      <c r="E33" s="113" t="s">
        <v>177</v>
      </c>
      <c r="F33" s="128"/>
      <c r="G33" s="343"/>
      <c r="H33" s="339"/>
      <c r="I33" s="129">
        <f t="shared" ref="I33:I34" si="1">IF(G33="",F33,F33*G33)</f>
        <v>0</v>
      </c>
      <c r="J33" s="130"/>
      <c r="K33" s="130"/>
      <c r="L33" s="480"/>
      <c r="M33" s="1195"/>
    </row>
    <row r="34" spans="1:13" s="71" customFormat="1">
      <c r="A34" s="111"/>
      <c r="B34" s="312"/>
      <c r="C34" s="312"/>
      <c r="D34" s="312"/>
      <c r="E34" s="113" t="s">
        <v>177</v>
      </c>
      <c r="F34" s="128"/>
      <c r="G34" s="343"/>
      <c r="H34" s="339"/>
      <c r="I34" s="129">
        <f t="shared" si="1"/>
        <v>0</v>
      </c>
      <c r="J34" s="130"/>
      <c r="K34" s="130"/>
      <c r="L34" s="480"/>
      <c r="M34" s="1195"/>
    </row>
    <row r="35" spans="1:13" s="71" customFormat="1">
      <c r="A35" s="111"/>
      <c r="B35" s="312"/>
      <c r="C35" s="312"/>
      <c r="D35" s="312"/>
      <c r="E35" s="113" t="s">
        <v>177</v>
      </c>
      <c r="F35" s="128"/>
      <c r="G35" s="343"/>
      <c r="H35" s="339"/>
      <c r="I35" s="129">
        <f t="shared" si="0"/>
        <v>0</v>
      </c>
      <c r="J35" s="130"/>
      <c r="K35" s="130"/>
      <c r="L35" s="480"/>
      <c r="M35" s="1195"/>
    </row>
    <row r="36" spans="1:13" s="71" customFormat="1">
      <c r="A36" s="111"/>
      <c r="B36" s="312"/>
      <c r="C36" s="312"/>
      <c r="D36" s="312"/>
      <c r="E36" s="113" t="s">
        <v>177</v>
      </c>
      <c r="F36" s="128"/>
      <c r="G36" s="343"/>
      <c r="H36" s="339"/>
      <c r="I36" s="129">
        <f t="shared" si="0"/>
        <v>0</v>
      </c>
      <c r="J36" s="130"/>
      <c r="K36" s="130"/>
      <c r="L36" s="480"/>
      <c r="M36" s="1195"/>
    </row>
    <row r="37" spans="1:13" s="71" customFormat="1">
      <c r="A37" s="111"/>
      <c r="B37" s="312"/>
      <c r="C37" s="312"/>
      <c r="D37" s="312"/>
      <c r="E37" s="113" t="s">
        <v>177</v>
      </c>
      <c r="F37" s="128"/>
      <c r="G37" s="343"/>
      <c r="H37" s="339"/>
      <c r="I37" s="129">
        <f t="shared" si="0"/>
        <v>0</v>
      </c>
      <c r="J37" s="130"/>
      <c r="K37" s="130"/>
      <c r="L37" s="480"/>
      <c r="M37" s="1195"/>
    </row>
    <row r="38" spans="1:13" s="71" customFormat="1">
      <c r="A38" s="571"/>
      <c r="B38" s="313"/>
      <c r="C38" s="313"/>
      <c r="D38" s="313"/>
      <c r="E38" s="131" t="s">
        <v>177</v>
      </c>
      <c r="F38" s="132"/>
      <c r="G38" s="344"/>
      <c r="H38" s="340"/>
      <c r="I38" s="133">
        <f t="shared" si="0"/>
        <v>0</v>
      </c>
      <c r="J38" s="134"/>
      <c r="K38" s="134"/>
      <c r="L38" s="480"/>
      <c r="M38" s="1195"/>
    </row>
    <row r="39" spans="1:13" s="71" customFormat="1">
      <c r="A39" s="1215" t="s">
        <v>184</v>
      </c>
      <c r="B39" s="1216"/>
      <c r="C39" s="1216"/>
      <c r="D39" s="1216"/>
      <c r="E39" s="1216"/>
      <c r="F39" s="1216"/>
      <c r="G39" s="1216"/>
      <c r="H39" s="1216"/>
      <c r="I39" s="1216"/>
      <c r="J39" s="1216"/>
      <c r="K39" s="1217"/>
      <c r="L39" s="480"/>
      <c r="M39" s="1195"/>
    </row>
    <row r="40" spans="1:13" s="71" customFormat="1">
      <c r="A40" s="573"/>
      <c r="B40" s="312"/>
      <c r="C40" s="569"/>
      <c r="D40" s="604"/>
      <c r="E40" s="107" t="s">
        <v>177</v>
      </c>
      <c r="F40" s="127"/>
      <c r="G40" s="342"/>
      <c r="H40" s="338"/>
      <c r="I40" s="135">
        <f t="shared" si="0"/>
        <v>0</v>
      </c>
      <c r="J40" s="136"/>
      <c r="K40" s="136"/>
      <c r="L40" s="480"/>
      <c r="M40" s="1195"/>
    </row>
    <row r="41" spans="1:13" s="71" customFormat="1">
      <c r="A41" s="314"/>
      <c r="B41" s="570"/>
      <c r="C41" s="570"/>
      <c r="D41" s="594"/>
      <c r="E41" s="113" t="s">
        <v>177</v>
      </c>
      <c r="F41" s="128"/>
      <c r="G41" s="343"/>
      <c r="H41" s="339"/>
      <c r="I41" s="129">
        <f t="shared" si="0"/>
        <v>0</v>
      </c>
      <c r="J41" s="136"/>
      <c r="K41" s="137"/>
      <c r="L41" s="480"/>
      <c r="M41" s="1195"/>
    </row>
    <row r="42" spans="1:13" s="71" customFormat="1">
      <c r="A42" s="574"/>
      <c r="B42" s="572"/>
      <c r="C42" s="572"/>
      <c r="D42" s="595"/>
      <c r="E42" s="131" t="s">
        <v>177</v>
      </c>
      <c r="F42" s="132"/>
      <c r="G42" s="344"/>
      <c r="H42" s="339"/>
      <c r="I42" s="129">
        <f t="shared" si="0"/>
        <v>0</v>
      </c>
      <c r="J42" s="136"/>
      <c r="K42" s="134"/>
      <c r="L42" s="480"/>
      <c r="M42" s="1195"/>
    </row>
    <row r="43" spans="1:13" s="71" customFormat="1" ht="18.75" customHeight="1">
      <c r="A43" s="1203" t="s">
        <v>185</v>
      </c>
      <c r="B43" s="1204"/>
      <c r="C43" s="1204"/>
      <c r="D43" s="1204"/>
      <c r="E43" s="1204"/>
      <c r="F43" s="1204"/>
      <c r="G43" s="1204"/>
      <c r="H43" s="334"/>
      <c r="I43" s="72">
        <f>SUM(I3:I42)</f>
        <v>0</v>
      </c>
      <c r="J43" s="73">
        <f>SUM(J3:J42)</f>
        <v>0</v>
      </c>
      <c r="K43" s="73">
        <f>SUM(K3:K42)</f>
        <v>0</v>
      </c>
      <c r="L43" s="481"/>
      <c r="M43" s="1195"/>
    </row>
    <row r="44" spans="1:13" ht="20.5" thickBot="1">
      <c r="A44" s="71"/>
      <c r="B44" s="71"/>
      <c r="C44" s="71"/>
      <c r="D44" s="71"/>
      <c r="E44" s="71"/>
      <c r="F44" s="139"/>
      <c r="G44" s="1219" t="s">
        <v>210</v>
      </c>
      <c r="H44" s="1220"/>
      <c r="I44" s="1211">
        <f>総表!J49</f>
        <v>0</v>
      </c>
      <c r="J44" s="1211"/>
      <c r="K44" s="1211"/>
      <c r="L44" s="482"/>
      <c r="M44" s="1196"/>
    </row>
    <row r="46" spans="1:13">
      <c r="I46" s="212" t="s">
        <v>608</v>
      </c>
    </row>
    <row r="47" spans="1:13">
      <c r="I47" s="67">
        <f>I43-J43-K43</f>
        <v>0</v>
      </c>
    </row>
  </sheetData>
  <sheetProtection algorithmName="SHA-512" hashValue="/D8u6ekqf46TCmmTox2cn89FOgQw26m46s5Zbglzg/laXfFHsl75+hvr8QZ1GEkl46dGAdG1S0UybVIjBFjQnQ==" saltValue="14OEjimPJ5K3mV3tdH2eow==" spinCount="100000" sheet="1" insertRows="0" deleteRows="0"/>
  <mergeCells count="11">
    <mergeCell ref="M3:M44"/>
    <mergeCell ref="I1:K1"/>
    <mergeCell ref="E2:F2"/>
    <mergeCell ref="A43:G43"/>
    <mergeCell ref="I44:K44"/>
    <mergeCell ref="G1:H1"/>
    <mergeCell ref="A3:K3"/>
    <mergeCell ref="A9:K9"/>
    <mergeCell ref="A39:K39"/>
    <mergeCell ref="C1:D1"/>
    <mergeCell ref="G44:H44"/>
  </mergeCells>
  <phoneticPr fontId="15"/>
  <dataValidations count="2">
    <dataValidation type="whole" operator="lessThanOrEqual" allowBlank="1" showInputMessage="1" showErrorMessage="1" sqref="L3:L42 J4:J8 J10:J16 J40:J42" xr:uid="{3C3FEBB6-BC50-4020-A160-120A4B6B79B8}">
      <formula1>I3</formula1>
    </dataValidation>
    <dataValidation type="whole" operator="lessThanOrEqual" allowBlank="1" showInputMessage="1" showErrorMessage="1" sqref="K4:K8 K10:K16 J17:K38 K40:K42" xr:uid="{ADC80A83-EBF5-4F41-853C-7CD5B0F3CB1A}">
      <formula1>H4</formula1>
    </dataValidation>
  </dataValidations>
  <printOptions horizontalCentered="1"/>
  <pageMargins left="0.78740157480314965" right="0.19685039370078741" top="0.39370078740157483" bottom="0.19685039370078741" header="0.19685039370078741" footer="0.11811023622047245"/>
  <pageSetup paperSize="9" scale="62"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pageSetUpPr fitToPage="1"/>
  </sheetPr>
  <dimension ref="A1:P34"/>
  <sheetViews>
    <sheetView zoomScale="78" zoomScaleNormal="78" zoomScaleSheetLayoutView="80" workbookViewId="0">
      <selection activeCell="J4" sqref="J4:N4"/>
    </sheetView>
  </sheetViews>
  <sheetFormatPr defaultColWidth="9" defaultRowHeight="18"/>
  <cols>
    <col min="1" max="2" width="6.58203125" style="64" customWidth="1"/>
    <col min="3" max="3" width="15.58203125" style="64" customWidth="1"/>
    <col min="4" max="4" width="9.25" style="64" customWidth="1"/>
    <col min="5" max="5" width="13.08203125" style="64" customWidth="1"/>
    <col min="6" max="6" width="9.25" style="64" customWidth="1"/>
    <col min="7" max="7" width="11.08203125" style="64" customWidth="1"/>
    <col min="8" max="8" width="12.75" style="64" customWidth="1"/>
    <col min="9" max="9" width="8" style="64" customWidth="1"/>
    <col min="10" max="10" width="9.25" style="64" customWidth="1"/>
    <col min="11" max="11" width="10.75" style="64" customWidth="1"/>
    <col min="12" max="13" width="9.25" style="64" customWidth="1"/>
    <col min="14" max="14" width="17.25" style="64" customWidth="1"/>
    <col min="15" max="15" width="3.75" style="64" customWidth="1"/>
    <col min="16" max="16" width="93.75" style="64" bestFit="1" customWidth="1"/>
    <col min="17" max="16384" width="9" style="64"/>
  </cols>
  <sheetData>
    <row r="1" spans="1:16" ht="22.5" customHeight="1" thickBot="1">
      <c r="A1" s="1359" t="s">
        <v>209</v>
      </c>
      <c r="B1" s="1359"/>
      <c r="C1" s="1359"/>
      <c r="D1" s="1359"/>
      <c r="E1" s="1359"/>
      <c r="F1" s="1359"/>
      <c r="G1" s="1359"/>
      <c r="H1" s="1359"/>
      <c r="I1" s="1359"/>
      <c r="J1" s="1359"/>
      <c r="K1" s="1359"/>
      <c r="L1" s="1334"/>
      <c r="M1" s="1334"/>
      <c r="N1" s="1334"/>
      <c r="O1" s="466"/>
    </row>
    <row r="2" spans="1:16" ht="28.5" customHeight="1" thickBot="1">
      <c r="A2" s="1335" t="s">
        <v>213</v>
      </c>
      <c r="B2" s="1336"/>
      <c r="C2" s="1337">
        <f>総表!C14</f>
        <v>0</v>
      </c>
      <c r="D2" s="1337"/>
      <c r="E2" s="1337"/>
      <c r="F2" s="1337"/>
      <c r="G2" s="1337"/>
      <c r="H2" s="1338" t="s">
        <v>6</v>
      </c>
      <c r="I2" s="1339"/>
      <c r="J2" s="1340">
        <f>総表!C16</f>
        <v>0</v>
      </c>
      <c r="K2" s="1341"/>
      <c r="L2" s="1341"/>
      <c r="M2" s="1341"/>
      <c r="N2" s="1342"/>
      <c r="O2" s="467"/>
      <c r="P2" s="464" t="s">
        <v>205</v>
      </c>
    </row>
    <row r="3" spans="1:16" ht="6" customHeight="1">
      <c r="A3" s="1311" t="s">
        <v>8</v>
      </c>
      <c r="B3" s="1312"/>
      <c r="C3" s="1348">
        <f>総表!C15</f>
        <v>0</v>
      </c>
      <c r="D3" s="1348"/>
      <c r="E3" s="1348"/>
      <c r="F3" s="1348"/>
      <c r="G3" s="1348"/>
      <c r="H3" s="1320"/>
      <c r="I3" s="1265"/>
      <c r="J3" s="1343"/>
      <c r="K3" s="1344"/>
      <c r="L3" s="1344"/>
      <c r="M3" s="1344"/>
      <c r="N3" s="1345"/>
      <c r="O3" s="467"/>
      <c r="P3" s="477"/>
    </row>
    <row r="4" spans="1:16" ht="17.25" customHeight="1">
      <c r="A4" s="1346"/>
      <c r="B4" s="1347"/>
      <c r="C4" s="1349"/>
      <c r="D4" s="1349"/>
      <c r="E4" s="1349"/>
      <c r="F4" s="1349"/>
      <c r="G4" s="1349"/>
      <c r="H4" s="1350" t="s">
        <v>213</v>
      </c>
      <c r="I4" s="1351"/>
      <c r="J4" s="1352"/>
      <c r="K4" s="1353"/>
      <c r="L4" s="1353"/>
      <c r="M4" s="1353"/>
      <c r="N4" s="1354"/>
      <c r="O4" s="468"/>
      <c r="P4" s="477" t="s">
        <v>216</v>
      </c>
    </row>
    <row r="5" spans="1:16" ht="28.5" customHeight="1">
      <c r="A5" s="1313"/>
      <c r="B5" s="1314"/>
      <c r="C5" s="1349"/>
      <c r="D5" s="1349"/>
      <c r="E5" s="1349"/>
      <c r="F5" s="1349"/>
      <c r="G5" s="1349"/>
      <c r="H5" s="1355" t="s">
        <v>7</v>
      </c>
      <c r="I5" s="1356"/>
      <c r="J5" s="1357">
        <f>総表!C17</f>
        <v>0</v>
      </c>
      <c r="K5" s="1315"/>
      <c r="L5" s="1315"/>
      <c r="M5" s="1315"/>
      <c r="N5" s="1358"/>
      <c r="O5" s="467"/>
      <c r="P5" s="477"/>
    </row>
    <row r="6" spans="1:16" ht="28.5" customHeight="1">
      <c r="A6" s="1360" t="s">
        <v>24</v>
      </c>
      <c r="B6" s="1361"/>
      <c r="C6" s="207">
        <f>総表!C11</f>
        <v>0</v>
      </c>
      <c r="D6" s="208" t="s">
        <v>15</v>
      </c>
      <c r="E6" s="209">
        <f>総表!E11</f>
        <v>0</v>
      </c>
      <c r="F6" s="1351"/>
      <c r="G6" s="1362"/>
      <c r="H6" s="1324" t="s">
        <v>389</v>
      </c>
      <c r="I6" s="1325"/>
      <c r="J6" s="1328">
        <f>総表!C18</f>
        <v>0</v>
      </c>
      <c r="K6" s="1329"/>
      <c r="L6" s="1329"/>
      <c r="M6" s="1329"/>
      <c r="N6" s="1330"/>
      <c r="O6" s="469"/>
      <c r="P6" s="477"/>
    </row>
    <row r="7" spans="1:16" ht="28.5" customHeight="1">
      <c r="A7" s="1311" t="s">
        <v>25</v>
      </c>
      <c r="B7" s="1312"/>
      <c r="C7" s="210" t="str">
        <f>総表!C13</f>
        <v>選択してください</v>
      </c>
      <c r="D7" s="1315">
        <f>総表!D13</f>
        <v>0</v>
      </c>
      <c r="E7" s="1315"/>
      <c r="F7" s="1315"/>
      <c r="G7" s="1316"/>
      <c r="H7" s="1326"/>
      <c r="I7" s="1327"/>
      <c r="J7" s="1331"/>
      <c r="K7" s="1332"/>
      <c r="L7" s="1332"/>
      <c r="M7" s="1332"/>
      <c r="N7" s="1333"/>
      <c r="O7" s="469"/>
      <c r="P7" s="477"/>
    </row>
    <row r="8" spans="1:16" ht="28.5" customHeight="1">
      <c r="A8" s="1313"/>
      <c r="B8" s="1314"/>
      <c r="C8" s="1317">
        <f>総表!H13</f>
        <v>0</v>
      </c>
      <c r="D8" s="1318"/>
      <c r="E8" s="1318"/>
      <c r="F8" s="1318"/>
      <c r="G8" s="1319"/>
      <c r="H8" s="1320" t="s">
        <v>9</v>
      </c>
      <c r="I8" s="1265"/>
      <c r="J8" s="1321" t="s">
        <v>434</v>
      </c>
      <c r="K8" s="1322"/>
      <c r="L8" s="1322"/>
      <c r="M8" s="1322"/>
      <c r="N8" s="1323"/>
      <c r="O8" s="470"/>
      <c r="P8" s="1131" t="s">
        <v>626</v>
      </c>
    </row>
    <row r="9" spans="1:16" ht="30.75" customHeight="1">
      <c r="A9" s="1276" t="s">
        <v>60</v>
      </c>
      <c r="B9" s="1277"/>
      <c r="C9" s="1278"/>
      <c r="D9" s="1279"/>
      <c r="E9" s="1279"/>
      <c r="F9" s="1279"/>
      <c r="G9" s="1279"/>
      <c r="H9" s="1279"/>
      <c r="I9" s="1279"/>
      <c r="J9" s="1279"/>
      <c r="K9" s="1279"/>
      <c r="L9" s="1279"/>
      <c r="M9" s="1279"/>
      <c r="N9" s="1280"/>
      <c r="O9" s="469"/>
      <c r="P9" s="1131"/>
    </row>
    <row r="10" spans="1:16" ht="28.5" customHeight="1">
      <c r="A10" s="1281" t="s">
        <v>10</v>
      </c>
      <c r="B10" s="1282"/>
      <c r="C10" s="1307"/>
      <c r="D10" s="1308"/>
      <c r="E10" s="1308"/>
      <c r="F10" s="1308"/>
      <c r="G10" s="1310"/>
      <c r="H10" s="1305" t="s">
        <v>26</v>
      </c>
      <c r="I10" s="1306"/>
      <c r="J10" s="1307"/>
      <c r="K10" s="1308"/>
      <c r="L10" s="1308"/>
      <c r="M10" s="1308"/>
      <c r="N10" s="1309"/>
      <c r="O10" s="471"/>
      <c r="P10" s="477"/>
    </row>
    <row r="11" spans="1:16" ht="24" customHeight="1">
      <c r="A11" s="1301" t="s">
        <v>368</v>
      </c>
      <c r="B11" s="1302"/>
      <c r="C11" s="1253"/>
      <c r="D11" s="1254"/>
      <c r="E11" s="1254"/>
      <c r="F11" s="1254"/>
      <c r="G11" s="1254"/>
      <c r="H11" s="1254"/>
      <c r="I11" s="1254"/>
      <c r="J11" s="1254"/>
      <c r="K11" s="1254"/>
      <c r="L11" s="1254"/>
      <c r="M11" s="1254"/>
      <c r="N11" s="1255"/>
      <c r="O11" s="450"/>
      <c r="P11" s="1131" t="s">
        <v>609</v>
      </c>
    </row>
    <row r="12" spans="1:16" ht="24" customHeight="1">
      <c r="A12" s="1301"/>
      <c r="B12" s="1302"/>
      <c r="C12" s="1256"/>
      <c r="D12" s="1257"/>
      <c r="E12" s="1257"/>
      <c r="F12" s="1257"/>
      <c r="G12" s="1257"/>
      <c r="H12" s="1257"/>
      <c r="I12" s="1257"/>
      <c r="J12" s="1257"/>
      <c r="K12" s="1257"/>
      <c r="L12" s="1257"/>
      <c r="M12" s="1257"/>
      <c r="N12" s="1258"/>
      <c r="O12" s="450"/>
      <c r="P12" s="1131"/>
    </row>
    <row r="13" spans="1:16" ht="24" customHeight="1">
      <c r="A13" s="1303"/>
      <c r="B13" s="1304"/>
      <c r="C13" s="1259"/>
      <c r="D13" s="1260"/>
      <c r="E13" s="1260"/>
      <c r="F13" s="1260"/>
      <c r="G13" s="1260"/>
      <c r="H13" s="1260"/>
      <c r="I13" s="1260"/>
      <c r="J13" s="1260"/>
      <c r="K13" s="1260"/>
      <c r="L13" s="1260"/>
      <c r="M13" s="1260"/>
      <c r="N13" s="1261"/>
      <c r="O13" s="450"/>
      <c r="P13" s="1131"/>
    </row>
    <row r="14" spans="1:16" ht="27.75" customHeight="1">
      <c r="A14" s="1270" t="s">
        <v>11</v>
      </c>
      <c r="B14" s="1283"/>
      <c r="C14" s="1286" t="s">
        <v>27</v>
      </c>
      <c r="D14" s="1287"/>
      <c r="E14" s="1287"/>
      <c r="F14" s="1287"/>
      <c r="G14" s="1288"/>
      <c r="H14" s="1289" t="s">
        <v>46</v>
      </c>
      <c r="I14" s="1290"/>
      <c r="J14" s="1290"/>
      <c r="K14" s="1290"/>
      <c r="L14" s="1290"/>
      <c r="M14" s="1290"/>
      <c r="N14" s="1291"/>
      <c r="O14" s="472"/>
      <c r="P14" s="477" t="s">
        <v>217</v>
      </c>
    </row>
    <row r="15" spans="1:16" ht="36" customHeight="1">
      <c r="A15" s="1272"/>
      <c r="B15" s="1284"/>
      <c r="C15" s="1292"/>
      <c r="D15" s="1293"/>
      <c r="E15" s="1293"/>
      <c r="F15" s="1293"/>
      <c r="G15" s="1294"/>
      <c r="H15" s="1253" t="s">
        <v>421</v>
      </c>
      <c r="I15" s="1254"/>
      <c r="J15" s="1254"/>
      <c r="K15" s="1254"/>
      <c r="L15" s="1254"/>
      <c r="M15" s="1254"/>
      <c r="N15" s="1255"/>
      <c r="O15" s="450"/>
      <c r="P15" s="1131" t="s">
        <v>390</v>
      </c>
    </row>
    <row r="16" spans="1:16" ht="36" customHeight="1">
      <c r="A16" s="1272"/>
      <c r="B16" s="1284"/>
      <c r="C16" s="1256"/>
      <c r="D16" s="1257"/>
      <c r="E16" s="1257"/>
      <c r="F16" s="1257"/>
      <c r="G16" s="1295"/>
      <c r="H16" s="1256"/>
      <c r="I16" s="1257"/>
      <c r="J16" s="1257"/>
      <c r="K16" s="1257"/>
      <c r="L16" s="1257"/>
      <c r="M16" s="1257"/>
      <c r="N16" s="1258"/>
      <c r="O16" s="450"/>
      <c r="P16" s="1131"/>
    </row>
    <row r="17" spans="1:16" ht="36" customHeight="1">
      <c r="A17" s="1272"/>
      <c r="B17" s="1284"/>
      <c r="C17" s="1259"/>
      <c r="D17" s="1260"/>
      <c r="E17" s="1260"/>
      <c r="F17" s="1260"/>
      <c r="G17" s="1296"/>
      <c r="H17" s="1256"/>
      <c r="I17" s="1257"/>
      <c r="J17" s="1257"/>
      <c r="K17" s="1257"/>
      <c r="L17" s="1257"/>
      <c r="M17" s="1257"/>
      <c r="N17" s="1258"/>
      <c r="O17" s="450"/>
      <c r="P17" s="1131"/>
    </row>
    <row r="18" spans="1:16" ht="36" customHeight="1">
      <c r="A18" s="1272"/>
      <c r="B18" s="1284"/>
      <c r="C18" s="211" t="s">
        <v>214</v>
      </c>
      <c r="D18" s="1278"/>
      <c r="E18" s="1279"/>
      <c r="F18" s="1279"/>
      <c r="G18" s="1297"/>
      <c r="H18" s="1256"/>
      <c r="I18" s="1257"/>
      <c r="J18" s="1257"/>
      <c r="K18" s="1257"/>
      <c r="L18" s="1257"/>
      <c r="M18" s="1257"/>
      <c r="N18" s="1258"/>
      <c r="O18" s="450"/>
      <c r="P18" s="1131" t="s">
        <v>218</v>
      </c>
    </row>
    <row r="19" spans="1:16" ht="36" customHeight="1">
      <c r="A19" s="1274"/>
      <c r="B19" s="1285"/>
      <c r="C19" s="211" t="s">
        <v>12</v>
      </c>
      <c r="D19" s="1298" t="s">
        <v>760</v>
      </c>
      <c r="E19" s="1299"/>
      <c r="F19" s="1299"/>
      <c r="G19" s="1300"/>
      <c r="H19" s="1259"/>
      <c r="I19" s="1260"/>
      <c r="J19" s="1260"/>
      <c r="K19" s="1260"/>
      <c r="L19" s="1260"/>
      <c r="M19" s="1260"/>
      <c r="N19" s="1261"/>
      <c r="O19" s="450"/>
      <c r="P19" s="1131"/>
    </row>
    <row r="20" spans="1:16" ht="24" customHeight="1">
      <c r="A20" s="1270" t="s">
        <v>13</v>
      </c>
      <c r="B20" s="1271"/>
      <c r="C20" s="1253"/>
      <c r="D20" s="1254"/>
      <c r="E20" s="1254"/>
      <c r="F20" s="1254"/>
      <c r="G20" s="1254"/>
      <c r="H20" s="1254"/>
      <c r="I20" s="1254"/>
      <c r="J20" s="1254"/>
      <c r="K20" s="1254"/>
      <c r="L20" s="1254"/>
      <c r="M20" s="1254"/>
      <c r="N20" s="1255"/>
      <c r="O20" s="449"/>
      <c r="P20" s="1131" t="s">
        <v>369</v>
      </c>
    </row>
    <row r="21" spans="1:16" ht="24" customHeight="1">
      <c r="A21" s="1272"/>
      <c r="B21" s="1273"/>
      <c r="C21" s="1256"/>
      <c r="D21" s="1257"/>
      <c r="E21" s="1257"/>
      <c r="F21" s="1257"/>
      <c r="G21" s="1257"/>
      <c r="H21" s="1257"/>
      <c r="I21" s="1257"/>
      <c r="J21" s="1257"/>
      <c r="K21" s="1257"/>
      <c r="L21" s="1257"/>
      <c r="M21" s="1257"/>
      <c r="N21" s="1258"/>
      <c r="O21" s="449"/>
      <c r="P21" s="1131"/>
    </row>
    <row r="22" spans="1:16" ht="24" customHeight="1">
      <c r="A22" s="1274"/>
      <c r="B22" s="1275"/>
      <c r="C22" s="1259"/>
      <c r="D22" s="1260"/>
      <c r="E22" s="1260"/>
      <c r="F22" s="1260"/>
      <c r="G22" s="1260"/>
      <c r="H22" s="1260"/>
      <c r="I22" s="1260"/>
      <c r="J22" s="1260"/>
      <c r="K22" s="1260"/>
      <c r="L22" s="1260"/>
      <c r="M22" s="1260"/>
      <c r="N22" s="1261"/>
      <c r="O22" s="449"/>
      <c r="P22" s="1131"/>
    </row>
    <row r="23" spans="1:16" ht="36" customHeight="1">
      <c r="A23" s="1245" t="s">
        <v>469</v>
      </c>
      <c r="B23" s="1246"/>
      <c r="C23" s="140" t="s">
        <v>14</v>
      </c>
      <c r="D23" s="1265" t="s">
        <v>508</v>
      </c>
      <c r="E23" s="1266"/>
      <c r="F23" s="1266"/>
      <c r="G23" s="1266"/>
      <c r="H23" s="1266"/>
      <c r="I23" s="1266"/>
      <c r="J23" s="1266"/>
      <c r="K23" s="1266"/>
      <c r="L23" s="1266"/>
      <c r="M23" s="1266"/>
      <c r="N23" s="1267"/>
      <c r="O23" s="472"/>
      <c r="P23" s="477"/>
    </row>
    <row r="24" spans="1:16" ht="135.65" customHeight="1">
      <c r="A24" s="1247"/>
      <c r="B24" s="1248"/>
      <c r="C24" s="233" t="s">
        <v>709</v>
      </c>
      <c r="D24" s="1231"/>
      <c r="E24" s="1232"/>
      <c r="F24" s="1232"/>
      <c r="G24" s="1232"/>
      <c r="H24" s="1232"/>
      <c r="I24" s="1232"/>
      <c r="J24" s="1232"/>
      <c r="K24" s="1232"/>
      <c r="L24" s="1232"/>
      <c r="M24" s="1232"/>
      <c r="N24" s="1233"/>
      <c r="O24" s="473"/>
      <c r="P24" s="465" t="s">
        <v>589</v>
      </c>
    </row>
    <row r="25" spans="1:16" ht="135.65" customHeight="1">
      <c r="A25" s="1247"/>
      <c r="B25" s="1248"/>
      <c r="C25" s="233" t="s">
        <v>708</v>
      </c>
      <c r="D25" s="1231"/>
      <c r="E25" s="1232"/>
      <c r="F25" s="1232"/>
      <c r="G25" s="1232"/>
      <c r="H25" s="1232"/>
      <c r="I25" s="1232"/>
      <c r="J25" s="1232"/>
      <c r="K25" s="1232"/>
      <c r="L25" s="1232"/>
      <c r="M25" s="1232"/>
      <c r="N25" s="1233"/>
      <c r="O25" s="473"/>
      <c r="P25" s="477"/>
    </row>
    <row r="26" spans="1:16" ht="135.65" customHeight="1">
      <c r="A26" s="1247"/>
      <c r="B26" s="1248"/>
      <c r="C26" s="233" t="s">
        <v>707</v>
      </c>
      <c r="D26" s="1231"/>
      <c r="E26" s="1232"/>
      <c r="F26" s="1232"/>
      <c r="G26" s="1232"/>
      <c r="H26" s="1232"/>
      <c r="I26" s="1232"/>
      <c r="J26" s="1232"/>
      <c r="K26" s="1232"/>
      <c r="L26" s="1232"/>
      <c r="M26" s="1232"/>
      <c r="N26" s="1233"/>
      <c r="O26" s="473"/>
      <c r="P26" s="477"/>
    </row>
    <row r="27" spans="1:16" ht="135.65" customHeight="1">
      <c r="A27" s="1251"/>
      <c r="B27" s="1252"/>
      <c r="C27" s="234" t="s">
        <v>710</v>
      </c>
      <c r="D27" s="1262"/>
      <c r="E27" s="1263"/>
      <c r="F27" s="1263"/>
      <c r="G27" s="1263"/>
      <c r="H27" s="1263"/>
      <c r="I27" s="1263"/>
      <c r="J27" s="1263"/>
      <c r="K27" s="1263"/>
      <c r="L27" s="1263"/>
      <c r="M27" s="1263"/>
      <c r="N27" s="1264"/>
      <c r="O27" s="473"/>
      <c r="P27" s="477"/>
    </row>
    <row r="28" spans="1:16" ht="36" customHeight="1">
      <c r="A28" s="1245" t="s">
        <v>28</v>
      </c>
      <c r="B28" s="1246"/>
      <c r="C28" s="140" t="s">
        <v>756</v>
      </c>
      <c r="D28" s="1240" t="s">
        <v>29</v>
      </c>
      <c r="E28" s="1242"/>
      <c r="F28" s="1240" t="s">
        <v>30</v>
      </c>
      <c r="G28" s="1242"/>
      <c r="H28" s="1240" t="s">
        <v>219</v>
      </c>
      <c r="I28" s="1241"/>
      <c r="J28" s="1240" t="s">
        <v>761</v>
      </c>
      <c r="K28" s="1241"/>
      <c r="L28" s="1241"/>
      <c r="M28" s="1242"/>
      <c r="N28" s="68" t="s">
        <v>759</v>
      </c>
      <c r="O28" s="474"/>
      <c r="P28" s="477" t="s">
        <v>692</v>
      </c>
    </row>
    <row r="29" spans="1:16" ht="53.25" customHeight="1">
      <c r="A29" s="1247"/>
      <c r="B29" s="1248"/>
      <c r="C29" s="1659" t="s">
        <v>896</v>
      </c>
      <c r="D29" s="1243"/>
      <c r="E29" s="1244"/>
      <c r="F29" s="1243"/>
      <c r="G29" s="1244"/>
      <c r="H29" s="1268">
        <f>D29-F29</f>
        <v>0</v>
      </c>
      <c r="I29" s="1269"/>
      <c r="J29" s="1228"/>
      <c r="K29" s="1229"/>
      <c r="L29" s="1229"/>
      <c r="M29" s="1230"/>
      <c r="N29" s="141"/>
      <c r="O29" s="475"/>
      <c r="P29" s="1131" t="s">
        <v>220</v>
      </c>
    </row>
    <row r="30" spans="1:16" ht="53.25" customHeight="1">
      <c r="A30" s="1247"/>
      <c r="B30" s="1248"/>
      <c r="C30" s="1659" t="s">
        <v>757</v>
      </c>
      <c r="D30" s="1243"/>
      <c r="E30" s="1244"/>
      <c r="F30" s="1243"/>
      <c r="G30" s="1244"/>
      <c r="H30" s="1268">
        <f>D30-F30</f>
        <v>0</v>
      </c>
      <c r="I30" s="1269"/>
      <c r="J30" s="1228"/>
      <c r="K30" s="1229"/>
      <c r="L30" s="1229"/>
      <c r="M30" s="1230"/>
      <c r="N30" s="141"/>
      <c r="O30" s="475"/>
      <c r="P30" s="1131"/>
    </row>
    <row r="31" spans="1:16" ht="53.25" customHeight="1" thickBot="1">
      <c r="A31" s="1249"/>
      <c r="B31" s="1250"/>
      <c r="C31" s="1660" t="s">
        <v>758</v>
      </c>
      <c r="D31" s="1236"/>
      <c r="E31" s="1237"/>
      <c r="F31" s="1236"/>
      <c r="G31" s="1237"/>
      <c r="H31" s="1238">
        <f>D31-F31</f>
        <v>0</v>
      </c>
      <c r="I31" s="1239"/>
      <c r="J31" s="1225"/>
      <c r="K31" s="1226"/>
      <c r="L31" s="1226"/>
      <c r="M31" s="1227"/>
      <c r="N31" s="142"/>
      <c r="O31" s="475"/>
      <c r="P31" s="1145"/>
    </row>
    <row r="32" spans="1:16" ht="23.25" customHeight="1" thickBot="1">
      <c r="A32" s="1234" t="s">
        <v>47</v>
      </c>
      <c r="B32" s="1234"/>
      <c r="C32" s="1234"/>
      <c r="D32" s="1234"/>
      <c r="E32" s="1234"/>
      <c r="F32" s="1234"/>
      <c r="G32" s="1234"/>
      <c r="H32" s="1234"/>
      <c r="I32" s="1235"/>
      <c r="J32" s="1221" t="s">
        <v>211</v>
      </c>
      <c r="K32" s="1222"/>
      <c r="L32" s="1223">
        <f>総表!J49</f>
        <v>0</v>
      </c>
      <c r="M32" s="1223"/>
      <c r="N32" s="1224"/>
      <c r="O32" s="476"/>
      <c r="P32" s="232"/>
    </row>
    <row r="33" spans="1:2">
      <c r="A33" s="65"/>
      <c r="B33" s="65"/>
    </row>
    <row r="34" spans="1:2">
      <c r="A34" s="66"/>
      <c r="B34" s="66"/>
    </row>
  </sheetData>
  <sheetProtection algorithmName="SHA-512" hashValue="m0nImUJaiQSUWXclRi1IQxnnF32CucOBJ3mrz1ZiFEEzxeGOZSAIq+Eciv7UEcIw6OTfOXlPNqMvI37/DaPrdQ==" saltValue="Mg3N+uZE6wF7FY94JglOBw==" spinCount="100000" sheet="1" objects="1" scenarios="1"/>
  <mergeCells count="70">
    <mergeCell ref="P11:P13"/>
    <mergeCell ref="P20:P22"/>
    <mergeCell ref="L1:N1"/>
    <mergeCell ref="A2:B2"/>
    <mergeCell ref="C2:G2"/>
    <mergeCell ref="H2:I3"/>
    <mergeCell ref="J2:N3"/>
    <mergeCell ref="A3:B5"/>
    <mergeCell ref="C3:G5"/>
    <mergeCell ref="H4:I4"/>
    <mergeCell ref="J4:N4"/>
    <mergeCell ref="H5:I5"/>
    <mergeCell ref="J5:N5"/>
    <mergeCell ref="A1:K1"/>
    <mergeCell ref="A6:B6"/>
    <mergeCell ref="F6:G6"/>
    <mergeCell ref="A7:B8"/>
    <mergeCell ref="D7:G7"/>
    <mergeCell ref="C8:G8"/>
    <mergeCell ref="H8:I8"/>
    <mergeCell ref="J8:N8"/>
    <mergeCell ref="H6:I7"/>
    <mergeCell ref="J6:N7"/>
    <mergeCell ref="A20:B22"/>
    <mergeCell ref="A9:B9"/>
    <mergeCell ref="C9:N9"/>
    <mergeCell ref="A10:B10"/>
    <mergeCell ref="A14:B19"/>
    <mergeCell ref="C14:G14"/>
    <mergeCell ref="H14:N14"/>
    <mergeCell ref="C15:G17"/>
    <mergeCell ref="D18:G18"/>
    <mergeCell ref="D19:G19"/>
    <mergeCell ref="A11:B13"/>
    <mergeCell ref="C11:N13"/>
    <mergeCell ref="H10:I10"/>
    <mergeCell ref="J10:N10"/>
    <mergeCell ref="C10:G10"/>
    <mergeCell ref="H15:N19"/>
    <mergeCell ref="P8:P9"/>
    <mergeCell ref="P18:P19"/>
    <mergeCell ref="P15:P17"/>
    <mergeCell ref="P29:P31"/>
    <mergeCell ref="D28:E28"/>
    <mergeCell ref="J29:M29"/>
    <mergeCell ref="C20:N22"/>
    <mergeCell ref="D27:N27"/>
    <mergeCell ref="F28:G28"/>
    <mergeCell ref="H28:I28"/>
    <mergeCell ref="D25:N25"/>
    <mergeCell ref="D23:N23"/>
    <mergeCell ref="D24:N24"/>
    <mergeCell ref="F30:G30"/>
    <mergeCell ref="H30:I30"/>
    <mergeCell ref="H29:I29"/>
    <mergeCell ref="J32:K32"/>
    <mergeCell ref="L32:N32"/>
    <mergeCell ref="J31:M31"/>
    <mergeCell ref="J30:M30"/>
    <mergeCell ref="D26:N26"/>
    <mergeCell ref="A32:I32"/>
    <mergeCell ref="F31:G31"/>
    <mergeCell ref="H31:I31"/>
    <mergeCell ref="J28:M28"/>
    <mergeCell ref="D29:E29"/>
    <mergeCell ref="D31:E31"/>
    <mergeCell ref="A28:B31"/>
    <mergeCell ref="D30:E30"/>
    <mergeCell ref="A23:B27"/>
    <mergeCell ref="F29:G29"/>
  </mergeCells>
  <phoneticPr fontId="10"/>
  <dataValidations count="4">
    <dataValidation imeMode="off" allowBlank="1" showInputMessage="1" showErrorMessage="1" sqref="E6 C6" xr:uid="{00000000-0002-0000-0B00-000000000000}"/>
    <dataValidation imeMode="halfAlpha" operator="greaterThanOrEqual" allowBlank="1" showInputMessage="1" showErrorMessage="1" sqref="N29:O31 D29:I31 D24:D27" xr:uid="{00000000-0002-0000-0B00-000001000000}"/>
    <dataValidation allowBlank="1" showInputMessage="1" sqref="C10" xr:uid="{00000000-0002-0000-0B00-000002000000}"/>
    <dataValidation allowBlank="1" sqref="C9:N9" xr:uid="{FA5FB108-7DD5-41D4-ABDF-4ABB0CAEDD3E}"/>
  </dataValidations>
  <printOptions horizontalCentered="1"/>
  <pageMargins left="0.78740157480314965" right="0.19685039370078741" top="0.39370078740157483" bottom="0.19685039370078741" header="0.19685039370078741" footer="0.11811023622047245"/>
  <pageSetup paperSize="9" scale="5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FD0D-3C12-4EE1-9DDD-F99DACD25511}">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362" customWidth="1"/>
    <col min="3" max="3" width="3.83203125" style="362" customWidth="1"/>
    <col min="4" max="4" width="9.25" style="362" customWidth="1"/>
    <col min="5" max="5" width="7.5" style="362" customWidth="1"/>
    <col min="6" max="6" width="3.83203125" style="362" customWidth="1"/>
    <col min="7" max="7" width="9.25" style="365" customWidth="1"/>
    <col min="8" max="8" width="7.5" style="365" customWidth="1"/>
    <col min="9" max="9" width="3.83203125" style="362" customWidth="1"/>
    <col min="10" max="10" width="16.83203125" style="362" customWidth="1"/>
    <col min="11" max="11" width="8" style="362" customWidth="1"/>
    <col min="12" max="12" width="9.33203125" style="362" customWidth="1"/>
    <col min="13" max="13" width="10.75" style="362" customWidth="1"/>
    <col min="14" max="15" width="9.33203125" style="362" customWidth="1"/>
    <col min="16" max="16" width="17.33203125" style="362" customWidth="1"/>
    <col min="17" max="17" width="3.75" style="362" customWidth="1"/>
    <col min="18" max="18" width="59.25" style="232" customWidth="1"/>
    <col min="19" max="16384" width="9" style="363"/>
  </cols>
  <sheetData>
    <row r="1" spans="1:18" ht="22.5" customHeight="1" thickBot="1">
      <c r="A1" s="1415" t="s">
        <v>450</v>
      </c>
      <c r="B1" s="1415"/>
      <c r="C1" s="360"/>
      <c r="D1" s="361"/>
      <c r="E1" s="361"/>
      <c r="G1" s="360"/>
      <c r="H1" s="360"/>
      <c r="I1" s="361"/>
      <c r="J1" s="361"/>
      <c r="N1" s="1416"/>
      <c r="O1" s="1416"/>
      <c r="P1" s="1416"/>
      <c r="Q1" s="445"/>
    </row>
    <row r="2" spans="1:18" ht="23.25" customHeight="1" thickBot="1">
      <c r="A2" s="1429" t="s">
        <v>63</v>
      </c>
      <c r="B2" s="1430"/>
      <c r="C2" s="605" t="s">
        <v>592</v>
      </c>
      <c r="D2" s="1438" t="s">
        <v>560</v>
      </c>
      <c r="E2" s="1439"/>
      <c r="F2" s="457" t="s">
        <v>76</v>
      </c>
      <c r="G2" s="1438" t="s">
        <v>561</v>
      </c>
      <c r="H2" s="1439"/>
      <c r="I2" s="457"/>
      <c r="J2" s="455" t="s">
        <v>562</v>
      </c>
      <c r="K2" s="521"/>
      <c r="L2" s="522" t="s">
        <v>613</v>
      </c>
      <c r="M2" s="1450">
        <f>総表!C27</f>
        <v>0</v>
      </c>
      <c r="N2" s="1451"/>
      <c r="O2" s="1451"/>
      <c r="P2" s="1452"/>
      <c r="Q2" s="452"/>
      <c r="R2" s="464" t="s">
        <v>194</v>
      </c>
    </row>
    <row r="3" spans="1:18" ht="23.25" customHeight="1" thickBot="1">
      <c r="A3" s="1431"/>
      <c r="B3" s="1432"/>
      <c r="C3" s="606"/>
      <c r="D3" s="1436" t="s">
        <v>563</v>
      </c>
      <c r="E3" s="1437"/>
      <c r="F3" s="458"/>
      <c r="G3" s="1440" t="s">
        <v>564</v>
      </c>
      <c r="H3" s="1442"/>
      <c r="I3" s="1442"/>
      <c r="J3" s="1443"/>
      <c r="K3" s="454"/>
      <c r="L3" s="523" t="s">
        <v>614</v>
      </c>
      <c r="M3" s="1450">
        <f>総表!C15</f>
        <v>0</v>
      </c>
      <c r="N3" s="1451"/>
      <c r="O3" s="1451"/>
      <c r="P3" s="1452"/>
      <c r="Q3" s="452"/>
      <c r="R3" s="1453" t="s">
        <v>569</v>
      </c>
    </row>
    <row r="4" spans="1:18" ht="23.25" customHeight="1" thickBot="1">
      <c r="A4" s="1418"/>
      <c r="B4" s="1419"/>
      <c r="C4" s="607"/>
      <c r="D4" s="1440" t="s">
        <v>565</v>
      </c>
      <c r="E4" s="1441"/>
      <c r="F4" s="459"/>
      <c r="G4" s="1440" t="s">
        <v>566</v>
      </c>
      <c r="H4" s="1442"/>
      <c r="I4" s="1442"/>
      <c r="J4" s="1443"/>
      <c r="K4" s="446"/>
      <c r="L4" s="447"/>
      <c r="M4" s="447"/>
      <c r="N4" s="447"/>
      <c r="O4" s="447"/>
      <c r="P4" s="447"/>
      <c r="Q4" s="452"/>
      <c r="R4" s="1454"/>
    </row>
    <row r="5" spans="1:18" ht="24" customHeight="1">
      <c r="A5" s="1417" t="s">
        <v>451</v>
      </c>
      <c r="B5" s="1402"/>
      <c r="C5" s="1433" t="s">
        <v>452</v>
      </c>
      <c r="D5" s="1434"/>
      <c r="E5" s="1444"/>
      <c r="F5" s="1445"/>
      <c r="G5" s="1445"/>
      <c r="H5" s="1446"/>
      <c r="I5" s="1458" t="s">
        <v>452</v>
      </c>
      <c r="J5" s="1459"/>
      <c r="K5" s="1412"/>
      <c r="L5" s="1413"/>
      <c r="M5" s="1420"/>
      <c r="N5" s="1421" t="s">
        <v>615</v>
      </c>
      <c r="O5" s="1423"/>
      <c r="P5" s="1424"/>
      <c r="Q5" s="460"/>
      <c r="R5" s="1454"/>
    </row>
    <row r="6" spans="1:18" ht="39.75" customHeight="1">
      <c r="A6" s="1418"/>
      <c r="B6" s="1419"/>
      <c r="C6" s="1435" t="s">
        <v>453</v>
      </c>
      <c r="D6" s="1419"/>
      <c r="E6" s="1447"/>
      <c r="F6" s="1448"/>
      <c r="G6" s="1448"/>
      <c r="H6" s="1449"/>
      <c r="I6" s="1460" t="s">
        <v>454</v>
      </c>
      <c r="J6" s="1461"/>
      <c r="K6" s="1138"/>
      <c r="L6" s="1427"/>
      <c r="M6" s="1428"/>
      <c r="N6" s="1422"/>
      <c r="O6" s="1425"/>
      <c r="P6" s="1426"/>
      <c r="Q6" s="460"/>
      <c r="R6" s="1131" t="s">
        <v>612</v>
      </c>
    </row>
    <row r="7" spans="1:18" ht="27.75" customHeight="1">
      <c r="A7" s="1394" t="s">
        <v>509</v>
      </c>
      <c r="B7" s="1395"/>
      <c r="C7" s="1400" t="s">
        <v>455</v>
      </c>
      <c r="D7" s="1401"/>
      <c r="E7" s="1401"/>
      <c r="F7" s="1402"/>
      <c r="G7" s="1409" t="s">
        <v>456</v>
      </c>
      <c r="H7" s="1410"/>
      <c r="I7" s="1410"/>
      <c r="J7" s="1410"/>
      <c r="K7" s="1410"/>
      <c r="L7" s="1410"/>
      <c r="M7" s="1410"/>
      <c r="N7" s="1410"/>
      <c r="O7" s="1410"/>
      <c r="P7" s="1411"/>
      <c r="Q7" s="453"/>
      <c r="R7" s="1131"/>
    </row>
    <row r="8" spans="1:18" ht="33" customHeight="1">
      <c r="A8" s="1396"/>
      <c r="B8" s="1397"/>
      <c r="C8" s="1403"/>
      <c r="D8" s="1404"/>
      <c r="E8" s="1404"/>
      <c r="F8" s="1405"/>
      <c r="G8" s="1412"/>
      <c r="H8" s="1413"/>
      <c r="I8" s="1413"/>
      <c r="J8" s="1413"/>
      <c r="K8" s="1413"/>
      <c r="L8" s="1413"/>
      <c r="M8" s="1413"/>
      <c r="N8" s="1413"/>
      <c r="O8" s="1413"/>
      <c r="P8" s="1414"/>
      <c r="Q8" s="461"/>
      <c r="R8" s="1131"/>
    </row>
    <row r="9" spans="1:18" ht="33" customHeight="1">
      <c r="A9" s="1396"/>
      <c r="B9" s="1397"/>
      <c r="C9" s="1406"/>
      <c r="D9" s="1407"/>
      <c r="E9" s="1407"/>
      <c r="F9" s="1408"/>
      <c r="G9" s="1388"/>
      <c r="H9" s="1389"/>
      <c r="I9" s="1389"/>
      <c r="J9" s="1389"/>
      <c r="K9" s="1389"/>
      <c r="L9" s="1389"/>
      <c r="M9" s="1389"/>
      <c r="N9" s="1389"/>
      <c r="O9" s="1389"/>
      <c r="P9" s="1390"/>
      <c r="Q9" s="461"/>
      <c r="R9" s="1131"/>
    </row>
    <row r="10" spans="1:18" ht="33" customHeight="1">
      <c r="A10" s="1396"/>
      <c r="B10" s="1397"/>
      <c r="C10" s="1406"/>
      <c r="D10" s="1407"/>
      <c r="E10" s="1407"/>
      <c r="F10" s="1408"/>
      <c r="G10" s="1388"/>
      <c r="H10" s="1389"/>
      <c r="I10" s="1389"/>
      <c r="J10" s="1389"/>
      <c r="K10" s="1389"/>
      <c r="L10" s="1389"/>
      <c r="M10" s="1389"/>
      <c r="N10" s="1389"/>
      <c r="O10" s="1389"/>
      <c r="P10" s="1390"/>
      <c r="Q10" s="461"/>
      <c r="R10" s="1131"/>
    </row>
    <row r="11" spans="1:18" ht="33" customHeight="1">
      <c r="A11" s="1396"/>
      <c r="B11" s="1397"/>
      <c r="C11" s="1406"/>
      <c r="D11" s="1407"/>
      <c r="E11" s="1407"/>
      <c r="F11" s="1408"/>
      <c r="G11" s="1388"/>
      <c r="H11" s="1389"/>
      <c r="I11" s="1389"/>
      <c r="J11" s="1389"/>
      <c r="K11" s="1389"/>
      <c r="L11" s="1389"/>
      <c r="M11" s="1389"/>
      <c r="N11" s="1389"/>
      <c r="O11" s="1389"/>
      <c r="P11" s="1390"/>
      <c r="Q11" s="461"/>
      <c r="R11" s="1131"/>
    </row>
    <row r="12" spans="1:18" ht="33" customHeight="1">
      <c r="A12" s="1396"/>
      <c r="B12" s="1397"/>
      <c r="C12" s="1406"/>
      <c r="D12" s="1407"/>
      <c r="E12" s="1407"/>
      <c r="F12" s="1408"/>
      <c r="G12" s="1388"/>
      <c r="H12" s="1389"/>
      <c r="I12" s="1389"/>
      <c r="J12" s="1389"/>
      <c r="K12" s="1389"/>
      <c r="L12" s="1389"/>
      <c r="M12" s="1389"/>
      <c r="N12" s="1389"/>
      <c r="O12" s="1389"/>
      <c r="P12" s="1390"/>
      <c r="Q12" s="461"/>
      <c r="R12" s="1131"/>
    </row>
    <row r="13" spans="1:18" ht="33" customHeight="1">
      <c r="A13" s="1396"/>
      <c r="B13" s="1397"/>
      <c r="C13" s="1406"/>
      <c r="D13" s="1407"/>
      <c r="E13" s="1407"/>
      <c r="F13" s="1408"/>
      <c r="G13" s="1388"/>
      <c r="H13" s="1389"/>
      <c r="I13" s="1389"/>
      <c r="J13" s="1389"/>
      <c r="K13" s="1389"/>
      <c r="L13" s="1389"/>
      <c r="M13" s="1389"/>
      <c r="N13" s="1389"/>
      <c r="O13" s="1389"/>
      <c r="P13" s="1390"/>
      <c r="Q13" s="461"/>
      <c r="R13" s="1131"/>
    </row>
    <row r="14" spans="1:18" ht="33" customHeight="1">
      <c r="A14" s="1396"/>
      <c r="B14" s="1397"/>
      <c r="C14" s="1406"/>
      <c r="D14" s="1407"/>
      <c r="E14" s="1407"/>
      <c r="F14" s="1408"/>
      <c r="G14" s="1388"/>
      <c r="H14" s="1389"/>
      <c r="I14" s="1389"/>
      <c r="J14" s="1389"/>
      <c r="K14" s="1389"/>
      <c r="L14" s="1389"/>
      <c r="M14" s="1389"/>
      <c r="N14" s="1389"/>
      <c r="O14" s="1389"/>
      <c r="P14" s="1390"/>
      <c r="Q14" s="461"/>
      <c r="R14" s="1131"/>
    </row>
    <row r="15" spans="1:18" ht="33" customHeight="1">
      <c r="A15" s="1396"/>
      <c r="B15" s="1397"/>
      <c r="C15" s="1406"/>
      <c r="D15" s="1407"/>
      <c r="E15" s="1407"/>
      <c r="F15" s="1408"/>
      <c r="G15" s="1388"/>
      <c r="H15" s="1389"/>
      <c r="I15" s="1389"/>
      <c r="J15" s="1389"/>
      <c r="K15" s="1389"/>
      <c r="L15" s="1389"/>
      <c r="M15" s="1389"/>
      <c r="N15" s="1389"/>
      <c r="O15" s="1389"/>
      <c r="P15" s="1390"/>
      <c r="Q15" s="461"/>
      <c r="R15" s="1131"/>
    </row>
    <row r="16" spans="1:18" ht="33" customHeight="1">
      <c r="A16" s="1396"/>
      <c r="B16" s="1397"/>
      <c r="C16" s="1406"/>
      <c r="D16" s="1407"/>
      <c r="E16" s="1407"/>
      <c r="F16" s="1408"/>
      <c r="G16" s="1388"/>
      <c r="H16" s="1389"/>
      <c r="I16" s="1389"/>
      <c r="J16" s="1389"/>
      <c r="K16" s="1389"/>
      <c r="L16" s="1389"/>
      <c r="M16" s="1389"/>
      <c r="N16" s="1389"/>
      <c r="O16" s="1389"/>
      <c r="P16" s="1390"/>
      <c r="Q16" s="461"/>
      <c r="R16" s="1131" t="s">
        <v>611</v>
      </c>
    </row>
    <row r="17" spans="1:18" ht="33" customHeight="1">
      <c r="A17" s="1396"/>
      <c r="B17" s="1397"/>
      <c r="C17" s="1406"/>
      <c r="D17" s="1407"/>
      <c r="E17" s="1407"/>
      <c r="F17" s="1408"/>
      <c r="G17" s="1388"/>
      <c r="H17" s="1389"/>
      <c r="I17" s="1389"/>
      <c r="J17" s="1389"/>
      <c r="K17" s="1389"/>
      <c r="L17" s="1389"/>
      <c r="M17" s="1389"/>
      <c r="N17" s="1389"/>
      <c r="O17" s="1389"/>
      <c r="P17" s="1390"/>
      <c r="Q17" s="461"/>
      <c r="R17" s="1131"/>
    </row>
    <row r="18" spans="1:18" ht="33" customHeight="1">
      <c r="A18" s="1398"/>
      <c r="B18" s="1399"/>
      <c r="C18" s="1455"/>
      <c r="D18" s="1456"/>
      <c r="E18" s="1456"/>
      <c r="F18" s="1457"/>
      <c r="G18" s="1391"/>
      <c r="H18" s="1392"/>
      <c r="I18" s="1392"/>
      <c r="J18" s="1392"/>
      <c r="K18" s="1392"/>
      <c r="L18" s="1392"/>
      <c r="M18" s="1392"/>
      <c r="N18" s="1392"/>
      <c r="O18" s="1392"/>
      <c r="P18" s="1393"/>
      <c r="Q18" s="461"/>
      <c r="R18" s="1131"/>
    </row>
    <row r="19" spans="1:18" ht="33" customHeight="1">
      <c r="A19" s="1462" t="s">
        <v>457</v>
      </c>
      <c r="B19" s="1463"/>
      <c r="C19" s="1463"/>
      <c r="D19" s="1463"/>
      <c r="E19" s="1463"/>
      <c r="F19" s="1463"/>
      <c r="G19" s="1463"/>
      <c r="H19" s="1463"/>
      <c r="I19" s="1463"/>
      <c r="J19" s="1463"/>
      <c r="K19" s="1463"/>
      <c r="L19" s="1463"/>
      <c r="M19" s="1463"/>
      <c r="N19" s="1463"/>
      <c r="O19" s="1463"/>
      <c r="P19" s="1464"/>
      <c r="Q19" s="463"/>
      <c r="R19" s="1131"/>
    </row>
    <row r="20" spans="1:18" ht="33.75" customHeight="1">
      <c r="A20" s="1400" t="s">
        <v>455</v>
      </c>
      <c r="B20" s="1401"/>
      <c r="C20" s="1401"/>
      <c r="D20" s="1401"/>
      <c r="E20" s="448"/>
      <c r="F20" s="1409" t="s">
        <v>458</v>
      </c>
      <c r="G20" s="1410"/>
      <c r="H20" s="1410"/>
      <c r="I20" s="1410"/>
      <c r="J20" s="1410"/>
      <c r="K20" s="1410"/>
      <c r="L20" s="1410"/>
      <c r="M20" s="1410"/>
      <c r="N20" s="1410"/>
      <c r="O20" s="1410"/>
      <c r="P20" s="1411"/>
      <c r="Q20" s="453"/>
      <c r="R20" s="1131" t="s">
        <v>610</v>
      </c>
    </row>
    <row r="21" spans="1:18" ht="22.5" customHeight="1">
      <c r="A21" s="1367"/>
      <c r="B21" s="1368"/>
      <c r="C21" s="1368"/>
      <c r="D21" s="1369"/>
      <c r="E21" s="1384" t="s">
        <v>459</v>
      </c>
      <c r="F21" s="1385"/>
      <c r="G21" s="1124"/>
      <c r="H21" s="1370"/>
      <c r="I21" s="1370"/>
      <c r="J21" s="1370"/>
      <c r="K21" s="1370"/>
      <c r="L21" s="1371"/>
      <c r="M21" s="1372" t="s">
        <v>460</v>
      </c>
      <c r="N21" s="1373"/>
      <c r="O21" s="1124"/>
      <c r="P21" s="1374"/>
      <c r="Q21" s="461"/>
      <c r="R21" s="1131"/>
    </row>
    <row r="22" spans="1:18" ht="22.5" customHeight="1">
      <c r="A22" s="1367"/>
      <c r="B22" s="1368"/>
      <c r="C22" s="1368"/>
      <c r="D22" s="1369"/>
      <c r="E22" s="1386" t="s">
        <v>461</v>
      </c>
      <c r="F22" s="1387"/>
      <c r="G22" s="1375"/>
      <c r="H22" s="1376"/>
      <c r="I22" s="1376"/>
      <c r="J22" s="1376"/>
      <c r="K22" s="1376"/>
      <c r="L22" s="1376"/>
      <c r="M22" s="1376"/>
      <c r="N22" s="1376"/>
      <c r="O22" s="1376"/>
      <c r="P22" s="1377"/>
      <c r="Q22" s="461"/>
      <c r="R22" s="1131"/>
    </row>
    <row r="23" spans="1:18" ht="22.5" customHeight="1">
      <c r="A23" s="1367"/>
      <c r="B23" s="1368"/>
      <c r="C23" s="1368"/>
      <c r="D23" s="1369"/>
      <c r="E23" s="1384" t="s">
        <v>459</v>
      </c>
      <c r="F23" s="1385"/>
      <c r="G23" s="1124"/>
      <c r="H23" s="1370"/>
      <c r="I23" s="1370"/>
      <c r="J23" s="1370"/>
      <c r="K23" s="1370"/>
      <c r="L23" s="1371"/>
      <c r="M23" s="1372" t="s">
        <v>460</v>
      </c>
      <c r="N23" s="1373"/>
      <c r="O23" s="1124"/>
      <c r="P23" s="1374"/>
      <c r="Q23" s="461"/>
      <c r="R23" s="1131"/>
    </row>
    <row r="24" spans="1:18" ht="22.5" customHeight="1">
      <c r="A24" s="1367"/>
      <c r="B24" s="1368"/>
      <c r="C24" s="1368"/>
      <c r="D24" s="1369"/>
      <c r="E24" s="1386" t="s">
        <v>461</v>
      </c>
      <c r="F24" s="1387"/>
      <c r="G24" s="1375"/>
      <c r="H24" s="1376"/>
      <c r="I24" s="1376"/>
      <c r="J24" s="1376"/>
      <c r="K24" s="1376"/>
      <c r="L24" s="1376"/>
      <c r="M24" s="1376"/>
      <c r="N24" s="1376"/>
      <c r="O24" s="1376"/>
      <c r="P24" s="1377"/>
      <c r="Q24" s="461"/>
      <c r="R24" s="1131"/>
    </row>
    <row r="25" spans="1:18" ht="22.5" customHeight="1">
      <c r="A25" s="1367"/>
      <c r="B25" s="1368"/>
      <c r="C25" s="1368"/>
      <c r="D25" s="1369"/>
      <c r="E25" s="1384" t="s">
        <v>459</v>
      </c>
      <c r="F25" s="1385"/>
      <c r="G25" s="1124"/>
      <c r="H25" s="1370"/>
      <c r="I25" s="1370"/>
      <c r="J25" s="1370"/>
      <c r="K25" s="1370"/>
      <c r="L25" s="1371"/>
      <c r="M25" s="1372" t="s">
        <v>460</v>
      </c>
      <c r="N25" s="1373"/>
      <c r="O25" s="1124"/>
      <c r="P25" s="1374"/>
      <c r="Q25" s="461"/>
      <c r="R25" s="1131"/>
    </row>
    <row r="26" spans="1:18" ht="22.5" customHeight="1">
      <c r="A26" s="1367"/>
      <c r="B26" s="1368"/>
      <c r="C26" s="1368"/>
      <c r="D26" s="1369"/>
      <c r="E26" s="1386" t="s">
        <v>461</v>
      </c>
      <c r="F26" s="1387"/>
      <c r="G26" s="1375"/>
      <c r="H26" s="1376"/>
      <c r="I26" s="1376"/>
      <c r="J26" s="1376"/>
      <c r="K26" s="1376"/>
      <c r="L26" s="1376"/>
      <c r="M26" s="1376"/>
      <c r="N26" s="1376"/>
      <c r="O26" s="1376"/>
      <c r="P26" s="1377"/>
      <c r="Q26" s="461"/>
      <c r="R26" s="1131"/>
    </row>
    <row r="27" spans="1:18" ht="22.5" customHeight="1">
      <c r="A27" s="1367"/>
      <c r="B27" s="1368"/>
      <c r="C27" s="1368"/>
      <c r="D27" s="1369"/>
      <c r="E27" s="1384" t="s">
        <v>459</v>
      </c>
      <c r="F27" s="1385"/>
      <c r="G27" s="1124"/>
      <c r="H27" s="1370"/>
      <c r="I27" s="1370"/>
      <c r="J27" s="1370"/>
      <c r="K27" s="1370"/>
      <c r="L27" s="1371"/>
      <c r="M27" s="1372" t="s">
        <v>460</v>
      </c>
      <c r="N27" s="1373"/>
      <c r="O27" s="1124"/>
      <c r="P27" s="1374"/>
      <c r="Q27" s="461"/>
      <c r="R27" s="1131"/>
    </row>
    <row r="28" spans="1:18" ht="22.5" customHeight="1">
      <c r="A28" s="1367"/>
      <c r="B28" s="1368"/>
      <c r="C28" s="1368"/>
      <c r="D28" s="1369"/>
      <c r="E28" s="1386" t="s">
        <v>461</v>
      </c>
      <c r="F28" s="1387"/>
      <c r="G28" s="1375"/>
      <c r="H28" s="1376"/>
      <c r="I28" s="1376"/>
      <c r="J28" s="1376"/>
      <c r="K28" s="1376"/>
      <c r="L28" s="1376"/>
      <c r="M28" s="1376"/>
      <c r="N28" s="1376"/>
      <c r="O28" s="1376"/>
      <c r="P28" s="1377"/>
      <c r="Q28" s="461"/>
      <c r="R28" s="1131"/>
    </row>
    <row r="29" spans="1:18" ht="22.5" customHeight="1">
      <c r="A29" s="1367"/>
      <c r="B29" s="1368"/>
      <c r="C29" s="1368"/>
      <c r="D29" s="1369"/>
      <c r="E29" s="1384" t="s">
        <v>459</v>
      </c>
      <c r="F29" s="1385"/>
      <c r="G29" s="1124"/>
      <c r="H29" s="1370"/>
      <c r="I29" s="1370"/>
      <c r="J29" s="1370"/>
      <c r="K29" s="1370"/>
      <c r="L29" s="1371"/>
      <c r="M29" s="1372" t="s">
        <v>460</v>
      </c>
      <c r="N29" s="1373"/>
      <c r="O29" s="1124"/>
      <c r="P29" s="1374"/>
      <c r="Q29" s="461"/>
      <c r="R29" s="1131"/>
    </row>
    <row r="30" spans="1:18" ht="22.5" customHeight="1">
      <c r="A30" s="1367"/>
      <c r="B30" s="1368"/>
      <c r="C30" s="1368"/>
      <c r="D30" s="1369"/>
      <c r="E30" s="1386" t="s">
        <v>461</v>
      </c>
      <c r="F30" s="1387"/>
      <c r="G30" s="1375"/>
      <c r="H30" s="1376"/>
      <c r="I30" s="1376"/>
      <c r="J30" s="1376"/>
      <c r="K30" s="1376"/>
      <c r="L30" s="1376"/>
      <c r="M30" s="1376"/>
      <c r="N30" s="1376"/>
      <c r="O30" s="1376"/>
      <c r="P30" s="1377"/>
      <c r="Q30" s="461"/>
      <c r="R30" s="1131"/>
    </row>
    <row r="31" spans="1:18" ht="22.5" customHeight="1">
      <c r="A31" s="1367"/>
      <c r="B31" s="1368"/>
      <c r="C31" s="1368"/>
      <c r="D31" s="1369"/>
      <c r="E31" s="1384" t="s">
        <v>459</v>
      </c>
      <c r="F31" s="1385"/>
      <c r="G31" s="1124"/>
      <c r="H31" s="1370"/>
      <c r="I31" s="1370"/>
      <c r="J31" s="1370"/>
      <c r="K31" s="1370"/>
      <c r="L31" s="1371"/>
      <c r="M31" s="1372" t="s">
        <v>460</v>
      </c>
      <c r="N31" s="1373"/>
      <c r="O31" s="1124"/>
      <c r="P31" s="1374"/>
      <c r="Q31" s="461"/>
      <c r="R31" s="1131"/>
    </row>
    <row r="32" spans="1:18" ht="22.5" customHeight="1">
      <c r="A32" s="1367"/>
      <c r="B32" s="1368"/>
      <c r="C32" s="1368"/>
      <c r="D32" s="1369"/>
      <c r="E32" s="1386" t="s">
        <v>461</v>
      </c>
      <c r="F32" s="1387"/>
      <c r="G32" s="1375"/>
      <c r="H32" s="1376"/>
      <c r="I32" s="1376"/>
      <c r="J32" s="1376"/>
      <c r="K32" s="1376"/>
      <c r="L32" s="1376"/>
      <c r="M32" s="1376"/>
      <c r="N32" s="1376"/>
      <c r="O32" s="1376"/>
      <c r="P32" s="1377"/>
      <c r="Q32" s="461"/>
      <c r="R32" s="1131"/>
    </row>
    <row r="33" spans="1:18" ht="22.5" customHeight="1">
      <c r="A33" s="1367"/>
      <c r="B33" s="1368"/>
      <c r="C33" s="1368"/>
      <c r="D33" s="1369"/>
      <c r="E33" s="1384" t="s">
        <v>459</v>
      </c>
      <c r="F33" s="1385"/>
      <c r="G33" s="1124"/>
      <c r="H33" s="1370"/>
      <c r="I33" s="1370"/>
      <c r="J33" s="1370"/>
      <c r="K33" s="1370"/>
      <c r="L33" s="1371"/>
      <c r="M33" s="1372" t="s">
        <v>460</v>
      </c>
      <c r="N33" s="1373"/>
      <c r="O33" s="1124"/>
      <c r="P33" s="1374"/>
      <c r="Q33" s="461"/>
      <c r="R33" s="1131"/>
    </row>
    <row r="34" spans="1:18" ht="22.5" customHeight="1">
      <c r="A34" s="1367"/>
      <c r="B34" s="1368"/>
      <c r="C34" s="1368"/>
      <c r="D34" s="1369"/>
      <c r="E34" s="1386" t="s">
        <v>461</v>
      </c>
      <c r="F34" s="1387"/>
      <c r="G34" s="1375"/>
      <c r="H34" s="1376"/>
      <c r="I34" s="1376"/>
      <c r="J34" s="1376"/>
      <c r="K34" s="1376"/>
      <c r="L34" s="1376"/>
      <c r="M34" s="1376"/>
      <c r="N34" s="1376"/>
      <c r="O34" s="1376"/>
      <c r="P34" s="1377"/>
      <c r="Q34" s="461"/>
      <c r="R34" s="1131"/>
    </row>
    <row r="35" spans="1:18" ht="22.5" customHeight="1">
      <c r="A35" s="1367"/>
      <c r="B35" s="1368"/>
      <c r="C35" s="1368"/>
      <c r="D35" s="1369"/>
      <c r="E35" s="1384" t="s">
        <v>459</v>
      </c>
      <c r="F35" s="1385"/>
      <c r="G35" s="1124"/>
      <c r="H35" s="1370"/>
      <c r="I35" s="1370"/>
      <c r="J35" s="1370"/>
      <c r="K35" s="1370"/>
      <c r="L35" s="1371"/>
      <c r="M35" s="1372" t="s">
        <v>460</v>
      </c>
      <c r="N35" s="1373"/>
      <c r="O35" s="1124"/>
      <c r="P35" s="1374"/>
      <c r="Q35" s="461"/>
      <c r="R35" s="1131"/>
    </row>
    <row r="36" spans="1:18" ht="22.5" customHeight="1">
      <c r="A36" s="1367"/>
      <c r="B36" s="1368"/>
      <c r="C36" s="1368"/>
      <c r="D36" s="1369"/>
      <c r="E36" s="1386" t="s">
        <v>461</v>
      </c>
      <c r="F36" s="1387"/>
      <c r="G36" s="1375"/>
      <c r="H36" s="1376"/>
      <c r="I36" s="1376"/>
      <c r="J36" s="1376"/>
      <c r="K36" s="1376"/>
      <c r="L36" s="1376"/>
      <c r="M36" s="1376"/>
      <c r="N36" s="1376"/>
      <c r="O36" s="1376"/>
      <c r="P36" s="1377"/>
      <c r="Q36" s="461"/>
      <c r="R36" s="1131"/>
    </row>
    <row r="37" spans="1:18" ht="22.5" customHeight="1">
      <c r="A37" s="1367"/>
      <c r="B37" s="1368"/>
      <c r="C37" s="1368"/>
      <c r="D37" s="1369"/>
      <c r="E37" s="1384" t="s">
        <v>459</v>
      </c>
      <c r="F37" s="1385"/>
      <c r="G37" s="1124"/>
      <c r="H37" s="1370"/>
      <c r="I37" s="1370"/>
      <c r="J37" s="1370"/>
      <c r="K37" s="1370"/>
      <c r="L37" s="1371"/>
      <c r="M37" s="1372" t="s">
        <v>460</v>
      </c>
      <c r="N37" s="1373"/>
      <c r="O37" s="1124"/>
      <c r="P37" s="1374"/>
      <c r="Q37" s="461"/>
      <c r="R37" s="1131"/>
    </row>
    <row r="38" spans="1:18" ht="22.5" customHeight="1">
      <c r="A38" s="1367"/>
      <c r="B38" s="1368"/>
      <c r="C38" s="1368"/>
      <c r="D38" s="1369"/>
      <c r="E38" s="1386" t="s">
        <v>461</v>
      </c>
      <c r="F38" s="1387"/>
      <c r="G38" s="1375"/>
      <c r="H38" s="1376"/>
      <c r="I38" s="1376"/>
      <c r="J38" s="1376"/>
      <c r="K38" s="1376"/>
      <c r="L38" s="1376"/>
      <c r="M38" s="1376"/>
      <c r="N38" s="1376"/>
      <c r="O38" s="1376"/>
      <c r="P38" s="1377"/>
      <c r="Q38" s="461"/>
      <c r="R38" s="1131"/>
    </row>
    <row r="39" spans="1:18" ht="22.5" customHeight="1">
      <c r="A39" s="1367"/>
      <c r="B39" s="1368"/>
      <c r="C39" s="1368"/>
      <c r="D39" s="1369"/>
      <c r="E39" s="1384" t="s">
        <v>459</v>
      </c>
      <c r="F39" s="1385"/>
      <c r="G39" s="1124"/>
      <c r="H39" s="1370"/>
      <c r="I39" s="1370"/>
      <c r="J39" s="1370"/>
      <c r="K39" s="1370"/>
      <c r="L39" s="1371"/>
      <c r="M39" s="1372" t="s">
        <v>460</v>
      </c>
      <c r="N39" s="1373"/>
      <c r="O39" s="1124"/>
      <c r="P39" s="1374"/>
      <c r="Q39" s="461"/>
      <c r="R39" s="1131"/>
    </row>
    <row r="40" spans="1:18" ht="22.5" customHeight="1">
      <c r="A40" s="1367"/>
      <c r="B40" s="1368"/>
      <c r="C40" s="1368"/>
      <c r="D40" s="1369"/>
      <c r="E40" s="1386" t="s">
        <v>461</v>
      </c>
      <c r="F40" s="1387"/>
      <c r="G40" s="1375"/>
      <c r="H40" s="1376"/>
      <c r="I40" s="1376"/>
      <c r="J40" s="1376"/>
      <c r="K40" s="1376"/>
      <c r="L40" s="1376"/>
      <c r="M40" s="1376"/>
      <c r="N40" s="1376"/>
      <c r="O40" s="1376"/>
      <c r="P40" s="1377"/>
      <c r="Q40" s="461"/>
      <c r="R40" s="1131"/>
    </row>
    <row r="41" spans="1:18" ht="22.5" customHeight="1">
      <c r="A41" s="1367"/>
      <c r="B41" s="1368"/>
      <c r="C41" s="1368"/>
      <c r="D41" s="1369"/>
      <c r="E41" s="1384" t="s">
        <v>459</v>
      </c>
      <c r="F41" s="1385"/>
      <c r="G41" s="1124"/>
      <c r="H41" s="1370"/>
      <c r="I41" s="1370"/>
      <c r="J41" s="1370"/>
      <c r="K41" s="1370"/>
      <c r="L41" s="1371"/>
      <c r="M41" s="1372" t="s">
        <v>460</v>
      </c>
      <c r="N41" s="1373"/>
      <c r="O41" s="1124"/>
      <c r="P41" s="1374"/>
      <c r="Q41" s="461"/>
      <c r="R41" s="1131"/>
    </row>
    <row r="42" spans="1:18" ht="22.5" customHeight="1">
      <c r="A42" s="1367"/>
      <c r="B42" s="1368"/>
      <c r="C42" s="1368"/>
      <c r="D42" s="1369"/>
      <c r="E42" s="1386" t="s">
        <v>461</v>
      </c>
      <c r="F42" s="1387"/>
      <c r="G42" s="1375"/>
      <c r="H42" s="1376"/>
      <c r="I42" s="1376"/>
      <c r="J42" s="1376"/>
      <c r="K42" s="1376"/>
      <c r="L42" s="1376"/>
      <c r="M42" s="1376"/>
      <c r="N42" s="1376"/>
      <c r="O42" s="1376"/>
      <c r="P42" s="1377"/>
      <c r="Q42" s="461"/>
      <c r="R42" s="1131"/>
    </row>
    <row r="43" spans="1:18" ht="22.5" customHeight="1">
      <c r="A43" s="1367"/>
      <c r="B43" s="1368"/>
      <c r="C43" s="1368"/>
      <c r="D43" s="1369"/>
      <c r="E43" s="1384" t="s">
        <v>459</v>
      </c>
      <c r="F43" s="1385"/>
      <c r="G43" s="1124"/>
      <c r="H43" s="1370"/>
      <c r="I43" s="1370"/>
      <c r="J43" s="1370"/>
      <c r="K43" s="1370"/>
      <c r="L43" s="1371"/>
      <c r="M43" s="1372" t="s">
        <v>460</v>
      </c>
      <c r="N43" s="1373"/>
      <c r="O43" s="1124"/>
      <c r="P43" s="1374"/>
      <c r="Q43" s="461"/>
      <c r="R43" s="1131"/>
    </row>
    <row r="44" spans="1:18" ht="22.5" customHeight="1">
      <c r="A44" s="1367"/>
      <c r="B44" s="1368"/>
      <c r="C44" s="1368"/>
      <c r="D44" s="1369"/>
      <c r="E44" s="1386" t="s">
        <v>461</v>
      </c>
      <c r="F44" s="1387"/>
      <c r="G44" s="1375"/>
      <c r="H44" s="1376"/>
      <c r="I44" s="1376"/>
      <c r="J44" s="1376"/>
      <c r="K44" s="1376"/>
      <c r="L44" s="1376"/>
      <c r="M44" s="1376"/>
      <c r="N44" s="1376"/>
      <c r="O44" s="1376"/>
      <c r="P44" s="1377"/>
      <c r="Q44" s="461"/>
      <c r="R44" s="1131"/>
    </row>
    <row r="45" spans="1:18" ht="22.5" customHeight="1">
      <c r="A45" s="1367"/>
      <c r="B45" s="1368"/>
      <c r="C45" s="1368"/>
      <c r="D45" s="1369"/>
      <c r="E45" s="1384" t="s">
        <v>459</v>
      </c>
      <c r="F45" s="1385"/>
      <c r="G45" s="1124"/>
      <c r="H45" s="1370"/>
      <c r="I45" s="1370"/>
      <c r="J45" s="1370"/>
      <c r="K45" s="1370"/>
      <c r="L45" s="1371"/>
      <c r="M45" s="1372" t="s">
        <v>460</v>
      </c>
      <c r="N45" s="1373"/>
      <c r="O45" s="1124"/>
      <c r="P45" s="1374"/>
      <c r="Q45" s="461"/>
      <c r="R45" s="1131"/>
    </row>
    <row r="46" spans="1:18" ht="22.5" customHeight="1">
      <c r="A46" s="1367"/>
      <c r="B46" s="1368"/>
      <c r="C46" s="1368"/>
      <c r="D46" s="1369"/>
      <c r="E46" s="1386" t="s">
        <v>461</v>
      </c>
      <c r="F46" s="1387"/>
      <c r="G46" s="1375"/>
      <c r="H46" s="1376"/>
      <c r="I46" s="1376"/>
      <c r="J46" s="1376"/>
      <c r="K46" s="1376"/>
      <c r="L46" s="1376"/>
      <c r="M46" s="1376"/>
      <c r="N46" s="1376"/>
      <c r="O46" s="1376"/>
      <c r="P46" s="1377"/>
      <c r="Q46" s="461"/>
      <c r="R46" s="1131"/>
    </row>
    <row r="47" spans="1:18" ht="22.5" customHeight="1">
      <c r="A47" s="1367"/>
      <c r="B47" s="1368"/>
      <c r="C47" s="1368"/>
      <c r="D47" s="1369"/>
      <c r="E47" s="1384" t="s">
        <v>459</v>
      </c>
      <c r="F47" s="1385"/>
      <c r="G47" s="1124"/>
      <c r="H47" s="1370"/>
      <c r="I47" s="1370"/>
      <c r="J47" s="1370"/>
      <c r="K47" s="1370"/>
      <c r="L47" s="1371"/>
      <c r="M47" s="1372" t="s">
        <v>460</v>
      </c>
      <c r="N47" s="1373"/>
      <c r="O47" s="1124"/>
      <c r="P47" s="1374"/>
      <c r="Q47" s="461"/>
      <c r="R47" s="1131"/>
    </row>
    <row r="48" spans="1:18" ht="22.5" customHeight="1">
      <c r="A48" s="1367"/>
      <c r="B48" s="1368"/>
      <c r="C48" s="1368"/>
      <c r="D48" s="1369"/>
      <c r="E48" s="1386" t="s">
        <v>461</v>
      </c>
      <c r="F48" s="1387"/>
      <c r="G48" s="1375"/>
      <c r="H48" s="1376"/>
      <c r="I48" s="1376"/>
      <c r="J48" s="1376"/>
      <c r="K48" s="1376"/>
      <c r="L48" s="1376"/>
      <c r="M48" s="1376"/>
      <c r="N48" s="1376"/>
      <c r="O48" s="1376"/>
      <c r="P48" s="1377"/>
      <c r="Q48" s="461"/>
      <c r="R48" s="1131"/>
    </row>
    <row r="49" spans="1:18" ht="22.5" customHeight="1">
      <c r="A49" s="1367"/>
      <c r="B49" s="1368"/>
      <c r="C49" s="1368"/>
      <c r="D49" s="1369"/>
      <c r="E49" s="1384" t="s">
        <v>459</v>
      </c>
      <c r="F49" s="1385"/>
      <c r="G49" s="1124"/>
      <c r="H49" s="1370"/>
      <c r="I49" s="1370"/>
      <c r="J49" s="1370"/>
      <c r="K49" s="1370"/>
      <c r="L49" s="1371"/>
      <c r="M49" s="1372" t="s">
        <v>460</v>
      </c>
      <c r="N49" s="1373"/>
      <c r="O49" s="1124"/>
      <c r="P49" s="1374"/>
      <c r="Q49" s="461"/>
      <c r="R49" s="1131"/>
    </row>
    <row r="50" spans="1:18" ht="22.5" customHeight="1" thickBot="1">
      <c r="A50" s="1378"/>
      <c r="B50" s="1379"/>
      <c r="C50" s="1379"/>
      <c r="D50" s="1380"/>
      <c r="E50" s="1386" t="s">
        <v>461</v>
      </c>
      <c r="F50" s="1387"/>
      <c r="G50" s="1381"/>
      <c r="H50" s="1382"/>
      <c r="I50" s="1382"/>
      <c r="J50" s="1382"/>
      <c r="K50" s="1382"/>
      <c r="L50" s="1382"/>
      <c r="M50" s="1382"/>
      <c r="N50" s="1382"/>
      <c r="O50" s="1382"/>
      <c r="P50" s="1383"/>
      <c r="Q50" s="461"/>
      <c r="R50" s="1145"/>
    </row>
    <row r="51" spans="1:18" ht="22.5" customHeight="1" thickBot="1">
      <c r="A51" s="1363" t="s">
        <v>462</v>
      </c>
      <c r="B51" s="1363"/>
      <c r="C51" s="1363"/>
      <c r="D51" s="1363"/>
      <c r="E51" s="1363"/>
      <c r="F51" s="1363"/>
      <c r="G51" s="1363"/>
      <c r="H51" s="1363"/>
      <c r="I51" s="1363"/>
      <c r="J51" s="1363"/>
      <c r="K51" s="1363"/>
      <c r="L51" s="1364" t="s">
        <v>463</v>
      </c>
      <c r="M51" s="1365"/>
      <c r="N51" s="1365">
        <f>総表!J49</f>
        <v>0</v>
      </c>
      <c r="O51" s="1365"/>
      <c r="P51" s="1366"/>
      <c r="Q51" s="462"/>
    </row>
    <row r="52" spans="1:18">
      <c r="A52" s="364"/>
      <c r="B52" s="364"/>
      <c r="C52" s="364"/>
    </row>
  </sheetData>
  <sheetProtection algorithmName="SHA-512" hashValue="6/B8i/i7v3XDCmZpTTePTvnIcgsBVU1Gt+e10Oxg7caLDDUIR22lMAnira/6PZYT5UQw/wBUD4z46HJD0P5vBQ==" saltValue="4ScfZvdQOO/5mzE3xNhTNw==" spinCount="100000" sheet="1" objects="1" scenarios="1"/>
  <mergeCells count="162">
    <mergeCell ref="R20:R50"/>
    <mergeCell ref="M2:P2"/>
    <mergeCell ref="M3:P3"/>
    <mergeCell ref="R16:R19"/>
    <mergeCell ref="R6:R15"/>
    <mergeCell ref="R3:R5"/>
    <mergeCell ref="C11:F11"/>
    <mergeCell ref="C12:F12"/>
    <mergeCell ref="C13:F13"/>
    <mergeCell ref="C14:F14"/>
    <mergeCell ref="C15:F15"/>
    <mergeCell ref="C16:F16"/>
    <mergeCell ref="C17:F17"/>
    <mergeCell ref="C18:F18"/>
    <mergeCell ref="I5:J5"/>
    <mergeCell ref="I6:J6"/>
    <mergeCell ref="A19:P19"/>
    <mergeCell ref="A20:D20"/>
    <mergeCell ref="F20:P20"/>
    <mergeCell ref="A21:D22"/>
    <mergeCell ref="G21:L21"/>
    <mergeCell ref="M21:N21"/>
    <mergeCell ref="O21:P21"/>
    <mergeCell ref="G22:P22"/>
    <mergeCell ref="A1:B1"/>
    <mergeCell ref="N1:P1"/>
    <mergeCell ref="A5:B6"/>
    <mergeCell ref="K5:M5"/>
    <mergeCell ref="N5:N6"/>
    <mergeCell ref="O5:P6"/>
    <mergeCell ref="K6:M6"/>
    <mergeCell ref="A2:B4"/>
    <mergeCell ref="C5:D5"/>
    <mergeCell ref="C6:D6"/>
    <mergeCell ref="D3:E3"/>
    <mergeCell ref="D2:E2"/>
    <mergeCell ref="G2:H2"/>
    <mergeCell ref="D4:E4"/>
    <mergeCell ref="G3:J3"/>
    <mergeCell ref="G4:J4"/>
    <mergeCell ref="E5:H5"/>
    <mergeCell ref="E6:H6"/>
    <mergeCell ref="C8:F8"/>
    <mergeCell ref="C9:F9"/>
    <mergeCell ref="C10:F10"/>
    <mergeCell ref="G16:P16"/>
    <mergeCell ref="G7:P7"/>
    <mergeCell ref="G8:P8"/>
    <mergeCell ref="G9:P9"/>
    <mergeCell ref="G13:P13"/>
    <mergeCell ref="G14:P14"/>
    <mergeCell ref="G17:P17"/>
    <mergeCell ref="G18:P18"/>
    <mergeCell ref="A23:D24"/>
    <mergeCell ref="G23:L23"/>
    <mergeCell ref="M23:N23"/>
    <mergeCell ref="O23:P23"/>
    <mergeCell ref="G24:P24"/>
    <mergeCell ref="A25:D26"/>
    <mergeCell ref="G25:L25"/>
    <mergeCell ref="M25:N25"/>
    <mergeCell ref="O25:P25"/>
    <mergeCell ref="G26:P26"/>
    <mergeCell ref="E23:F23"/>
    <mergeCell ref="E24:F24"/>
    <mergeCell ref="E25:F25"/>
    <mergeCell ref="E26:F26"/>
    <mergeCell ref="E21:F21"/>
    <mergeCell ref="E22:F22"/>
    <mergeCell ref="A7:B18"/>
    <mergeCell ref="G15:P15"/>
    <mergeCell ref="G10:P10"/>
    <mergeCell ref="G11:P11"/>
    <mergeCell ref="G12:P12"/>
    <mergeCell ref="C7:F7"/>
    <mergeCell ref="A27:D28"/>
    <mergeCell ref="G27:L27"/>
    <mergeCell ref="M27:N27"/>
    <mergeCell ref="O27:P27"/>
    <mergeCell ref="G28:P28"/>
    <mergeCell ref="A29:D30"/>
    <mergeCell ref="G29:L29"/>
    <mergeCell ref="M29:N29"/>
    <mergeCell ref="O29:P29"/>
    <mergeCell ref="G30:P30"/>
    <mergeCell ref="E27:F27"/>
    <mergeCell ref="E28:F28"/>
    <mergeCell ref="E29:F29"/>
    <mergeCell ref="E30:F30"/>
    <mergeCell ref="A31:D32"/>
    <mergeCell ref="G31:L31"/>
    <mergeCell ref="M31:N31"/>
    <mergeCell ref="O31:P31"/>
    <mergeCell ref="G32:P32"/>
    <mergeCell ref="A33:D34"/>
    <mergeCell ref="G33:L33"/>
    <mergeCell ref="M33:N33"/>
    <mergeCell ref="O33:P33"/>
    <mergeCell ref="G34:P34"/>
    <mergeCell ref="E31:F31"/>
    <mergeCell ref="E32:F32"/>
    <mergeCell ref="E33:F33"/>
    <mergeCell ref="E34:F34"/>
    <mergeCell ref="A35:D36"/>
    <mergeCell ref="G35:L35"/>
    <mergeCell ref="M35:N35"/>
    <mergeCell ref="O35:P35"/>
    <mergeCell ref="G36:P36"/>
    <mergeCell ref="A37:D38"/>
    <mergeCell ref="G37:L37"/>
    <mergeCell ref="M37:N37"/>
    <mergeCell ref="O37:P37"/>
    <mergeCell ref="G38:P38"/>
    <mergeCell ref="E35:F35"/>
    <mergeCell ref="E36:F36"/>
    <mergeCell ref="E37:F37"/>
    <mergeCell ref="E38:F38"/>
    <mergeCell ref="A39:D40"/>
    <mergeCell ref="G39:L39"/>
    <mergeCell ref="M39:N39"/>
    <mergeCell ref="O39:P39"/>
    <mergeCell ref="G40:P40"/>
    <mergeCell ref="A41:D42"/>
    <mergeCell ref="G41:L41"/>
    <mergeCell ref="M41:N41"/>
    <mergeCell ref="O41:P41"/>
    <mergeCell ref="G42:P42"/>
    <mergeCell ref="E39:F39"/>
    <mergeCell ref="E40:F40"/>
    <mergeCell ref="E41:F41"/>
    <mergeCell ref="E42:F42"/>
    <mergeCell ref="A43:D44"/>
    <mergeCell ref="G43:L43"/>
    <mergeCell ref="M43:N43"/>
    <mergeCell ref="O43:P43"/>
    <mergeCell ref="G44:P44"/>
    <mergeCell ref="A45:D46"/>
    <mergeCell ref="G45:L45"/>
    <mergeCell ref="M45:N45"/>
    <mergeCell ref="O45:P45"/>
    <mergeCell ref="G46:P46"/>
    <mergeCell ref="E43:F43"/>
    <mergeCell ref="E44:F44"/>
    <mergeCell ref="E45:F45"/>
    <mergeCell ref="E46:F46"/>
    <mergeCell ref="A51:K51"/>
    <mergeCell ref="L51:M51"/>
    <mergeCell ref="N51:P51"/>
    <mergeCell ref="A47:D48"/>
    <mergeCell ref="G47:L47"/>
    <mergeCell ref="M47:N47"/>
    <mergeCell ref="O47:P47"/>
    <mergeCell ref="G48:P48"/>
    <mergeCell ref="A49:D50"/>
    <mergeCell ref="G49:L49"/>
    <mergeCell ref="M49:N49"/>
    <mergeCell ref="O49:P49"/>
    <mergeCell ref="G50:P50"/>
    <mergeCell ref="E47:F47"/>
    <mergeCell ref="E48:F48"/>
    <mergeCell ref="E49:F49"/>
    <mergeCell ref="E50:F50"/>
  </mergeCells>
  <phoneticPr fontId="40"/>
  <dataValidations count="1">
    <dataValidation type="list" allowBlank="1" showInputMessage="1" showErrorMessage="1" sqref="C2 C3 C4 F2:F4 I2" xr:uid="{111FA8A2-D1EA-44BD-807D-19FB0373E5A9}">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ED881-13D3-4CC1-96FD-9F9901545D5C}">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362" customWidth="1"/>
    <col min="3" max="3" width="3.83203125" style="362" customWidth="1"/>
    <col min="4" max="4" width="9.25" style="362" customWidth="1"/>
    <col min="5" max="5" width="7.5" style="362" customWidth="1"/>
    <col min="6" max="6" width="3.83203125" style="362" customWidth="1"/>
    <col min="7" max="7" width="9.25" style="365" customWidth="1"/>
    <col min="8" max="8" width="7.5" style="365" customWidth="1"/>
    <col min="9" max="9" width="3.83203125" style="362" customWidth="1"/>
    <col min="10" max="10" width="16.83203125" style="362" customWidth="1"/>
    <col min="11" max="11" width="8" style="362" customWidth="1"/>
    <col min="12" max="12" width="9.33203125" style="362" customWidth="1"/>
    <col min="13" max="13" width="10.75" style="362" customWidth="1"/>
    <col min="14" max="15" width="9.33203125" style="362" customWidth="1"/>
    <col min="16" max="16" width="17.33203125" style="362" customWidth="1"/>
    <col min="17" max="17" width="3.75" style="362" customWidth="1"/>
    <col min="18" max="18" width="59.25" style="232" customWidth="1"/>
    <col min="19" max="16384" width="9" style="363"/>
  </cols>
  <sheetData>
    <row r="1" spans="1:18" ht="22.5" customHeight="1" thickBot="1">
      <c r="A1" s="1415" t="s">
        <v>450</v>
      </c>
      <c r="B1" s="1415"/>
      <c r="C1" s="360"/>
      <c r="D1" s="361"/>
      <c r="E1" s="361"/>
      <c r="G1" s="360"/>
      <c r="H1" s="360"/>
      <c r="I1" s="361"/>
      <c r="J1" s="361"/>
      <c r="N1" s="1416"/>
      <c r="O1" s="1416"/>
      <c r="P1" s="1416"/>
      <c r="Q1" s="445"/>
    </row>
    <row r="2" spans="1:18" ht="23.25" customHeight="1" thickBot="1">
      <c r="A2" s="1429" t="s">
        <v>63</v>
      </c>
      <c r="B2" s="1430"/>
      <c r="C2" s="605"/>
      <c r="D2" s="1438" t="s">
        <v>560</v>
      </c>
      <c r="E2" s="1439"/>
      <c r="F2" s="457" t="s">
        <v>592</v>
      </c>
      <c r="G2" s="1438" t="s">
        <v>561</v>
      </c>
      <c r="H2" s="1439"/>
      <c r="I2" s="457"/>
      <c r="J2" s="455" t="s">
        <v>562</v>
      </c>
      <c r="K2" s="521"/>
      <c r="L2" s="522" t="s">
        <v>613</v>
      </c>
      <c r="M2" s="1450">
        <f>総表!C27</f>
        <v>0</v>
      </c>
      <c r="N2" s="1451"/>
      <c r="O2" s="1451"/>
      <c r="P2" s="1452"/>
      <c r="Q2" s="452"/>
      <c r="R2" s="464" t="s">
        <v>194</v>
      </c>
    </row>
    <row r="3" spans="1:18" ht="23.25" customHeight="1" thickBot="1">
      <c r="A3" s="1431"/>
      <c r="B3" s="1432"/>
      <c r="C3" s="606"/>
      <c r="D3" s="1436" t="s">
        <v>563</v>
      </c>
      <c r="E3" s="1437"/>
      <c r="F3" s="458"/>
      <c r="G3" s="1440" t="s">
        <v>564</v>
      </c>
      <c r="H3" s="1442"/>
      <c r="I3" s="1442"/>
      <c r="J3" s="1443"/>
      <c r="K3" s="454"/>
      <c r="L3" s="523" t="s">
        <v>614</v>
      </c>
      <c r="M3" s="1450">
        <f>総表!C15</f>
        <v>0</v>
      </c>
      <c r="N3" s="1451"/>
      <c r="O3" s="1451"/>
      <c r="P3" s="1452"/>
      <c r="Q3" s="452"/>
      <c r="R3" s="1453" t="s">
        <v>569</v>
      </c>
    </row>
    <row r="4" spans="1:18" ht="23.25" customHeight="1" thickBot="1">
      <c r="A4" s="1418"/>
      <c r="B4" s="1419"/>
      <c r="C4" s="607"/>
      <c r="D4" s="1440" t="s">
        <v>565</v>
      </c>
      <c r="E4" s="1441"/>
      <c r="F4" s="459"/>
      <c r="G4" s="1440" t="s">
        <v>566</v>
      </c>
      <c r="H4" s="1442"/>
      <c r="I4" s="1442"/>
      <c r="J4" s="1443"/>
      <c r="K4" s="446"/>
      <c r="L4" s="447"/>
      <c r="M4" s="447"/>
      <c r="N4" s="447"/>
      <c r="O4" s="447"/>
      <c r="P4" s="447"/>
      <c r="Q4" s="452"/>
      <c r="R4" s="1454"/>
    </row>
    <row r="5" spans="1:18" ht="24" customHeight="1">
      <c r="A5" s="1417" t="s">
        <v>451</v>
      </c>
      <c r="B5" s="1402"/>
      <c r="C5" s="1433" t="s">
        <v>452</v>
      </c>
      <c r="D5" s="1434"/>
      <c r="E5" s="1444"/>
      <c r="F5" s="1445"/>
      <c r="G5" s="1445"/>
      <c r="H5" s="1446"/>
      <c r="I5" s="1458" t="s">
        <v>452</v>
      </c>
      <c r="J5" s="1459"/>
      <c r="K5" s="1412"/>
      <c r="L5" s="1413"/>
      <c r="M5" s="1420"/>
      <c r="N5" s="1421" t="s">
        <v>615</v>
      </c>
      <c r="O5" s="1423"/>
      <c r="P5" s="1424"/>
      <c r="Q5" s="460"/>
      <c r="R5" s="1454"/>
    </row>
    <row r="6" spans="1:18" ht="39.75" customHeight="1">
      <c r="A6" s="1418"/>
      <c r="B6" s="1419"/>
      <c r="C6" s="1435" t="s">
        <v>453</v>
      </c>
      <c r="D6" s="1419"/>
      <c r="E6" s="1447"/>
      <c r="F6" s="1448"/>
      <c r="G6" s="1448"/>
      <c r="H6" s="1449"/>
      <c r="I6" s="1460" t="s">
        <v>454</v>
      </c>
      <c r="J6" s="1461"/>
      <c r="K6" s="1138"/>
      <c r="L6" s="1427"/>
      <c r="M6" s="1428"/>
      <c r="N6" s="1422"/>
      <c r="O6" s="1425"/>
      <c r="P6" s="1426"/>
      <c r="Q6" s="460"/>
      <c r="R6" s="1131" t="s">
        <v>612</v>
      </c>
    </row>
    <row r="7" spans="1:18" ht="27.75" customHeight="1">
      <c r="A7" s="1394" t="s">
        <v>509</v>
      </c>
      <c r="B7" s="1395"/>
      <c r="C7" s="1400" t="s">
        <v>455</v>
      </c>
      <c r="D7" s="1401"/>
      <c r="E7" s="1401"/>
      <c r="F7" s="1402"/>
      <c r="G7" s="1409" t="s">
        <v>456</v>
      </c>
      <c r="H7" s="1410"/>
      <c r="I7" s="1410"/>
      <c r="J7" s="1410"/>
      <c r="K7" s="1410"/>
      <c r="L7" s="1410"/>
      <c r="M7" s="1410"/>
      <c r="N7" s="1410"/>
      <c r="O7" s="1410"/>
      <c r="P7" s="1411"/>
      <c r="Q7" s="453"/>
      <c r="R7" s="1131"/>
    </row>
    <row r="8" spans="1:18" ht="33" customHeight="1">
      <c r="A8" s="1396"/>
      <c r="B8" s="1397"/>
      <c r="C8" s="1474"/>
      <c r="D8" s="1475"/>
      <c r="E8" s="1475"/>
      <c r="F8" s="1476"/>
      <c r="G8" s="1477"/>
      <c r="H8" s="1478"/>
      <c r="I8" s="1478"/>
      <c r="J8" s="1478"/>
      <c r="K8" s="1478"/>
      <c r="L8" s="1478"/>
      <c r="M8" s="1478"/>
      <c r="N8" s="1478"/>
      <c r="O8" s="1478"/>
      <c r="P8" s="1479"/>
      <c r="Q8" s="461"/>
      <c r="R8" s="1131"/>
    </row>
    <row r="9" spans="1:18" ht="33" customHeight="1">
      <c r="A9" s="1396"/>
      <c r="B9" s="1397"/>
      <c r="C9" s="1467"/>
      <c r="D9" s="1468"/>
      <c r="E9" s="1468"/>
      <c r="F9" s="1469"/>
      <c r="G9" s="1126"/>
      <c r="H9" s="1465"/>
      <c r="I9" s="1465"/>
      <c r="J9" s="1465"/>
      <c r="K9" s="1465"/>
      <c r="L9" s="1465"/>
      <c r="M9" s="1465"/>
      <c r="N9" s="1465"/>
      <c r="O9" s="1465"/>
      <c r="P9" s="1466"/>
      <c r="Q9" s="461"/>
      <c r="R9" s="1131"/>
    </row>
    <row r="10" spans="1:18" ht="33" customHeight="1">
      <c r="A10" s="1396"/>
      <c r="B10" s="1397"/>
      <c r="C10" s="1467"/>
      <c r="D10" s="1468"/>
      <c r="E10" s="1468"/>
      <c r="F10" s="1469"/>
      <c r="G10" s="1126"/>
      <c r="H10" s="1465"/>
      <c r="I10" s="1465"/>
      <c r="J10" s="1465"/>
      <c r="K10" s="1465"/>
      <c r="L10" s="1465"/>
      <c r="M10" s="1465"/>
      <c r="N10" s="1465"/>
      <c r="O10" s="1465"/>
      <c r="P10" s="1466"/>
      <c r="Q10" s="461"/>
      <c r="R10" s="1131"/>
    </row>
    <row r="11" spans="1:18" ht="33" customHeight="1">
      <c r="A11" s="1396"/>
      <c r="B11" s="1397"/>
      <c r="C11" s="1467"/>
      <c r="D11" s="1468"/>
      <c r="E11" s="1468"/>
      <c r="F11" s="1469"/>
      <c r="G11" s="1126"/>
      <c r="H11" s="1465"/>
      <c r="I11" s="1465"/>
      <c r="J11" s="1465"/>
      <c r="K11" s="1465"/>
      <c r="L11" s="1465"/>
      <c r="M11" s="1465"/>
      <c r="N11" s="1465"/>
      <c r="O11" s="1465"/>
      <c r="P11" s="1466"/>
      <c r="Q11" s="461"/>
      <c r="R11" s="1131"/>
    </row>
    <row r="12" spans="1:18" ht="33" customHeight="1">
      <c r="A12" s="1396"/>
      <c r="B12" s="1397"/>
      <c r="C12" s="1467"/>
      <c r="D12" s="1468"/>
      <c r="E12" s="1468"/>
      <c r="F12" s="1469"/>
      <c r="G12" s="1126"/>
      <c r="H12" s="1465"/>
      <c r="I12" s="1465"/>
      <c r="J12" s="1465"/>
      <c r="K12" s="1465"/>
      <c r="L12" s="1465"/>
      <c r="M12" s="1465"/>
      <c r="N12" s="1465"/>
      <c r="O12" s="1465"/>
      <c r="P12" s="1466"/>
      <c r="Q12" s="461"/>
      <c r="R12" s="1131"/>
    </row>
    <row r="13" spans="1:18" ht="33" customHeight="1">
      <c r="A13" s="1396"/>
      <c r="B13" s="1397"/>
      <c r="C13" s="1467"/>
      <c r="D13" s="1468"/>
      <c r="E13" s="1468"/>
      <c r="F13" s="1469"/>
      <c r="G13" s="1126"/>
      <c r="H13" s="1465"/>
      <c r="I13" s="1465"/>
      <c r="J13" s="1465"/>
      <c r="K13" s="1465"/>
      <c r="L13" s="1465"/>
      <c r="M13" s="1465"/>
      <c r="N13" s="1465"/>
      <c r="O13" s="1465"/>
      <c r="P13" s="1466"/>
      <c r="Q13" s="461"/>
      <c r="R13" s="1131"/>
    </row>
    <row r="14" spans="1:18" ht="33" customHeight="1">
      <c r="A14" s="1396"/>
      <c r="B14" s="1397"/>
      <c r="C14" s="1467"/>
      <c r="D14" s="1468"/>
      <c r="E14" s="1468"/>
      <c r="F14" s="1469"/>
      <c r="G14" s="1126"/>
      <c r="H14" s="1465"/>
      <c r="I14" s="1465"/>
      <c r="J14" s="1465"/>
      <c r="K14" s="1465"/>
      <c r="L14" s="1465"/>
      <c r="M14" s="1465"/>
      <c r="N14" s="1465"/>
      <c r="O14" s="1465"/>
      <c r="P14" s="1466"/>
      <c r="Q14" s="461"/>
      <c r="R14" s="1131"/>
    </row>
    <row r="15" spans="1:18" ht="33" customHeight="1">
      <c r="A15" s="1396"/>
      <c r="B15" s="1397"/>
      <c r="C15" s="1467"/>
      <c r="D15" s="1468"/>
      <c r="E15" s="1468"/>
      <c r="F15" s="1469"/>
      <c r="G15" s="1126"/>
      <c r="H15" s="1465"/>
      <c r="I15" s="1465"/>
      <c r="J15" s="1465"/>
      <c r="K15" s="1465"/>
      <c r="L15" s="1465"/>
      <c r="M15" s="1465"/>
      <c r="N15" s="1465"/>
      <c r="O15" s="1465"/>
      <c r="P15" s="1466"/>
      <c r="Q15" s="461"/>
      <c r="R15" s="1131"/>
    </row>
    <row r="16" spans="1:18" ht="33" customHeight="1">
      <c r="A16" s="1396"/>
      <c r="B16" s="1397"/>
      <c r="C16" s="1467"/>
      <c r="D16" s="1468"/>
      <c r="E16" s="1468"/>
      <c r="F16" s="1469"/>
      <c r="G16" s="1126"/>
      <c r="H16" s="1465"/>
      <c r="I16" s="1465"/>
      <c r="J16" s="1465"/>
      <c r="K16" s="1465"/>
      <c r="L16" s="1465"/>
      <c r="M16" s="1465"/>
      <c r="N16" s="1465"/>
      <c r="O16" s="1465"/>
      <c r="P16" s="1466"/>
      <c r="Q16" s="461"/>
      <c r="R16" s="1131" t="s">
        <v>611</v>
      </c>
    </row>
    <row r="17" spans="1:18" ht="33" customHeight="1">
      <c r="A17" s="1396"/>
      <c r="B17" s="1397"/>
      <c r="C17" s="1467"/>
      <c r="D17" s="1468"/>
      <c r="E17" s="1468"/>
      <c r="F17" s="1469"/>
      <c r="G17" s="1126"/>
      <c r="H17" s="1465"/>
      <c r="I17" s="1465"/>
      <c r="J17" s="1465"/>
      <c r="K17" s="1465"/>
      <c r="L17" s="1465"/>
      <c r="M17" s="1465"/>
      <c r="N17" s="1465"/>
      <c r="O17" s="1465"/>
      <c r="P17" s="1466"/>
      <c r="Q17" s="461"/>
      <c r="R17" s="1131"/>
    </row>
    <row r="18" spans="1:18" ht="33" customHeight="1">
      <c r="A18" s="1398"/>
      <c r="B18" s="1399"/>
      <c r="C18" s="1470"/>
      <c r="D18" s="1471"/>
      <c r="E18" s="1471"/>
      <c r="F18" s="1472"/>
      <c r="G18" s="1138"/>
      <c r="H18" s="1427"/>
      <c r="I18" s="1427"/>
      <c r="J18" s="1427"/>
      <c r="K18" s="1427"/>
      <c r="L18" s="1427"/>
      <c r="M18" s="1427"/>
      <c r="N18" s="1427"/>
      <c r="O18" s="1427"/>
      <c r="P18" s="1473"/>
      <c r="Q18" s="461"/>
      <c r="R18" s="1131"/>
    </row>
    <row r="19" spans="1:18" ht="33" customHeight="1">
      <c r="A19" s="1462" t="s">
        <v>457</v>
      </c>
      <c r="B19" s="1463"/>
      <c r="C19" s="1463"/>
      <c r="D19" s="1463"/>
      <c r="E19" s="1463"/>
      <c r="F19" s="1463"/>
      <c r="G19" s="1463"/>
      <c r="H19" s="1463"/>
      <c r="I19" s="1463"/>
      <c r="J19" s="1463"/>
      <c r="K19" s="1463"/>
      <c r="L19" s="1463"/>
      <c r="M19" s="1463"/>
      <c r="N19" s="1463"/>
      <c r="O19" s="1463"/>
      <c r="P19" s="1464"/>
      <c r="Q19" s="463"/>
      <c r="R19" s="1131"/>
    </row>
    <row r="20" spans="1:18" ht="33.75" customHeight="1">
      <c r="A20" s="1400" t="s">
        <v>455</v>
      </c>
      <c r="B20" s="1401"/>
      <c r="C20" s="1401"/>
      <c r="D20" s="1401"/>
      <c r="E20" s="448"/>
      <c r="F20" s="1409" t="s">
        <v>458</v>
      </c>
      <c r="G20" s="1410"/>
      <c r="H20" s="1410"/>
      <c r="I20" s="1410"/>
      <c r="J20" s="1410"/>
      <c r="K20" s="1410"/>
      <c r="L20" s="1410"/>
      <c r="M20" s="1410"/>
      <c r="N20" s="1410"/>
      <c r="O20" s="1410"/>
      <c r="P20" s="1411"/>
      <c r="Q20" s="453"/>
      <c r="R20" s="1131" t="s">
        <v>610</v>
      </c>
    </row>
    <row r="21" spans="1:18" ht="22.5" customHeight="1">
      <c r="A21" s="1367"/>
      <c r="B21" s="1368"/>
      <c r="C21" s="1368"/>
      <c r="D21" s="1369"/>
      <c r="E21" s="1384" t="s">
        <v>459</v>
      </c>
      <c r="F21" s="1385"/>
      <c r="G21" s="1124"/>
      <c r="H21" s="1370"/>
      <c r="I21" s="1370"/>
      <c r="J21" s="1370"/>
      <c r="K21" s="1370"/>
      <c r="L21" s="1371"/>
      <c r="M21" s="1372" t="s">
        <v>460</v>
      </c>
      <c r="N21" s="1373"/>
      <c r="O21" s="1124"/>
      <c r="P21" s="1374"/>
      <c r="Q21" s="461"/>
      <c r="R21" s="1131"/>
    </row>
    <row r="22" spans="1:18" ht="22.5" customHeight="1">
      <c r="A22" s="1367"/>
      <c r="B22" s="1368"/>
      <c r="C22" s="1368"/>
      <c r="D22" s="1369"/>
      <c r="E22" s="1386" t="s">
        <v>461</v>
      </c>
      <c r="F22" s="1387"/>
      <c r="G22" s="1375"/>
      <c r="H22" s="1376"/>
      <c r="I22" s="1376"/>
      <c r="J22" s="1376"/>
      <c r="K22" s="1376"/>
      <c r="L22" s="1376"/>
      <c r="M22" s="1376"/>
      <c r="N22" s="1376"/>
      <c r="O22" s="1376"/>
      <c r="P22" s="1377"/>
      <c r="Q22" s="461"/>
      <c r="R22" s="1131"/>
    </row>
    <row r="23" spans="1:18" ht="22.5" customHeight="1">
      <c r="A23" s="1367"/>
      <c r="B23" s="1368"/>
      <c r="C23" s="1368"/>
      <c r="D23" s="1369"/>
      <c r="E23" s="1384" t="s">
        <v>459</v>
      </c>
      <c r="F23" s="1385"/>
      <c r="G23" s="1124"/>
      <c r="H23" s="1370"/>
      <c r="I23" s="1370"/>
      <c r="J23" s="1370"/>
      <c r="K23" s="1370"/>
      <c r="L23" s="1371"/>
      <c r="M23" s="1372" t="s">
        <v>460</v>
      </c>
      <c r="N23" s="1373"/>
      <c r="O23" s="1124"/>
      <c r="P23" s="1374"/>
      <c r="Q23" s="461"/>
      <c r="R23" s="1131"/>
    </row>
    <row r="24" spans="1:18" ht="22.5" customHeight="1">
      <c r="A24" s="1367"/>
      <c r="B24" s="1368"/>
      <c r="C24" s="1368"/>
      <c r="D24" s="1369"/>
      <c r="E24" s="1386" t="s">
        <v>461</v>
      </c>
      <c r="F24" s="1387"/>
      <c r="G24" s="1375"/>
      <c r="H24" s="1376"/>
      <c r="I24" s="1376"/>
      <c r="J24" s="1376"/>
      <c r="K24" s="1376"/>
      <c r="L24" s="1376"/>
      <c r="M24" s="1376"/>
      <c r="N24" s="1376"/>
      <c r="O24" s="1376"/>
      <c r="P24" s="1377"/>
      <c r="Q24" s="461"/>
      <c r="R24" s="1131"/>
    </row>
    <row r="25" spans="1:18" ht="22.5" customHeight="1">
      <c r="A25" s="1367"/>
      <c r="B25" s="1368"/>
      <c r="C25" s="1368"/>
      <c r="D25" s="1369"/>
      <c r="E25" s="1384" t="s">
        <v>459</v>
      </c>
      <c r="F25" s="1385"/>
      <c r="G25" s="1124"/>
      <c r="H25" s="1370"/>
      <c r="I25" s="1370"/>
      <c r="J25" s="1370"/>
      <c r="K25" s="1370"/>
      <c r="L25" s="1371"/>
      <c r="M25" s="1372" t="s">
        <v>460</v>
      </c>
      <c r="N25" s="1373"/>
      <c r="O25" s="1124"/>
      <c r="P25" s="1374"/>
      <c r="Q25" s="461"/>
      <c r="R25" s="1131"/>
    </row>
    <row r="26" spans="1:18" ht="22.5" customHeight="1">
      <c r="A26" s="1367"/>
      <c r="B26" s="1368"/>
      <c r="C26" s="1368"/>
      <c r="D26" s="1369"/>
      <c r="E26" s="1386" t="s">
        <v>461</v>
      </c>
      <c r="F26" s="1387"/>
      <c r="G26" s="1375"/>
      <c r="H26" s="1376"/>
      <c r="I26" s="1376"/>
      <c r="J26" s="1376"/>
      <c r="K26" s="1376"/>
      <c r="L26" s="1376"/>
      <c r="M26" s="1376"/>
      <c r="N26" s="1376"/>
      <c r="O26" s="1376"/>
      <c r="P26" s="1377"/>
      <c r="Q26" s="461"/>
      <c r="R26" s="1131"/>
    </row>
    <row r="27" spans="1:18" ht="22.5" customHeight="1">
      <c r="A27" s="1367"/>
      <c r="B27" s="1368"/>
      <c r="C27" s="1368"/>
      <c r="D27" s="1369"/>
      <c r="E27" s="1384" t="s">
        <v>459</v>
      </c>
      <c r="F27" s="1385"/>
      <c r="G27" s="1124"/>
      <c r="H27" s="1370"/>
      <c r="I27" s="1370"/>
      <c r="J27" s="1370"/>
      <c r="K27" s="1370"/>
      <c r="L27" s="1371"/>
      <c r="M27" s="1372" t="s">
        <v>460</v>
      </c>
      <c r="N27" s="1373"/>
      <c r="O27" s="1124"/>
      <c r="P27" s="1374"/>
      <c r="Q27" s="461"/>
      <c r="R27" s="1131"/>
    </row>
    <row r="28" spans="1:18" ht="22.5" customHeight="1">
      <c r="A28" s="1367"/>
      <c r="B28" s="1368"/>
      <c r="C28" s="1368"/>
      <c r="D28" s="1369"/>
      <c r="E28" s="1386" t="s">
        <v>461</v>
      </c>
      <c r="F28" s="1387"/>
      <c r="G28" s="1375"/>
      <c r="H28" s="1376"/>
      <c r="I28" s="1376"/>
      <c r="J28" s="1376"/>
      <c r="K28" s="1376"/>
      <c r="L28" s="1376"/>
      <c r="M28" s="1376"/>
      <c r="N28" s="1376"/>
      <c r="O28" s="1376"/>
      <c r="P28" s="1377"/>
      <c r="Q28" s="461"/>
      <c r="R28" s="1131"/>
    </row>
    <row r="29" spans="1:18" ht="22.5" customHeight="1">
      <c r="A29" s="1367"/>
      <c r="B29" s="1368"/>
      <c r="C29" s="1368"/>
      <c r="D29" s="1369"/>
      <c r="E29" s="1384" t="s">
        <v>459</v>
      </c>
      <c r="F29" s="1385"/>
      <c r="G29" s="1124"/>
      <c r="H29" s="1370"/>
      <c r="I29" s="1370"/>
      <c r="J29" s="1370"/>
      <c r="K29" s="1370"/>
      <c r="L29" s="1371"/>
      <c r="M29" s="1372" t="s">
        <v>460</v>
      </c>
      <c r="N29" s="1373"/>
      <c r="O29" s="1124"/>
      <c r="P29" s="1374"/>
      <c r="Q29" s="461"/>
      <c r="R29" s="1131"/>
    </row>
    <row r="30" spans="1:18" ht="22.5" customHeight="1">
      <c r="A30" s="1367"/>
      <c r="B30" s="1368"/>
      <c r="C30" s="1368"/>
      <c r="D30" s="1369"/>
      <c r="E30" s="1386" t="s">
        <v>461</v>
      </c>
      <c r="F30" s="1387"/>
      <c r="G30" s="1375"/>
      <c r="H30" s="1376"/>
      <c r="I30" s="1376"/>
      <c r="J30" s="1376"/>
      <c r="K30" s="1376"/>
      <c r="L30" s="1376"/>
      <c r="M30" s="1376"/>
      <c r="N30" s="1376"/>
      <c r="O30" s="1376"/>
      <c r="P30" s="1377"/>
      <c r="Q30" s="461"/>
      <c r="R30" s="1131"/>
    </row>
    <row r="31" spans="1:18" ht="22.5" customHeight="1">
      <c r="A31" s="1367"/>
      <c r="B31" s="1368"/>
      <c r="C31" s="1368"/>
      <c r="D31" s="1369"/>
      <c r="E31" s="1384" t="s">
        <v>459</v>
      </c>
      <c r="F31" s="1385"/>
      <c r="G31" s="1124"/>
      <c r="H31" s="1370"/>
      <c r="I31" s="1370"/>
      <c r="J31" s="1370"/>
      <c r="K31" s="1370"/>
      <c r="L31" s="1371"/>
      <c r="M31" s="1372" t="s">
        <v>460</v>
      </c>
      <c r="N31" s="1373"/>
      <c r="O31" s="1124"/>
      <c r="P31" s="1374"/>
      <c r="Q31" s="461"/>
      <c r="R31" s="1131"/>
    </row>
    <row r="32" spans="1:18" ht="22.5" customHeight="1">
      <c r="A32" s="1367"/>
      <c r="B32" s="1368"/>
      <c r="C32" s="1368"/>
      <c r="D32" s="1369"/>
      <c r="E32" s="1386" t="s">
        <v>461</v>
      </c>
      <c r="F32" s="1387"/>
      <c r="G32" s="1375"/>
      <c r="H32" s="1376"/>
      <c r="I32" s="1376"/>
      <c r="J32" s="1376"/>
      <c r="K32" s="1376"/>
      <c r="L32" s="1376"/>
      <c r="M32" s="1376"/>
      <c r="N32" s="1376"/>
      <c r="O32" s="1376"/>
      <c r="P32" s="1377"/>
      <c r="Q32" s="461"/>
      <c r="R32" s="1131"/>
    </row>
    <row r="33" spans="1:18" ht="22.5" customHeight="1">
      <c r="A33" s="1367"/>
      <c r="B33" s="1368"/>
      <c r="C33" s="1368"/>
      <c r="D33" s="1369"/>
      <c r="E33" s="1384" t="s">
        <v>459</v>
      </c>
      <c r="F33" s="1385"/>
      <c r="G33" s="1124"/>
      <c r="H33" s="1370"/>
      <c r="I33" s="1370"/>
      <c r="J33" s="1370"/>
      <c r="K33" s="1370"/>
      <c r="L33" s="1371"/>
      <c r="M33" s="1372" t="s">
        <v>460</v>
      </c>
      <c r="N33" s="1373"/>
      <c r="O33" s="1124"/>
      <c r="P33" s="1374"/>
      <c r="Q33" s="461"/>
      <c r="R33" s="1131"/>
    </row>
    <row r="34" spans="1:18" ht="22.5" customHeight="1">
      <c r="A34" s="1367"/>
      <c r="B34" s="1368"/>
      <c r="C34" s="1368"/>
      <c r="D34" s="1369"/>
      <c r="E34" s="1386" t="s">
        <v>461</v>
      </c>
      <c r="F34" s="1387"/>
      <c r="G34" s="1375"/>
      <c r="H34" s="1376"/>
      <c r="I34" s="1376"/>
      <c r="J34" s="1376"/>
      <c r="K34" s="1376"/>
      <c r="L34" s="1376"/>
      <c r="M34" s="1376"/>
      <c r="N34" s="1376"/>
      <c r="O34" s="1376"/>
      <c r="P34" s="1377"/>
      <c r="Q34" s="461"/>
      <c r="R34" s="1131"/>
    </row>
    <row r="35" spans="1:18" ht="22.5" customHeight="1">
      <c r="A35" s="1367"/>
      <c r="B35" s="1368"/>
      <c r="C35" s="1368"/>
      <c r="D35" s="1369"/>
      <c r="E35" s="1384" t="s">
        <v>459</v>
      </c>
      <c r="F35" s="1385"/>
      <c r="G35" s="1124"/>
      <c r="H35" s="1370"/>
      <c r="I35" s="1370"/>
      <c r="J35" s="1370"/>
      <c r="K35" s="1370"/>
      <c r="L35" s="1371"/>
      <c r="M35" s="1372" t="s">
        <v>460</v>
      </c>
      <c r="N35" s="1373"/>
      <c r="O35" s="1124"/>
      <c r="P35" s="1374"/>
      <c r="Q35" s="461"/>
      <c r="R35" s="1131"/>
    </row>
    <row r="36" spans="1:18" ht="22.5" customHeight="1">
      <c r="A36" s="1367"/>
      <c r="B36" s="1368"/>
      <c r="C36" s="1368"/>
      <c r="D36" s="1369"/>
      <c r="E36" s="1386" t="s">
        <v>461</v>
      </c>
      <c r="F36" s="1387"/>
      <c r="G36" s="1375"/>
      <c r="H36" s="1376"/>
      <c r="I36" s="1376"/>
      <c r="J36" s="1376"/>
      <c r="K36" s="1376"/>
      <c r="L36" s="1376"/>
      <c r="M36" s="1376"/>
      <c r="N36" s="1376"/>
      <c r="O36" s="1376"/>
      <c r="P36" s="1377"/>
      <c r="Q36" s="461"/>
      <c r="R36" s="1131"/>
    </row>
    <row r="37" spans="1:18" ht="22.5" customHeight="1">
      <c r="A37" s="1367"/>
      <c r="B37" s="1368"/>
      <c r="C37" s="1368"/>
      <c r="D37" s="1369"/>
      <c r="E37" s="1384" t="s">
        <v>459</v>
      </c>
      <c r="F37" s="1385"/>
      <c r="G37" s="1124"/>
      <c r="H37" s="1370"/>
      <c r="I37" s="1370"/>
      <c r="J37" s="1370"/>
      <c r="K37" s="1370"/>
      <c r="L37" s="1371"/>
      <c r="M37" s="1372" t="s">
        <v>460</v>
      </c>
      <c r="N37" s="1373"/>
      <c r="O37" s="1124"/>
      <c r="P37" s="1374"/>
      <c r="Q37" s="461"/>
      <c r="R37" s="1131"/>
    </row>
    <row r="38" spans="1:18" ht="22.5" customHeight="1">
      <c r="A38" s="1367"/>
      <c r="B38" s="1368"/>
      <c r="C38" s="1368"/>
      <c r="D38" s="1369"/>
      <c r="E38" s="1386" t="s">
        <v>461</v>
      </c>
      <c r="F38" s="1387"/>
      <c r="G38" s="1375"/>
      <c r="H38" s="1376"/>
      <c r="I38" s="1376"/>
      <c r="J38" s="1376"/>
      <c r="K38" s="1376"/>
      <c r="L38" s="1376"/>
      <c r="M38" s="1376"/>
      <c r="N38" s="1376"/>
      <c r="O38" s="1376"/>
      <c r="P38" s="1377"/>
      <c r="Q38" s="461"/>
      <c r="R38" s="1131"/>
    </row>
    <row r="39" spans="1:18" ht="22.5" customHeight="1">
      <c r="A39" s="1367"/>
      <c r="B39" s="1368"/>
      <c r="C39" s="1368"/>
      <c r="D39" s="1369"/>
      <c r="E39" s="1384" t="s">
        <v>459</v>
      </c>
      <c r="F39" s="1385"/>
      <c r="G39" s="1124"/>
      <c r="H39" s="1370"/>
      <c r="I39" s="1370"/>
      <c r="J39" s="1370"/>
      <c r="K39" s="1370"/>
      <c r="L39" s="1371"/>
      <c r="M39" s="1372" t="s">
        <v>460</v>
      </c>
      <c r="N39" s="1373"/>
      <c r="O39" s="1124"/>
      <c r="P39" s="1374"/>
      <c r="Q39" s="461"/>
      <c r="R39" s="1131"/>
    </row>
    <row r="40" spans="1:18" ht="22.5" customHeight="1">
      <c r="A40" s="1367"/>
      <c r="B40" s="1368"/>
      <c r="C40" s="1368"/>
      <c r="D40" s="1369"/>
      <c r="E40" s="1386" t="s">
        <v>461</v>
      </c>
      <c r="F40" s="1387"/>
      <c r="G40" s="1375"/>
      <c r="H40" s="1376"/>
      <c r="I40" s="1376"/>
      <c r="J40" s="1376"/>
      <c r="K40" s="1376"/>
      <c r="L40" s="1376"/>
      <c r="M40" s="1376"/>
      <c r="N40" s="1376"/>
      <c r="O40" s="1376"/>
      <c r="P40" s="1377"/>
      <c r="Q40" s="461"/>
      <c r="R40" s="1131"/>
    </row>
    <row r="41" spans="1:18" ht="22.5" customHeight="1">
      <c r="A41" s="1367"/>
      <c r="B41" s="1368"/>
      <c r="C41" s="1368"/>
      <c r="D41" s="1369"/>
      <c r="E41" s="1384" t="s">
        <v>459</v>
      </c>
      <c r="F41" s="1385"/>
      <c r="G41" s="1124"/>
      <c r="H41" s="1370"/>
      <c r="I41" s="1370"/>
      <c r="J41" s="1370"/>
      <c r="K41" s="1370"/>
      <c r="L41" s="1371"/>
      <c r="M41" s="1372" t="s">
        <v>460</v>
      </c>
      <c r="N41" s="1373"/>
      <c r="O41" s="1124"/>
      <c r="P41" s="1374"/>
      <c r="Q41" s="461"/>
      <c r="R41" s="1131"/>
    </row>
    <row r="42" spans="1:18" ht="22.5" customHeight="1">
      <c r="A42" s="1367"/>
      <c r="B42" s="1368"/>
      <c r="C42" s="1368"/>
      <c r="D42" s="1369"/>
      <c r="E42" s="1386" t="s">
        <v>461</v>
      </c>
      <c r="F42" s="1387"/>
      <c r="G42" s="1375"/>
      <c r="H42" s="1376"/>
      <c r="I42" s="1376"/>
      <c r="J42" s="1376"/>
      <c r="K42" s="1376"/>
      <c r="L42" s="1376"/>
      <c r="M42" s="1376"/>
      <c r="N42" s="1376"/>
      <c r="O42" s="1376"/>
      <c r="P42" s="1377"/>
      <c r="Q42" s="461"/>
      <c r="R42" s="1131"/>
    </row>
    <row r="43" spans="1:18" ht="22.5" customHeight="1">
      <c r="A43" s="1367"/>
      <c r="B43" s="1368"/>
      <c r="C43" s="1368"/>
      <c r="D43" s="1369"/>
      <c r="E43" s="1384" t="s">
        <v>459</v>
      </c>
      <c r="F43" s="1385"/>
      <c r="G43" s="1124"/>
      <c r="H43" s="1370"/>
      <c r="I43" s="1370"/>
      <c r="J43" s="1370"/>
      <c r="K43" s="1370"/>
      <c r="L43" s="1371"/>
      <c r="M43" s="1372" t="s">
        <v>460</v>
      </c>
      <c r="N43" s="1373"/>
      <c r="O43" s="1124"/>
      <c r="P43" s="1374"/>
      <c r="Q43" s="461"/>
      <c r="R43" s="1131"/>
    </row>
    <row r="44" spans="1:18" ht="22.5" customHeight="1">
      <c r="A44" s="1367"/>
      <c r="B44" s="1368"/>
      <c r="C44" s="1368"/>
      <c r="D44" s="1369"/>
      <c r="E44" s="1386" t="s">
        <v>461</v>
      </c>
      <c r="F44" s="1387"/>
      <c r="G44" s="1375"/>
      <c r="H44" s="1376"/>
      <c r="I44" s="1376"/>
      <c r="J44" s="1376"/>
      <c r="K44" s="1376"/>
      <c r="L44" s="1376"/>
      <c r="M44" s="1376"/>
      <c r="N44" s="1376"/>
      <c r="O44" s="1376"/>
      <c r="P44" s="1377"/>
      <c r="Q44" s="461"/>
      <c r="R44" s="1131"/>
    </row>
    <row r="45" spans="1:18" ht="22.5" customHeight="1">
      <c r="A45" s="1367"/>
      <c r="B45" s="1368"/>
      <c r="C45" s="1368"/>
      <c r="D45" s="1369"/>
      <c r="E45" s="1384" t="s">
        <v>459</v>
      </c>
      <c r="F45" s="1385"/>
      <c r="G45" s="1124"/>
      <c r="H45" s="1370"/>
      <c r="I45" s="1370"/>
      <c r="J45" s="1370"/>
      <c r="K45" s="1370"/>
      <c r="L45" s="1371"/>
      <c r="M45" s="1372" t="s">
        <v>460</v>
      </c>
      <c r="N45" s="1373"/>
      <c r="O45" s="1124"/>
      <c r="P45" s="1374"/>
      <c r="Q45" s="461"/>
      <c r="R45" s="1131"/>
    </row>
    <row r="46" spans="1:18" ht="22.5" customHeight="1">
      <c r="A46" s="1367"/>
      <c r="B46" s="1368"/>
      <c r="C46" s="1368"/>
      <c r="D46" s="1369"/>
      <c r="E46" s="1386" t="s">
        <v>461</v>
      </c>
      <c r="F46" s="1387"/>
      <c r="G46" s="1375"/>
      <c r="H46" s="1376"/>
      <c r="I46" s="1376"/>
      <c r="J46" s="1376"/>
      <c r="K46" s="1376"/>
      <c r="L46" s="1376"/>
      <c r="M46" s="1376"/>
      <c r="N46" s="1376"/>
      <c r="O46" s="1376"/>
      <c r="P46" s="1377"/>
      <c r="Q46" s="461"/>
      <c r="R46" s="1131"/>
    </row>
    <row r="47" spans="1:18" ht="22.5" customHeight="1">
      <c r="A47" s="1367"/>
      <c r="B47" s="1368"/>
      <c r="C47" s="1368"/>
      <c r="D47" s="1369"/>
      <c r="E47" s="1384" t="s">
        <v>459</v>
      </c>
      <c r="F47" s="1385"/>
      <c r="G47" s="1124"/>
      <c r="H47" s="1370"/>
      <c r="I47" s="1370"/>
      <c r="J47" s="1370"/>
      <c r="K47" s="1370"/>
      <c r="L47" s="1371"/>
      <c r="M47" s="1372" t="s">
        <v>460</v>
      </c>
      <c r="N47" s="1373"/>
      <c r="O47" s="1124"/>
      <c r="P47" s="1374"/>
      <c r="Q47" s="461"/>
      <c r="R47" s="1131"/>
    </row>
    <row r="48" spans="1:18" ht="22.5" customHeight="1">
      <c r="A48" s="1367"/>
      <c r="B48" s="1368"/>
      <c r="C48" s="1368"/>
      <c r="D48" s="1369"/>
      <c r="E48" s="1386" t="s">
        <v>461</v>
      </c>
      <c r="F48" s="1387"/>
      <c r="G48" s="1375"/>
      <c r="H48" s="1376"/>
      <c r="I48" s="1376"/>
      <c r="J48" s="1376"/>
      <c r="K48" s="1376"/>
      <c r="L48" s="1376"/>
      <c r="M48" s="1376"/>
      <c r="N48" s="1376"/>
      <c r="O48" s="1376"/>
      <c r="P48" s="1377"/>
      <c r="Q48" s="461"/>
      <c r="R48" s="1131"/>
    </row>
    <row r="49" spans="1:18" ht="22.5" customHeight="1">
      <c r="A49" s="1367"/>
      <c r="B49" s="1368"/>
      <c r="C49" s="1368"/>
      <c r="D49" s="1369"/>
      <c r="E49" s="1384" t="s">
        <v>459</v>
      </c>
      <c r="F49" s="1385"/>
      <c r="G49" s="1124"/>
      <c r="H49" s="1370"/>
      <c r="I49" s="1370"/>
      <c r="J49" s="1370"/>
      <c r="K49" s="1370"/>
      <c r="L49" s="1371"/>
      <c r="M49" s="1372" t="s">
        <v>460</v>
      </c>
      <c r="N49" s="1373"/>
      <c r="O49" s="1124"/>
      <c r="P49" s="1374"/>
      <c r="Q49" s="461"/>
      <c r="R49" s="1131"/>
    </row>
    <row r="50" spans="1:18" ht="22.5" customHeight="1" thickBot="1">
      <c r="A50" s="1378"/>
      <c r="B50" s="1379"/>
      <c r="C50" s="1379"/>
      <c r="D50" s="1380"/>
      <c r="E50" s="1386" t="s">
        <v>461</v>
      </c>
      <c r="F50" s="1387"/>
      <c r="G50" s="1381"/>
      <c r="H50" s="1382"/>
      <c r="I50" s="1382"/>
      <c r="J50" s="1382"/>
      <c r="K50" s="1382"/>
      <c r="L50" s="1382"/>
      <c r="M50" s="1382"/>
      <c r="N50" s="1382"/>
      <c r="O50" s="1382"/>
      <c r="P50" s="1383"/>
      <c r="Q50" s="461"/>
      <c r="R50" s="1145"/>
    </row>
    <row r="51" spans="1:18" ht="22.5" customHeight="1" thickBot="1">
      <c r="A51" s="1363" t="s">
        <v>462</v>
      </c>
      <c r="B51" s="1363"/>
      <c r="C51" s="1363"/>
      <c r="D51" s="1363"/>
      <c r="E51" s="1363"/>
      <c r="F51" s="1363"/>
      <c r="G51" s="1363"/>
      <c r="H51" s="1363"/>
      <c r="I51" s="1363"/>
      <c r="J51" s="1363"/>
      <c r="K51" s="1363"/>
      <c r="L51" s="1364" t="s">
        <v>463</v>
      </c>
      <c r="M51" s="1365"/>
      <c r="N51" s="1365">
        <f>総表!J49</f>
        <v>0</v>
      </c>
      <c r="O51" s="1365"/>
      <c r="P51" s="1366"/>
      <c r="Q51" s="462"/>
    </row>
    <row r="52" spans="1:18">
      <c r="A52" s="364"/>
      <c r="B52" s="364"/>
      <c r="C52" s="364"/>
    </row>
  </sheetData>
  <sheetProtection algorithmName="SHA-512" hashValue="32RPFjGghqEcBWcMMcGwemfKMkEHXfHitzAY+HV877ETJ5yGHkgtNYzeWZN1Pw4DMlusO9r6Bg4TD3Nw+3otHA==" saltValue="VhWps10hJI6aMuBkKoHRug=="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I2 C2:C4 F2:F4" xr:uid="{676CABA7-CE2B-43FA-8986-4AFD56E83FAE}">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1DDE8-B045-4D67-BCE2-E9B853AE234C}">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362" customWidth="1"/>
    <col min="3" max="3" width="3.83203125" style="362" customWidth="1"/>
    <col min="4" max="4" width="9.25" style="362" customWidth="1"/>
    <col min="5" max="5" width="7.5" style="362" customWidth="1"/>
    <col min="6" max="6" width="3.83203125" style="362" customWidth="1"/>
    <col min="7" max="7" width="9.25" style="365" customWidth="1"/>
    <col min="8" max="8" width="7.5" style="365" customWidth="1"/>
    <col min="9" max="9" width="3.83203125" style="362" customWidth="1"/>
    <col min="10" max="10" width="16.83203125" style="362" customWidth="1"/>
    <col min="11" max="11" width="8" style="362" customWidth="1"/>
    <col min="12" max="12" width="9.33203125" style="362" customWidth="1"/>
    <col min="13" max="13" width="10.75" style="362" customWidth="1"/>
    <col min="14" max="15" width="9.33203125" style="362" customWidth="1"/>
    <col min="16" max="16" width="17.33203125" style="362" customWidth="1"/>
    <col min="17" max="17" width="3.75" style="362" customWidth="1"/>
    <col min="18" max="18" width="59.25" style="232" customWidth="1"/>
    <col min="19" max="16384" width="9" style="363"/>
  </cols>
  <sheetData>
    <row r="1" spans="1:18" ht="22.5" customHeight="1" thickBot="1">
      <c r="A1" s="1415" t="s">
        <v>450</v>
      </c>
      <c r="B1" s="1415"/>
      <c r="C1" s="360"/>
      <c r="D1" s="361"/>
      <c r="E1" s="361"/>
      <c r="G1" s="360"/>
      <c r="H1" s="360"/>
      <c r="I1" s="361"/>
      <c r="J1" s="361"/>
      <c r="N1" s="1416"/>
      <c r="O1" s="1416"/>
      <c r="P1" s="1416"/>
      <c r="Q1" s="445"/>
    </row>
    <row r="2" spans="1:18" ht="23.25" customHeight="1" thickBot="1">
      <c r="A2" s="1429" t="s">
        <v>63</v>
      </c>
      <c r="B2" s="1430"/>
      <c r="C2" s="605"/>
      <c r="D2" s="1438" t="s">
        <v>560</v>
      </c>
      <c r="E2" s="1439"/>
      <c r="F2" s="457"/>
      <c r="G2" s="1438" t="s">
        <v>561</v>
      </c>
      <c r="H2" s="1439"/>
      <c r="I2" s="457" t="s">
        <v>592</v>
      </c>
      <c r="J2" s="455" t="s">
        <v>562</v>
      </c>
      <c r="K2" s="521"/>
      <c r="L2" s="522" t="s">
        <v>613</v>
      </c>
      <c r="M2" s="1450">
        <f>総表!C27</f>
        <v>0</v>
      </c>
      <c r="N2" s="1451"/>
      <c r="O2" s="1451"/>
      <c r="P2" s="1452"/>
      <c r="Q2" s="452"/>
      <c r="R2" s="464" t="s">
        <v>194</v>
      </c>
    </row>
    <row r="3" spans="1:18" ht="23.25" customHeight="1" thickBot="1">
      <c r="A3" s="1431"/>
      <c r="B3" s="1432"/>
      <c r="C3" s="606"/>
      <c r="D3" s="1436" t="s">
        <v>563</v>
      </c>
      <c r="E3" s="1437"/>
      <c r="F3" s="458"/>
      <c r="G3" s="1440" t="s">
        <v>564</v>
      </c>
      <c r="H3" s="1442"/>
      <c r="I3" s="1442"/>
      <c r="J3" s="1443"/>
      <c r="K3" s="454"/>
      <c r="L3" s="523" t="s">
        <v>614</v>
      </c>
      <c r="M3" s="1450">
        <f>総表!C15</f>
        <v>0</v>
      </c>
      <c r="N3" s="1451"/>
      <c r="O3" s="1451"/>
      <c r="P3" s="1452"/>
      <c r="Q3" s="452"/>
      <c r="R3" s="1453" t="s">
        <v>569</v>
      </c>
    </row>
    <row r="4" spans="1:18" ht="23.25" customHeight="1" thickBot="1">
      <c r="A4" s="1418"/>
      <c r="B4" s="1419"/>
      <c r="C4" s="607"/>
      <c r="D4" s="1440" t="s">
        <v>565</v>
      </c>
      <c r="E4" s="1441"/>
      <c r="F4" s="459"/>
      <c r="G4" s="1440" t="s">
        <v>566</v>
      </c>
      <c r="H4" s="1442"/>
      <c r="I4" s="1442"/>
      <c r="J4" s="1443"/>
      <c r="K4" s="446"/>
      <c r="L4" s="447"/>
      <c r="M4" s="447"/>
      <c r="N4" s="447"/>
      <c r="O4" s="447"/>
      <c r="P4" s="447"/>
      <c r="Q4" s="452"/>
      <c r="R4" s="1454"/>
    </row>
    <row r="5" spans="1:18" ht="24" customHeight="1">
      <c r="A5" s="1417" t="s">
        <v>451</v>
      </c>
      <c r="B5" s="1402"/>
      <c r="C5" s="1433" t="s">
        <v>452</v>
      </c>
      <c r="D5" s="1434"/>
      <c r="E5" s="1444"/>
      <c r="F5" s="1445"/>
      <c r="G5" s="1445"/>
      <c r="H5" s="1446"/>
      <c r="I5" s="1458" t="s">
        <v>452</v>
      </c>
      <c r="J5" s="1459"/>
      <c r="K5" s="1412"/>
      <c r="L5" s="1413"/>
      <c r="M5" s="1420"/>
      <c r="N5" s="1421" t="s">
        <v>615</v>
      </c>
      <c r="O5" s="1423"/>
      <c r="P5" s="1424"/>
      <c r="Q5" s="460"/>
      <c r="R5" s="1454"/>
    </row>
    <row r="6" spans="1:18" ht="39.75" customHeight="1">
      <c r="A6" s="1418"/>
      <c r="B6" s="1419"/>
      <c r="C6" s="1435" t="s">
        <v>453</v>
      </c>
      <c r="D6" s="1419"/>
      <c r="E6" s="1447"/>
      <c r="F6" s="1448"/>
      <c r="G6" s="1448"/>
      <c r="H6" s="1449"/>
      <c r="I6" s="1460" t="s">
        <v>454</v>
      </c>
      <c r="J6" s="1461"/>
      <c r="K6" s="1138"/>
      <c r="L6" s="1427"/>
      <c r="M6" s="1428"/>
      <c r="N6" s="1422"/>
      <c r="O6" s="1425"/>
      <c r="P6" s="1426"/>
      <c r="Q6" s="460"/>
      <c r="R6" s="1131" t="s">
        <v>612</v>
      </c>
    </row>
    <row r="7" spans="1:18" ht="27.75" customHeight="1">
      <c r="A7" s="1394" t="s">
        <v>509</v>
      </c>
      <c r="B7" s="1395"/>
      <c r="C7" s="1400" t="s">
        <v>455</v>
      </c>
      <c r="D7" s="1401"/>
      <c r="E7" s="1401"/>
      <c r="F7" s="1402"/>
      <c r="G7" s="1409" t="s">
        <v>456</v>
      </c>
      <c r="H7" s="1410"/>
      <c r="I7" s="1410"/>
      <c r="J7" s="1410"/>
      <c r="K7" s="1410"/>
      <c r="L7" s="1410"/>
      <c r="M7" s="1410"/>
      <c r="N7" s="1410"/>
      <c r="O7" s="1410"/>
      <c r="P7" s="1411"/>
      <c r="Q7" s="453"/>
      <c r="R7" s="1131"/>
    </row>
    <row r="8" spans="1:18" ht="33" customHeight="1">
      <c r="A8" s="1396"/>
      <c r="B8" s="1397"/>
      <c r="C8" s="1474"/>
      <c r="D8" s="1475"/>
      <c r="E8" s="1475"/>
      <c r="F8" s="1476"/>
      <c r="G8" s="1477"/>
      <c r="H8" s="1478"/>
      <c r="I8" s="1478"/>
      <c r="J8" s="1478"/>
      <c r="K8" s="1478"/>
      <c r="L8" s="1478"/>
      <c r="M8" s="1478"/>
      <c r="N8" s="1478"/>
      <c r="O8" s="1478"/>
      <c r="P8" s="1479"/>
      <c r="Q8" s="461"/>
      <c r="R8" s="1131"/>
    </row>
    <row r="9" spans="1:18" ht="33" customHeight="1">
      <c r="A9" s="1396"/>
      <c r="B9" s="1397"/>
      <c r="C9" s="1467"/>
      <c r="D9" s="1468"/>
      <c r="E9" s="1468"/>
      <c r="F9" s="1469"/>
      <c r="G9" s="1126"/>
      <c r="H9" s="1465"/>
      <c r="I9" s="1465"/>
      <c r="J9" s="1465"/>
      <c r="K9" s="1465"/>
      <c r="L9" s="1465"/>
      <c r="M9" s="1465"/>
      <c r="N9" s="1465"/>
      <c r="O9" s="1465"/>
      <c r="P9" s="1466"/>
      <c r="Q9" s="461"/>
      <c r="R9" s="1131"/>
    </row>
    <row r="10" spans="1:18" ht="33" customHeight="1">
      <c r="A10" s="1396"/>
      <c r="B10" s="1397"/>
      <c r="C10" s="1467"/>
      <c r="D10" s="1468"/>
      <c r="E10" s="1468"/>
      <c r="F10" s="1469"/>
      <c r="G10" s="1126"/>
      <c r="H10" s="1465"/>
      <c r="I10" s="1465"/>
      <c r="J10" s="1465"/>
      <c r="K10" s="1465"/>
      <c r="L10" s="1465"/>
      <c r="M10" s="1465"/>
      <c r="N10" s="1465"/>
      <c r="O10" s="1465"/>
      <c r="P10" s="1466"/>
      <c r="Q10" s="461"/>
      <c r="R10" s="1131"/>
    </row>
    <row r="11" spans="1:18" ht="33" customHeight="1">
      <c r="A11" s="1396"/>
      <c r="B11" s="1397"/>
      <c r="C11" s="1467"/>
      <c r="D11" s="1468"/>
      <c r="E11" s="1468"/>
      <c r="F11" s="1469"/>
      <c r="G11" s="1126"/>
      <c r="H11" s="1465"/>
      <c r="I11" s="1465"/>
      <c r="J11" s="1465"/>
      <c r="K11" s="1465"/>
      <c r="L11" s="1465"/>
      <c r="M11" s="1465"/>
      <c r="N11" s="1465"/>
      <c r="O11" s="1465"/>
      <c r="P11" s="1466"/>
      <c r="Q11" s="461"/>
      <c r="R11" s="1131"/>
    </row>
    <row r="12" spans="1:18" ht="33" customHeight="1">
      <c r="A12" s="1396"/>
      <c r="B12" s="1397"/>
      <c r="C12" s="1467"/>
      <c r="D12" s="1468"/>
      <c r="E12" s="1468"/>
      <c r="F12" s="1469"/>
      <c r="G12" s="1126"/>
      <c r="H12" s="1465"/>
      <c r="I12" s="1465"/>
      <c r="J12" s="1465"/>
      <c r="K12" s="1465"/>
      <c r="L12" s="1465"/>
      <c r="M12" s="1465"/>
      <c r="N12" s="1465"/>
      <c r="O12" s="1465"/>
      <c r="P12" s="1466"/>
      <c r="Q12" s="461"/>
      <c r="R12" s="1131"/>
    </row>
    <row r="13" spans="1:18" ht="33" customHeight="1">
      <c r="A13" s="1396"/>
      <c r="B13" s="1397"/>
      <c r="C13" s="1467"/>
      <c r="D13" s="1468"/>
      <c r="E13" s="1468"/>
      <c r="F13" s="1469"/>
      <c r="G13" s="1126"/>
      <c r="H13" s="1465"/>
      <c r="I13" s="1465"/>
      <c r="J13" s="1465"/>
      <c r="K13" s="1465"/>
      <c r="L13" s="1465"/>
      <c r="M13" s="1465"/>
      <c r="N13" s="1465"/>
      <c r="O13" s="1465"/>
      <c r="P13" s="1466"/>
      <c r="Q13" s="461"/>
      <c r="R13" s="1131"/>
    </row>
    <row r="14" spans="1:18" ht="33" customHeight="1">
      <c r="A14" s="1396"/>
      <c r="B14" s="1397"/>
      <c r="C14" s="1467"/>
      <c r="D14" s="1468"/>
      <c r="E14" s="1468"/>
      <c r="F14" s="1469"/>
      <c r="G14" s="1126"/>
      <c r="H14" s="1465"/>
      <c r="I14" s="1465"/>
      <c r="J14" s="1465"/>
      <c r="K14" s="1465"/>
      <c r="L14" s="1465"/>
      <c r="M14" s="1465"/>
      <c r="N14" s="1465"/>
      <c r="O14" s="1465"/>
      <c r="P14" s="1466"/>
      <c r="Q14" s="461"/>
      <c r="R14" s="1131"/>
    </row>
    <row r="15" spans="1:18" ht="33" customHeight="1">
      <c r="A15" s="1396"/>
      <c r="B15" s="1397"/>
      <c r="C15" s="1467"/>
      <c r="D15" s="1468"/>
      <c r="E15" s="1468"/>
      <c r="F15" s="1469"/>
      <c r="G15" s="1126"/>
      <c r="H15" s="1465"/>
      <c r="I15" s="1465"/>
      <c r="J15" s="1465"/>
      <c r="K15" s="1465"/>
      <c r="L15" s="1465"/>
      <c r="M15" s="1465"/>
      <c r="N15" s="1465"/>
      <c r="O15" s="1465"/>
      <c r="P15" s="1466"/>
      <c r="Q15" s="461"/>
      <c r="R15" s="1131"/>
    </row>
    <row r="16" spans="1:18" ht="33" customHeight="1">
      <c r="A16" s="1396"/>
      <c r="B16" s="1397"/>
      <c r="C16" s="1467"/>
      <c r="D16" s="1468"/>
      <c r="E16" s="1468"/>
      <c r="F16" s="1469"/>
      <c r="G16" s="1126"/>
      <c r="H16" s="1465"/>
      <c r="I16" s="1465"/>
      <c r="J16" s="1465"/>
      <c r="K16" s="1465"/>
      <c r="L16" s="1465"/>
      <c r="M16" s="1465"/>
      <c r="N16" s="1465"/>
      <c r="O16" s="1465"/>
      <c r="P16" s="1466"/>
      <c r="Q16" s="461"/>
      <c r="R16" s="1131" t="s">
        <v>611</v>
      </c>
    </row>
    <row r="17" spans="1:18" ht="33" customHeight="1">
      <c r="A17" s="1396"/>
      <c r="B17" s="1397"/>
      <c r="C17" s="1467"/>
      <c r="D17" s="1468"/>
      <c r="E17" s="1468"/>
      <c r="F17" s="1469"/>
      <c r="G17" s="1126"/>
      <c r="H17" s="1465"/>
      <c r="I17" s="1465"/>
      <c r="J17" s="1465"/>
      <c r="K17" s="1465"/>
      <c r="L17" s="1465"/>
      <c r="M17" s="1465"/>
      <c r="N17" s="1465"/>
      <c r="O17" s="1465"/>
      <c r="P17" s="1466"/>
      <c r="Q17" s="461"/>
      <c r="R17" s="1131"/>
    </row>
    <row r="18" spans="1:18" ht="33" customHeight="1">
      <c r="A18" s="1398"/>
      <c r="B18" s="1399"/>
      <c r="C18" s="1470"/>
      <c r="D18" s="1471"/>
      <c r="E18" s="1471"/>
      <c r="F18" s="1472"/>
      <c r="G18" s="1138"/>
      <c r="H18" s="1427"/>
      <c r="I18" s="1427"/>
      <c r="J18" s="1427"/>
      <c r="K18" s="1427"/>
      <c r="L18" s="1427"/>
      <c r="M18" s="1427"/>
      <c r="N18" s="1427"/>
      <c r="O18" s="1427"/>
      <c r="P18" s="1473"/>
      <c r="Q18" s="461"/>
      <c r="R18" s="1131"/>
    </row>
    <row r="19" spans="1:18" ht="33" customHeight="1">
      <c r="A19" s="1462" t="s">
        <v>457</v>
      </c>
      <c r="B19" s="1463"/>
      <c r="C19" s="1463"/>
      <c r="D19" s="1463"/>
      <c r="E19" s="1463"/>
      <c r="F19" s="1463"/>
      <c r="G19" s="1463"/>
      <c r="H19" s="1463"/>
      <c r="I19" s="1463"/>
      <c r="J19" s="1463"/>
      <c r="K19" s="1463"/>
      <c r="L19" s="1463"/>
      <c r="M19" s="1463"/>
      <c r="N19" s="1463"/>
      <c r="O19" s="1463"/>
      <c r="P19" s="1464"/>
      <c r="Q19" s="463"/>
      <c r="R19" s="1131"/>
    </row>
    <row r="20" spans="1:18" ht="33.75" customHeight="1">
      <c r="A20" s="1400" t="s">
        <v>455</v>
      </c>
      <c r="B20" s="1401"/>
      <c r="C20" s="1401"/>
      <c r="D20" s="1401"/>
      <c r="E20" s="448"/>
      <c r="F20" s="1409" t="s">
        <v>458</v>
      </c>
      <c r="G20" s="1410"/>
      <c r="H20" s="1410"/>
      <c r="I20" s="1410"/>
      <c r="J20" s="1410"/>
      <c r="K20" s="1410"/>
      <c r="L20" s="1410"/>
      <c r="M20" s="1410"/>
      <c r="N20" s="1410"/>
      <c r="O20" s="1410"/>
      <c r="P20" s="1411"/>
      <c r="Q20" s="453"/>
      <c r="R20" s="1131" t="s">
        <v>610</v>
      </c>
    </row>
    <row r="21" spans="1:18" ht="22.5" customHeight="1">
      <c r="A21" s="1367"/>
      <c r="B21" s="1368"/>
      <c r="C21" s="1368"/>
      <c r="D21" s="1369"/>
      <c r="E21" s="1384" t="s">
        <v>459</v>
      </c>
      <c r="F21" s="1385"/>
      <c r="G21" s="1124"/>
      <c r="H21" s="1370"/>
      <c r="I21" s="1370"/>
      <c r="J21" s="1370"/>
      <c r="K21" s="1370"/>
      <c r="L21" s="1371"/>
      <c r="M21" s="1372" t="s">
        <v>460</v>
      </c>
      <c r="N21" s="1373"/>
      <c r="O21" s="1124"/>
      <c r="P21" s="1374"/>
      <c r="Q21" s="461"/>
      <c r="R21" s="1131"/>
    </row>
    <row r="22" spans="1:18" ht="22.5" customHeight="1">
      <c r="A22" s="1367"/>
      <c r="B22" s="1368"/>
      <c r="C22" s="1368"/>
      <c r="D22" s="1369"/>
      <c r="E22" s="1386" t="s">
        <v>461</v>
      </c>
      <c r="F22" s="1387"/>
      <c r="G22" s="1375"/>
      <c r="H22" s="1376"/>
      <c r="I22" s="1376"/>
      <c r="J22" s="1376"/>
      <c r="K22" s="1376"/>
      <c r="L22" s="1376"/>
      <c r="M22" s="1376"/>
      <c r="N22" s="1376"/>
      <c r="O22" s="1376"/>
      <c r="P22" s="1377"/>
      <c r="Q22" s="461"/>
      <c r="R22" s="1131"/>
    </row>
    <row r="23" spans="1:18" ht="22.5" customHeight="1">
      <c r="A23" s="1367"/>
      <c r="B23" s="1368"/>
      <c r="C23" s="1368"/>
      <c r="D23" s="1369"/>
      <c r="E23" s="1384" t="s">
        <v>459</v>
      </c>
      <c r="F23" s="1385"/>
      <c r="G23" s="1124"/>
      <c r="H23" s="1370"/>
      <c r="I23" s="1370"/>
      <c r="J23" s="1370"/>
      <c r="K23" s="1370"/>
      <c r="L23" s="1371"/>
      <c r="M23" s="1372" t="s">
        <v>460</v>
      </c>
      <c r="N23" s="1373"/>
      <c r="O23" s="1124"/>
      <c r="P23" s="1374"/>
      <c r="Q23" s="461"/>
      <c r="R23" s="1131"/>
    </row>
    <row r="24" spans="1:18" ht="22.5" customHeight="1">
      <c r="A24" s="1367"/>
      <c r="B24" s="1368"/>
      <c r="C24" s="1368"/>
      <c r="D24" s="1369"/>
      <c r="E24" s="1386" t="s">
        <v>461</v>
      </c>
      <c r="F24" s="1387"/>
      <c r="G24" s="1375"/>
      <c r="H24" s="1376"/>
      <c r="I24" s="1376"/>
      <c r="J24" s="1376"/>
      <c r="K24" s="1376"/>
      <c r="L24" s="1376"/>
      <c r="M24" s="1376"/>
      <c r="N24" s="1376"/>
      <c r="O24" s="1376"/>
      <c r="P24" s="1377"/>
      <c r="Q24" s="461"/>
      <c r="R24" s="1131"/>
    </row>
    <row r="25" spans="1:18" ht="22.5" customHeight="1">
      <c r="A25" s="1367"/>
      <c r="B25" s="1368"/>
      <c r="C25" s="1368"/>
      <c r="D25" s="1369"/>
      <c r="E25" s="1384" t="s">
        <v>459</v>
      </c>
      <c r="F25" s="1385"/>
      <c r="G25" s="1124"/>
      <c r="H25" s="1370"/>
      <c r="I25" s="1370"/>
      <c r="J25" s="1370"/>
      <c r="K25" s="1370"/>
      <c r="L25" s="1371"/>
      <c r="M25" s="1372" t="s">
        <v>460</v>
      </c>
      <c r="N25" s="1373"/>
      <c r="O25" s="1124"/>
      <c r="P25" s="1374"/>
      <c r="Q25" s="461"/>
      <c r="R25" s="1131"/>
    </row>
    <row r="26" spans="1:18" ht="22.5" customHeight="1">
      <c r="A26" s="1367"/>
      <c r="B26" s="1368"/>
      <c r="C26" s="1368"/>
      <c r="D26" s="1369"/>
      <c r="E26" s="1386" t="s">
        <v>461</v>
      </c>
      <c r="F26" s="1387"/>
      <c r="G26" s="1375"/>
      <c r="H26" s="1376"/>
      <c r="I26" s="1376"/>
      <c r="J26" s="1376"/>
      <c r="K26" s="1376"/>
      <c r="L26" s="1376"/>
      <c r="M26" s="1376"/>
      <c r="N26" s="1376"/>
      <c r="O26" s="1376"/>
      <c r="P26" s="1377"/>
      <c r="Q26" s="461"/>
      <c r="R26" s="1131"/>
    </row>
    <row r="27" spans="1:18" ht="22.5" customHeight="1">
      <c r="A27" s="1367"/>
      <c r="B27" s="1368"/>
      <c r="C27" s="1368"/>
      <c r="D27" s="1369"/>
      <c r="E27" s="1384" t="s">
        <v>459</v>
      </c>
      <c r="F27" s="1385"/>
      <c r="G27" s="1124"/>
      <c r="H27" s="1370"/>
      <c r="I27" s="1370"/>
      <c r="J27" s="1370"/>
      <c r="K27" s="1370"/>
      <c r="L27" s="1371"/>
      <c r="M27" s="1372" t="s">
        <v>460</v>
      </c>
      <c r="N27" s="1373"/>
      <c r="O27" s="1124"/>
      <c r="P27" s="1374"/>
      <c r="Q27" s="461"/>
      <c r="R27" s="1131"/>
    </row>
    <row r="28" spans="1:18" ht="22.5" customHeight="1">
      <c r="A28" s="1367"/>
      <c r="B28" s="1368"/>
      <c r="C28" s="1368"/>
      <c r="D28" s="1369"/>
      <c r="E28" s="1386" t="s">
        <v>461</v>
      </c>
      <c r="F28" s="1387"/>
      <c r="G28" s="1375"/>
      <c r="H28" s="1376"/>
      <c r="I28" s="1376"/>
      <c r="J28" s="1376"/>
      <c r="K28" s="1376"/>
      <c r="L28" s="1376"/>
      <c r="M28" s="1376"/>
      <c r="N28" s="1376"/>
      <c r="O28" s="1376"/>
      <c r="P28" s="1377"/>
      <c r="Q28" s="461"/>
      <c r="R28" s="1131"/>
    </row>
    <row r="29" spans="1:18" ht="22.5" customHeight="1">
      <c r="A29" s="1367"/>
      <c r="B29" s="1368"/>
      <c r="C29" s="1368"/>
      <c r="D29" s="1369"/>
      <c r="E29" s="1384" t="s">
        <v>459</v>
      </c>
      <c r="F29" s="1385"/>
      <c r="G29" s="1124"/>
      <c r="H29" s="1370"/>
      <c r="I29" s="1370"/>
      <c r="J29" s="1370"/>
      <c r="K29" s="1370"/>
      <c r="L29" s="1371"/>
      <c r="M29" s="1372" t="s">
        <v>460</v>
      </c>
      <c r="N29" s="1373"/>
      <c r="O29" s="1124"/>
      <c r="P29" s="1374"/>
      <c r="Q29" s="461"/>
      <c r="R29" s="1131"/>
    </row>
    <row r="30" spans="1:18" ht="22.5" customHeight="1">
      <c r="A30" s="1367"/>
      <c r="B30" s="1368"/>
      <c r="C30" s="1368"/>
      <c r="D30" s="1369"/>
      <c r="E30" s="1386" t="s">
        <v>461</v>
      </c>
      <c r="F30" s="1387"/>
      <c r="G30" s="1375"/>
      <c r="H30" s="1376"/>
      <c r="I30" s="1376"/>
      <c r="J30" s="1376"/>
      <c r="K30" s="1376"/>
      <c r="L30" s="1376"/>
      <c r="M30" s="1376"/>
      <c r="N30" s="1376"/>
      <c r="O30" s="1376"/>
      <c r="P30" s="1377"/>
      <c r="Q30" s="461"/>
      <c r="R30" s="1131"/>
    </row>
    <row r="31" spans="1:18" ht="22.5" customHeight="1">
      <c r="A31" s="1367"/>
      <c r="B31" s="1368"/>
      <c r="C31" s="1368"/>
      <c r="D31" s="1369"/>
      <c r="E31" s="1384" t="s">
        <v>459</v>
      </c>
      <c r="F31" s="1385"/>
      <c r="G31" s="1124"/>
      <c r="H31" s="1370"/>
      <c r="I31" s="1370"/>
      <c r="J31" s="1370"/>
      <c r="K31" s="1370"/>
      <c r="L31" s="1371"/>
      <c r="M31" s="1372" t="s">
        <v>460</v>
      </c>
      <c r="N31" s="1373"/>
      <c r="O31" s="1124"/>
      <c r="P31" s="1374"/>
      <c r="Q31" s="461"/>
      <c r="R31" s="1131"/>
    </row>
    <row r="32" spans="1:18" ht="22.5" customHeight="1">
      <c r="A32" s="1367"/>
      <c r="B32" s="1368"/>
      <c r="C32" s="1368"/>
      <c r="D32" s="1369"/>
      <c r="E32" s="1386" t="s">
        <v>461</v>
      </c>
      <c r="F32" s="1387"/>
      <c r="G32" s="1375"/>
      <c r="H32" s="1376"/>
      <c r="I32" s="1376"/>
      <c r="J32" s="1376"/>
      <c r="K32" s="1376"/>
      <c r="L32" s="1376"/>
      <c r="M32" s="1376"/>
      <c r="N32" s="1376"/>
      <c r="O32" s="1376"/>
      <c r="P32" s="1377"/>
      <c r="Q32" s="461"/>
      <c r="R32" s="1131"/>
    </row>
    <row r="33" spans="1:18" ht="22.5" customHeight="1">
      <c r="A33" s="1367"/>
      <c r="B33" s="1368"/>
      <c r="C33" s="1368"/>
      <c r="D33" s="1369"/>
      <c r="E33" s="1384" t="s">
        <v>459</v>
      </c>
      <c r="F33" s="1385"/>
      <c r="G33" s="1124"/>
      <c r="H33" s="1370"/>
      <c r="I33" s="1370"/>
      <c r="J33" s="1370"/>
      <c r="K33" s="1370"/>
      <c r="L33" s="1371"/>
      <c r="M33" s="1372" t="s">
        <v>460</v>
      </c>
      <c r="N33" s="1373"/>
      <c r="O33" s="1124"/>
      <c r="P33" s="1374"/>
      <c r="Q33" s="461"/>
      <c r="R33" s="1131"/>
    </row>
    <row r="34" spans="1:18" ht="22.5" customHeight="1">
      <c r="A34" s="1367"/>
      <c r="B34" s="1368"/>
      <c r="C34" s="1368"/>
      <c r="D34" s="1369"/>
      <c r="E34" s="1386" t="s">
        <v>461</v>
      </c>
      <c r="F34" s="1387"/>
      <c r="G34" s="1375"/>
      <c r="H34" s="1376"/>
      <c r="I34" s="1376"/>
      <c r="J34" s="1376"/>
      <c r="K34" s="1376"/>
      <c r="L34" s="1376"/>
      <c r="M34" s="1376"/>
      <c r="N34" s="1376"/>
      <c r="O34" s="1376"/>
      <c r="P34" s="1377"/>
      <c r="Q34" s="461"/>
      <c r="R34" s="1131"/>
    </row>
    <row r="35" spans="1:18" ht="22.5" customHeight="1">
      <c r="A35" s="1367"/>
      <c r="B35" s="1368"/>
      <c r="C35" s="1368"/>
      <c r="D35" s="1369"/>
      <c r="E35" s="1384" t="s">
        <v>459</v>
      </c>
      <c r="F35" s="1385"/>
      <c r="G35" s="1124"/>
      <c r="H35" s="1370"/>
      <c r="I35" s="1370"/>
      <c r="J35" s="1370"/>
      <c r="K35" s="1370"/>
      <c r="L35" s="1371"/>
      <c r="M35" s="1372" t="s">
        <v>460</v>
      </c>
      <c r="N35" s="1373"/>
      <c r="O35" s="1124"/>
      <c r="P35" s="1374"/>
      <c r="Q35" s="461"/>
      <c r="R35" s="1131"/>
    </row>
    <row r="36" spans="1:18" ht="22.5" customHeight="1">
      <c r="A36" s="1367"/>
      <c r="B36" s="1368"/>
      <c r="C36" s="1368"/>
      <c r="D36" s="1369"/>
      <c r="E36" s="1386" t="s">
        <v>461</v>
      </c>
      <c r="F36" s="1387"/>
      <c r="G36" s="1375"/>
      <c r="H36" s="1376"/>
      <c r="I36" s="1376"/>
      <c r="J36" s="1376"/>
      <c r="K36" s="1376"/>
      <c r="L36" s="1376"/>
      <c r="M36" s="1376"/>
      <c r="N36" s="1376"/>
      <c r="O36" s="1376"/>
      <c r="P36" s="1377"/>
      <c r="Q36" s="461"/>
      <c r="R36" s="1131"/>
    </row>
    <row r="37" spans="1:18" ht="22.5" customHeight="1">
      <c r="A37" s="1367"/>
      <c r="B37" s="1368"/>
      <c r="C37" s="1368"/>
      <c r="D37" s="1369"/>
      <c r="E37" s="1384" t="s">
        <v>459</v>
      </c>
      <c r="F37" s="1385"/>
      <c r="G37" s="1124"/>
      <c r="H37" s="1370"/>
      <c r="I37" s="1370"/>
      <c r="J37" s="1370"/>
      <c r="K37" s="1370"/>
      <c r="L37" s="1371"/>
      <c r="M37" s="1372" t="s">
        <v>460</v>
      </c>
      <c r="N37" s="1373"/>
      <c r="O37" s="1124"/>
      <c r="P37" s="1374"/>
      <c r="Q37" s="461"/>
      <c r="R37" s="1131"/>
    </row>
    <row r="38" spans="1:18" ht="22.5" customHeight="1">
      <c r="A38" s="1367"/>
      <c r="B38" s="1368"/>
      <c r="C38" s="1368"/>
      <c r="D38" s="1369"/>
      <c r="E38" s="1386" t="s">
        <v>461</v>
      </c>
      <c r="F38" s="1387"/>
      <c r="G38" s="1375"/>
      <c r="H38" s="1376"/>
      <c r="I38" s="1376"/>
      <c r="J38" s="1376"/>
      <c r="K38" s="1376"/>
      <c r="L38" s="1376"/>
      <c r="M38" s="1376"/>
      <c r="N38" s="1376"/>
      <c r="O38" s="1376"/>
      <c r="P38" s="1377"/>
      <c r="Q38" s="461"/>
      <c r="R38" s="1131"/>
    </row>
    <row r="39" spans="1:18" ht="22.5" customHeight="1">
      <c r="A39" s="1367"/>
      <c r="B39" s="1368"/>
      <c r="C39" s="1368"/>
      <c r="D39" s="1369"/>
      <c r="E39" s="1384" t="s">
        <v>459</v>
      </c>
      <c r="F39" s="1385"/>
      <c r="G39" s="1124"/>
      <c r="H39" s="1370"/>
      <c r="I39" s="1370"/>
      <c r="J39" s="1370"/>
      <c r="K39" s="1370"/>
      <c r="L39" s="1371"/>
      <c r="M39" s="1372" t="s">
        <v>460</v>
      </c>
      <c r="N39" s="1373"/>
      <c r="O39" s="1124"/>
      <c r="P39" s="1374"/>
      <c r="Q39" s="461"/>
      <c r="R39" s="1131"/>
    </row>
    <row r="40" spans="1:18" ht="22.5" customHeight="1">
      <c r="A40" s="1367"/>
      <c r="B40" s="1368"/>
      <c r="C40" s="1368"/>
      <c r="D40" s="1369"/>
      <c r="E40" s="1386" t="s">
        <v>461</v>
      </c>
      <c r="F40" s="1387"/>
      <c r="G40" s="1375"/>
      <c r="H40" s="1376"/>
      <c r="I40" s="1376"/>
      <c r="J40" s="1376"/>
      <c r="K40" s="1376"/>
      <c r="L40" s="1376"/>
      <c r="M40" s="1376"/>
      <c r="N40" s="1376"/>
      <c r="O40" s="1376"/>
      <c r="P40" s="1377"/>
      <c r="Q40" s="461"/>
      <c r="R40" s="1131"/>
    </row>
    <row r="41" spans="1:18" ht="22.5" customHeight="1">
      <c r="A41" s="1367"/>
      <c r="B41" s="1368"/>
      <c r="C41" s="1368"/>
      <c r="D41" s="1369"/>
      <c r="E41" s="1384" t="s">
        <v>459</v>
      </c>
      <c r="F41" s="1385"/>
      <c r="G41" s="1124"/>
      <c r="H41" s="1370"/>
      <c r="I41" s="1370"/>
      <c r="J41" s="1370"/>
      <c r="K41" s="1370"/>
      <c r="L41" s="1371"/>
      <c r="M41" s="1372" t="s">
        <v>460</v>
      </c>
      <c r="N41" s="1373"/>
      <c r="O41" s="1124"/>
      <c r="P41" s="1374"/>
      <c r="Q41" s="461"/>
      <c r="R41" s="1131"/>
    </row>
    <row r="42" spans="1:18" ht="22.5" customHeight="1">
      <c r="A42" s="1367"/>
      <c r="B42" s="1368"/>
      <c r="C42" s="1368"/>
      <c r="D42" s="1369"/>
      <c r="E42" s="1386" t="s">
        <v>461</v>
      </c>
      <c r="F42" s="1387"/>
      <c r="G42" s="1375"/>
      <c r="H42" s="1376"/>
      <c r="I42" s="1376"/>
      <c r="J42" s="1376"/>
      <c r="K42" s="1376"/>
      <c r="L42" s="1376"/>
      <c r="M42" s="1376"/>
      <c r="N42" s="1376"/>
      <c r="O42" s="1376"/>
      <c r="P42" s="1377"/>
      <c r="Q42" s="461"/>
      <c r="R42" s="1131"/>
    </row>
    <row r="43" spans="1:18" ht="22.5" customHeight="1">
      <c r="A43" s="1367"/>
      <c r="B43" s="1368"/>
      <c r="C43" s="1368"/>
      <c r="D43" s="1369"/>
      <c r="E43" s="1384" t="s">
        <v>459</v>
      </c>
      <c r="F43" s="1385"/>
      <c r="G43" s="1124"/>
      <c r="H43" s="1370"/>
      <c r="I43" s="1370"/>
      <c r="J43" s="1370"/>
      <c r="K43" s="1370"/>
      <c r="L43" s="1371"/>
      <c r="M43" s="1372" t="s">
        <v>460</v>
      </c>
      <c r="N43" s="1373"/>
      <c r="O43" s="1124"/>
      <c r="P43" s="1374"/>
      <c r="Q43" s="461"/>
      <c r="R43" s="1131"/>
    </row>
    <row r="44" spans="1:18" ht="22.5" customHeight="1">
      <c r="A44" s="1367"/>
      <c r="B44" s="1368"/>
      <c r="C44" s="1368"/>
      <c r="D44" s="1369"/>
      <c r="E44" s="1386" t="s">
        <v>461</v>
      </c>
      <c r="F44" s="1387"/>
      <c r="G44" s="1375"/>
      <c r="H44" s="1376"/>
      <c r="I44" s="1376"/>
      <c r="J44" s="1376"/>
      <c r="K44" s="1376"/>
      <c r="L44" s="1376"/>
      <c r="M44" s="1376"/>
      <c r="N44" s="1376"/>
      <c r="O44" s="1376"/>
      <c r="P44" s="1377"/>
      <c r="Q44" s="461"/>
      <c r="R44" s="1131"/>
    </row>
    <row r="45" spans="1:18" ht="22.5" customHeight="1">
      <c r="A45" s="1367"/>
      <c r="B45" s="1368"/>
      <c r="C45" s="1368"/>
      <c r="D45" s="1369"/>
      <c r="E45" s="1384" t="s">
        <v>459</v>
      </c>
      <c r="F45" s="1385"/>
      <c r="G45" s="1124"/>
      <c r="H45" s="1370"/>
      <c r="I45" s="1370"/>
      <c r="J45" s="1370"/>
      <c r="K45" s="1370"/>
      <c r="L45" s="1371"/>
      <c r="M45" s="1372" t="s">
        <v>460</v>
      </c>
      <c r="N45" s="1373"/>
      <c r="O45" s="1124"/>
      <c r="P45" s="1374"/>
      <c r="Q45" s="461"/>
      <c r="R45" s="1131"/>
    </row>
    <row r="46" spans="1:18" ht="22.5" customHeight="1">
      <c r="A46" s="1367"/>
      <c r="B46" s="1368"/>
      <c r="C46" s="1368"/>
      <c r="D46" s="1369"/>
      <c r="E46" s="1386" t="s">
        <v>461</v>
      </c>
      <c r="F46" s="1387"/>
      <c r="G46" s="1375"/>
      <c r="H46" s="1376"/>
      <c r="I46" s="1376"/>
      <c r="J46" s="1376"/>
      <c r="K46" s="1376"/>
      <c r="L46" s="1376"/>
      <c r="M46" s="1376"/>
      <c r="N46" s="1376"/>
      <c r="O46" s="1376"/>
      <c r="P46" s="1377"/>
      <c r="Q46" s="461"/>
      <c r="R46" s="1131"/>
    </row>
    <row r="47" spans="1:18" ht="22.5" customHeight="1">
      <c r="A47" s="1367"/>
      <c r="B47" s="1368"/>
      <c r="C47" s="1368"/>
      <c r="D47" s="1369"/>
      <c r="E47" s="1384" t="s">
        <v>459</v>
      </c>
      <c r="F47" s="1385"/>
      <c r="G47" s="1124"/>
      <c r="H47" s="1370"/>
      <c r="I47" s="1370"/>
      <c r="J47" s="1370"/>
      <c r="K47" s="1370"/>
      <c r="L47" s="1371"/>
      <c r="M47" s="1372" t="s">
        <v>460</v>
      </c>
      <c r="N47" s="1373"/>
      <c r="O47" s="1124"/>
      <c r="P47" s="1374"/>
      <c r="Q47" s="461"/>
      <c r="R47" s="1131"/>
    </row>
    <row r="48" spans="1:18" ht="22.5" customHeight="1">
      <c r="A48" s="1367"/>
      <c r="B48" s="1368"/>
      <c r="C48" s="1368"/>
      <c r="D48" s="1369"/>
      <c r="E48" s="1386" t="s">
        <v>461</v>
      </c>
      <c r="F48" s="1387"/>
      <c r="G48" s="1375"/>
      <c r="H48" s="1376"/>
      <c r="I48" s="1376"/>
      <c r="J48" s="1376"/>
      <c r="K48" s="1376"/>
      <c r="L48" s="1376"/>
      <c r="M48" s="1376"/>
      <c r="N48" s="1376"/>
      <c r="O48" s="1376"/>
      <c r="P48" s="1377"/>
      <c r="Q48" s="461"/>
      <c r="R48" s="1131"/>
    </row>
    <row r="49" spans="1:18" ht="22.5" customHeight="1">
      <c r="A49" s="1367"/>
      <c r="B49" s="1368"/>
      <c r="C49" s="1368"/>
      <c r="D49" s="1369"/>
      <c r="E49" s="1384" t="s">
        <v>459</v>
      </c>
      <c r="F49" s="1385"/>
      <c r="G49" s="1124"/>
      <c r="H49" s="1370"/>
      <c r="I49" s="1370"/>
      <c r="J49" s="1370"/>
      <c r="K49" s="1370"/>
      <c r="L49" s="1371"/>
      <c r="M49" s="1372" t="s">
        <v>460</v>
      </c>
      <c r="N49" s="1373"/>
      <c r="O49" s="1124"/>
      <c r="P49" s="1374"/>
      <c r="Q49" s="461"/>
      <c r="R49" s="1131"/>
    </row>
    <row r="50" spans="1:18" ht="22.5" customHeight="1" thickBot="1">
      <c r="A50" s="1378"/>
      <c r="B50" s="1379"/>
      <c r="C50" s="1379"/>
      <c r="D50" s="1380"/>
      <c r="E50" s="1386" t="s">
        <v>461</v>
      </c>
      <c r="F50" s="1387"/>
      <c r="G50" s="1381"/>
      <c r="H50" s="1382"/>
      <c r="I50" s="1382"/>
      <c r="J50" s="1382"/>
      <c r="K50" s="1382"/>
      <c r="L50" s="1382"/>
      <c r="M50" s="1382"/>
      <c r="N50" s="1382"/>
      <c r="O50" s="1382"/>
      <c r="P50" s="1383"/>
      <c r="Q50" s="461"/>
      <c r="R50" s="1145"/>
    </row>
    <row r="51" spans="1:18" ht="22.5" customHeight="1" thickBot="1">
      <c r="A51" s="1363" t="s">
        <v>462</v>
      </c>
      <c r="B51" s="1363"/>
      <c r="C51" s="1363"/>
      <c r="D51" s="1363"/>
      <c r="E51" s="1363"/>
      <c r="F51" s="1363"/>
      <c r="G51" s="1363"/>
      <c r="H51" s="1363"/>
      <c r="I51" s="1363"/>
      <c r="J51" s="1363"/>
      <c r="K51" s="1363"/>
      <c r="L51" s="1364" t="s">
        <v>463</v>
      </c>
      <c r="M51" s="1365"/>
      <c r="N51" s="1365">
        <f>総表!J49</f>
        <v>0</v>
      </c>
      <c r="O51" s="1365"/>
      <c r="P51" s="1366"/>
      <c r="Q51" s="462"/>
    </row>
    <row r="52" spans="1:18">
      <c r="A52" s="364"/>
      <c r="B52" s="364"/>
      <c r="C52" s="364"/>
    </row>
  </sheetData>
  <sheetProtection algorithmName="SHA-512" hashValue="DPG2FwHjusvz6SCZKuUsS2Tyx/WAUjinrbtpddZGO8ANS0E75mW2/UOCiOXRyvsXQ8/uJGcxbUHKyhabqGHI4w==" saltValue="n1+nLmlu4Y0utx5qUBrnNw=="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C2:C4 F2:F4 I2" xr:uid="{C5B54CF1-319F-4FDA-913D-74B45C15A8B0}">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99261-B422-4CC1-B368-3A070A16216D}">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362" customWidth="1"/>
    <col min="3" max="3" width="3.83203125" style="362" customWidth="1"/>
    <col min="4" max="4" width="9.25" style="362" customWidth="1"/>
    <col min="5" max="5" width="7.5" style="362" customWidth="1"/>
    <col min="6" max="6" width="3.83203125" style="362" customWidth="1"/>
    <col min="7" max="7" width="9.25" style="365" customWidth="1"/>
    <col min="8" max="8" width="7.5" style="365" customWidth="1"/>
    <col min="9" max="9" width="3.83203125" style="362" customWidth="1"/>
    <col min="10" max="10" width="16.83203125" style="362" customWidth="1"/>
    <col min="11" max="11" width="8" style="362" customWidth="1"/>
    <col min="12" max="12" width="9.33203125" style="362" customWidth="1"/>
    <col min="13" max="13" width="10.75" style="362" customWidth="1"/>
    <col min="14" max="15" width="9.33203125" style="362" customWidth="1"/>
    <col min="16" max="16" width="17.33203125" style="362" customWidth="1"/>
    <col min="17" max="17" width="3.75" style="362" customWidth="1"/>
    <col min="18" max="18" width="59.25" style="232" customWidth="1"/>
    <col min="19" max="16384" width="9" style="363"/>
  </cols>
  <sheetData>
    <row r="1" spans="1:18" ht="22.5" customHeight="1" thickBot="1">
      <c r="A1" s="1415" t="s">
        <v>450</v>
      </c>
      <c r="B1" s="1415"/>
      <c r="C1" s="360"/>
      <c r="D1" s="361"/>
      <c r="E1" s="361"/>
      <c r="G1" s="360"/>
      <c r="H1" s="360"/>
      <c r="I1" s="361"/>
      <c r="J1" s="361"/>
      <c r="N1" s="1416"/>
      <c r="O1" s="1416"/>
      <c r="P1" s="1416"/>
      <c r="Q1" s="445"/>
    </row>
    <row r="2" spans="1:18" ht="23.25" customHeight="1" thickBot="1">
      <c r="A2" s="1429" t="s">
        <v>63</v>
      </c>
      <c r="B2" s="1430"/>
      <c r="C2" s="605"/>
      <c r="D2" s="1438" t="s">
        <v>560</v>
      </c>
      <c r="E2" s="1439"/>
      <c r="F2" s="457"/>
      <c r="G2" s="1438" t="s">
        <v>561</v>
      </c>
      <c r="H2" s="1439"/>
      <c r="I2" s="457"/>
      <c r="J2" s="455" t="s">
        <v>562</v>
      </c>
      <c r="K2" s="521"/>
      <c r="L2" s="522" t="s">
        <v>613</v>
      </c>
      <c r="M2" s="1450">
        <f>総表!C27</f>
        <v>0</v>
      </c>
      <c r="N2" s="1451"/>
      <c r="O2" s="1451"/>
      <c r="P2" s="1452"/>
      <c r="Q2" s="452"/>
      <c r="R2" s="464" t="s">
        <v>194</v>
      </c>
    </row>
    <row r="3" spans="1:18" ht="23.25" customHeight="1" thickBot="1">
      <c r="A3" s="1431"/>
      <c r="B3" s="1432"/>
      <c r="C3" s="606" t="s">
        <v>592</v>
      </c>
      <c r="D3" s="1436" t="s">
        <v>563</v>
      </c>
      <c r="E3" s="1437"/>
      <c r="F3" s="458"/>
      <c r="G3" s="1440" t="s">
        <v>564</v>
      </c>
      <c r="H3" s="1442"/>
      <c r="I3" s="1442"/>
      <c r="J3" s="1443"/>
      <c r="K3" s="454"/>
      <c r="L3" s="523" t="s">
        <v>614</v>
      </c>
      <c r="M3" s="1450">
        <f>総表!C15</f>
        <v>0</v>
      </c>
      <c r="N3" s="1451"/>
      <c r="O3" s="1451"/>
      <c r="P3" s="1452"/>
      <c r="Q3" s="452"/>
      <c r="R3" s="1453" t="s">
        <v>569</v>
      </c>
    </row>
    <row r="4" spans="1:18" ht="23.25" customHeight="1" thickBot="1">
      <c r="A4" s="1418"/>
      <c r="B4" s="1419"/>
      <c r="C4" s="607"/>
      <c r="D4" s="1440" t="s">
        <v>565</v>
      </c>
      <c r="E4" s="1441"/>
      <c r="F4" s="459"/>
      <c r="G4" s="1440" t="s">
        <v>566</v>
      </c>
      <c r="H4" s="1442"/>
      <c r="I4" s="1442"/>
      <c r="J4" s="1443"/>
      <c r="K4" s="446"/>
      <c r="L4" s="447"/>
      <c r="M4" s="447"/>
      <c r="N4" s="447"/>
      <c r="O4" s="447"/>
      <c r="P4" s="447"/>
      <c r="Q4" s="452"/>
      <c r="R4" s="1454"/>
    </row>
    <row r="5" spans="1:18" ht="24" customHeight="1">
      <c r="A5" s="1417" t="s">
        <v>451</v>
      </c>
      <c r="B5" s="1402"/>
      <c r="C5" s="1433" t="s">
        <v>452</v>
      </c>
      <c r="D5" s="1434"/>
      <c r="E5" s="1444"/>
      <c r="F5" s="1445"/>
      <c r="G5" s="1445"/>
      <c r="H5" s="1446"/>
      <c r="I5" s="1458" t="s">
        <v>452</v>
      </c>
      <c r="J5" s="1459"/>
      <c r="K5" s="1412"/>
      <c r="L5" s="1413"/>
      <c r="M5" s="1420"/>
      <c r="N5" s="1421" t="s">
        <v>615</v>
      </c>
      <c r="O5" s="1423"/>
      <c r="P5" s="1424"/>
      <c r="Q5" s="460"/>
      <c r="R5" s="1454"/>
    </row>
    <row r="6" spans="1:18" ht="39.75" customHeight="1">
      <c r="A6" s="1418"/>
      <c r="B6" s="1419"/>
      <c r="C6" s="1435" t="s">
        <v>453</v>
      </c>
      <c r="D6" s="1419"/>
      <c r="E6" s="1447"/>
      <c r="F6" s="1448"/>
      <c r="G6" s="1448"/>
      <c r="H6" s="1449"/>
      <c r="I6" s="1460" t="s">
        <v>454</v>
      </c>
      <c r="J6" s="1461"/>
      <c r="K6" s="1138"/>
      <c r="L6" s="1427"/>
      <c r="M6" s="1428"/>
      <c r="N6" s="1422"/>
      <c r="O6" s="1425"/>
      <c r="P6" s="1426"/>
      <c r="Q6" s="460"/>
      <c r="R6" s="1131" t="s">
        <v>612</v>
      </c>
    </row>
    <row r="7" spans="1:18" ht="27.75" customHeight="1">
      <c r="A7" s="1394" t="s">
        <v>509</v>
      </c>
      <c r="B7" s="1395"/>
      <c r="C7" s="1400" t="s">
        <v>455</v>
      </c>
      <c r="D7" s="1401"/>
      <c r="E7" s="1401"/>
      <c r="F7" s="1402"/>
      <c r="G7" s="1409" t="s">
        <v>456</v>
      </c>
      <c r="H7" s="1410"/>
      <c r="I7" s="1410"/>
      <c r="J7" s="1410"/>
      <c r="K7" s="1410"/>
      <c r="L7" s="1410"/>
      <c r="M7" s="1410"/>
      <c r="N7" s="1410"/>
      <c r="O7" s="1410"/>
      <c r="P7" s="1411"/>
      <c r="Q7" s="453"/>
      <c r="R7" s="1131"/>
    </row>
    <row r="8" spans="1:18" ht="33" customHeight="1">
      <c r="A8" s="1396"/>
      <c r="B8" s="1397"/>
      <c r="C8" s="1474"/>
      <c r="D8" s="1475"/>
      <c r="E8" s="1475"/>
      <c r="F8" s="1476"/>
      <c r="G8" s="1477"/>
      <c r="H8" s="1478"/>
      <c r="I8" s="1478"/>
      <c r="J8" s="1478"/>
      <c r="K8" s="1478"/>
      <c r="L8" s="1478"/>
      <c r="M8" s="1478"/>
      <c r="N8" s="1478"/>
      <c r="O8" s="1478"/>
      <c r="P8" s="1479"/>
      <c r="Q8" s="461"/>
      <c r="R8" s="1131"/>
    </row>
    <row r="9" spans="1:18" ht="33" customHeight="1">
      <c r="A9" s="1396"/>
      <c r="B9" s="1397"/>
      <c r="C9" s="1467"/>
      <c r="D9" s="1468"/>
      <c r="E9" s="1468"/>
      <c r="F9" s="1469"/>
      <c r="G9" s="1126"/>
      <c r="H9" s="1465"/>
      <c r="I9" s="1465"/>
      <c r="J9" s="1465"/>
      <c r="K9" s="1465"/>
      <c r="L9" s="1465"/>
      <c r="M9" s="1465"/>
      <c r="N9" s="1465"/>
      <c r="O9" s="1465"/>
      <c r="P9" s="1466"/>
      <c r="Q9" s="461"/>
      <c r="R9" s="1131"/>
    </row>
    <row r="10" spans="1:18" ht="33" customHeight="1">
      <c r="A10" s="1396"/>
      <c r="B10" s="1397"/>
      <c r="C10" s="1467"/>
      <c r="D10" s="1468"/>
      <c r="E10" s="1468"/>
      <c r="F10" s="1469"/>
      <c r="G10" s="1126"/>
      <c r="H10" s="1465"/>
      <c r="I10" s="1465"/>
      <c r="J10" s="1465"/>
      <c r="K10" s="1465"/>
      <c r="L10" s="1465"/>
      <c r="M10" s="1465"/>
      <c r="N10" s="1465"/>
      <c r="O10" s="1465"/>
      <c r="P10" s="1466"/>
      <c r="Q10" s="461"/>
      <c r="R10" s="1131"/>
    </row>
    <row r="11" spans="1:18" ht="33" customHeight="1">
      <c r="A11" s="1396"/>
      <c r="B11" s="1397"/>
      <c r="C11" s="1467"/>
      <c r="D11" s="1468"/>
      <c r="E11" s="1468"/>
      <c r="F11" s="1469"/>
      <c r="G11" s="1126"/>
      <c r="H11" s="1465"/>
      <c r="I11" s="1465"/>
      <c r="J11" s="1465"/>
      <c r="K11" s="1465"/>
      <c r="L11" s="1465"/>
      <c r="M11" s="1465"/>
      <c r="N11" s="1465"/>
      <c r="O11" s="1465"/>
      <c r="P11" s="1466"/>
      <c r="Q11" s="461"/>
      <c r="R11" s="1131"/>
    </row>
    <row r="12" spans="1:18" ht="33" customHeight="1">
      <c r="A12" s="1396"/>
      <c r="B12" s="1397"/>
      <c r="C12" s="1467"/>
      <c r="D12" s="1468"/>
      <c r="E12" s="1468"/>
      <c r="F12" s="1469"/>
      <c r="G12" s="1126"/>
      <c r="H12" s="1465"/>
      <c r="I12" s="1465"/>
      <c r="J12" s="1465"/>
      <c r="K12" s="1465"/>
      <c r="L12" s="1465"/>
      <c r="M12" s="1465"/>
      <c r="N12" s="1465"/>
      <c r="O12" s="1465"/>
      <c r="P12" s="1466"/>
      <c r="Q12" s="461"/>
      <c r="R12" s="1131"/>
    </row>
    <row r="13" spans="1:18" ht="33" customHeight="1">
      <c r="A13" s="1396"/>
      <c r="B13" s="1397"/>
      <c r="C13" s="1467"/>
      <c r="D13" s="1468"/>
      <c r="E13" s="1468"/>
      <c r="F13" s="1469"/>
      <c r="G13" s="1126"/>
      <c r="H13" s="1465"/>
      <c r="I13" s="1465"/>
      <c r="J13" s="1465"/>
      <c r="K13" s="1465"/>
      <c r="L13" s="1465"/>
      <c r="M13" s="1465"/>
      <c r="N13" s="1465"/>
      <c r="O13" s="1465"/>
      <c r="P13" s="1466"/>
      <c r="Q13" s="461"/>
      <c r="R13" s="1131"/>
    </row>
    <row r="14" spans="1:18" ht="33" customHeight="1">
      <c r="A14" s="1396"/>
      <c r="B14" s="1397"/>
      <c r="C14" s="1467"/>
      <c r="D14" s="1468"/>
      <c r="E14" s="1468"/>
      <c r="F14" s="1469"/>
      <c r="G14" s="1126"/>
      <c r="H14" s="1465"/>
      <c r="I14" s="1465"/>
      <c r="J14" s="1465"/>
      <c r="K14" s="1465"/>
      <c r="L14" s="1465"/>
      <c r="M14" s="1465"/>
      <c r="N14" s="1465"/>
      <c r="O14" s="1465"/>
      <c r="P14" s="1466"/>
      <c r="Q14" s="461"/>
      <c r="R14" s="1131"/>
    </row>
    <row r="15" spans="1:18" ht="33" customHeight="1">
      <c r="A15" s="1396"/>
      <c r="B15" s="1397"/>
      <c r="C15" s="1467"/>
      <c r="D15" s="1468"/>
      <c r="E15" s="1468"/>
      <c r="F15" s="1469"/>
      <c r="G15" s="1126"/>
      <c r="H15" s="1465"/>
      <c r="I15" s="1465"/>
      <c r="J15" s="1465"/>
      <c r="K15" s="1465"/>
      <c r="L15" s="1465"/>
      <c r="M15" s="1465"/>
      <c r="N15" s="1465"/>
      <c r="O15" s="1465"/>
      <c r="P15" s="1466"/>
      <c r="Q15" s="461"/>
      <c r="R15" s="1131"/>
    </row>
    <row r="16" spans="1:18" ht="33" customHeight="1">
      <c r="A16" s="1396"/>
      <c r="B16" s="1397"/>
      <c r="C16" s="1467"/>
      <c r="D16" s="1468"/>
      <c r="E16" s="1468"/>
      <c r="F16" s="1469"/>
      <c r="G16" s="1126"/>
      <c r="H16" s="1465"/>
      <c r="I16" s="1465"/>
      <c r="J16" s="1465"/>
      <c r="K16" s="1465"/>
      <c r="L16" s="1465"/>
      <c r="M16" s="1465"/>
      <c r="N16" s="1465"/>
      <c r="O16" s="1465"/>
      <c r="P16" s="1466"/>
      <c r="Q16" s="461"/>
      <c r="R16" s="1131" t="s">
        <v>611</v>
      </c>
    </row>
    <row r="17" spans="1:18" ht="33" customHeight="1">
      <c r="A17" s="1396"/>
      <c r="B17" s="1397"/>
      <c r="C17" s="1467"/>
      <c r="D17" s="1468"/>
      <c r="E17" s="1468"/>
      <c r="F17" s="1469"/>
      <c r="G17" s="1126"/>
      <c r="H17" s="1465"/>
      <c r="I17" s="1465"/>
      <c r="J17" s="1465"/>
      <c r="K17" s="1465"/>
      <c r="L17" s="1465"/>
      <c r="M17" s="1465"/>
      <c r="N17" s="1465"/>
      <c r="O17" s="1465"/>
      <c r="P17" s="1466"/>
      <c r="Q17" s="461"/>
      <c r="R17" s="1131"/>
    </row>
    <row r="18" spans="1:18" ht="33" customHeight="1">
      <c r="A18" s="1398"/>
      <c r="B18" s="1399"/>
      <c r="C18" s="1470"/>
      <c r="D18" s="1471"/>
      <c r="E18" s="1471"/>
      <c r="F18" s="1472"/>
      <c r="G18" s="1138"/>
      <c r="H18" s="1427"/>
      <c r="I18" s="1427"/>
      <c r="J18" s="1427"/>
      <c r="K18" s="1427"/>
      <c r="L18" s="1427"/>
      <c r="M18" s="1427"/>
      <c r="N18" s="1427"/>
      <c r="O18" s="1427"/>
      <c r="P18" s="1473"/>
      <c r="Q18" s="461"/>
      <c r="R18" s="1131"/>
    </row>
    <row r="19" spans="1:18" ht="33" customHeight="1">
      <c r="A19" s="1462" t="s">
        <v>457</v>
      </c>
      <c r="B19" s="1463"/>
      <c r="C19" s="1463"/>
      <c r="D19" s="1463"/>
      <c r="E19" s="1463"/>
      <c r="F19" s="1463"/>
      <c r="G19" s="1463"/>
      <c r="H19" s="1463"/>
      <c r="I19" s="1463"/>
      <c r="J19" s="1463"/>
      <c r="K19" s="1463"/>
      <c r="L19" s="1463"/>
      <c r="M19" s="1463"/>
      <c r="N19" s="1463"/>
      <c r="O19" s="1463"/>
      <c r="P19" s="1464"/>
      <c r="Q19" s="463"/>
      <c r="R19" s="1131"/>
    </row>
    <row r="20" spans="1:18" ht="33.75" customHeight="1">
      <c r="A20" s="1400" t="s">
        <v>455</v>
      </c>
      <c r="B20" s="1401"/>
      <c r="C20" s="1401"/>
      <c r="D20" s="1401"/>
      <c r="E20" s="448"/>
      <c r="F20" s="1409" t="s">
        <v>458</v>
      </c>
      <c r="G20" s="1410"/>
      <c r="H20" s="1410"/>
      <c r="I20" s="1410"/>
      <c r="J20" s="1410"/>
      <c r="K20" s="1410"/>
      <c r="L20" s="1410"/>
      <c r="M20" s="1410"/>
      <c r="N20" s="1410"/>
      <c r="O20" s="1410"/>
      <c r="P20" s="1411"/>
      <c r="Q20" s="453"/>
      <c r="R20" s="1131" t="s">
        <v>610</v>
      </c>
    </row>
    <row r="21" spans="1:18" ht="22.5" customHeight="1">
      <c r="A21" s="1367"/>
      <c r="B21" s="1368"/>
      <c r="C21" s="1368"/>
      <c r="D21" s="1369"/>
      <c r="E21" s="1384" t="s">
        <v>459</v>
      </c>
      <c r="F21" s="1385"/>
      <c r="G21" s="1124"/>
      <c r="H21" s="1370"/>
      <c r="I21" s="1370"/>
      <c r="J21" s="1370"/>
      <c r="K21" s="1370"/>
      <c r="L21" s="1371"/>
      <c r="M21" s="1372" t="s">
        <v>460</v>
      </c>
      <c r="N21" s="1373"/>
      <c r="O21" s="1124"/>
      <c r="P21" s="1374"/>
      <c r="Q21" s="461"/>
      <c r="R21" s="1131"/>
    </row>
    <row r="22" spans="1:18" ht="22.5" customHeight="1">
      <c r="A22" s="1367"/>
      <c r="B22" s="1368"/>
      <c r="C22" s="1368"/>
      <c r="D22" s="1369"/>
      <c r="E22" s="1386" t="s">
        <v>461</v>
      </c>
      <c r="F22" s="1387"/>
      <c r="G22" s="1375"/>
      <c r="H22" s="1376"/>
      <c r="I22" s="1376"/>
      <c r="J22" s="1376"/>
      <c r="K22" s="1376"/>
      <c r="L22" s="1376"/>
      <c r="M22" s="1376"/>
      <c r="N22" s="1376"/>
      <c r="O22" s="1376"/>
      <c r="P22" s="1377"/>
      <c r="Q22" s="461"/>
      <c r="R22" s="1131"/>
    </row>
    <row r="23" spans="1:18" ht="22.5" customHeight="1">
      <c r="A23" s="1367"/>
      <c r="B23" s="1368"/>
      <c r="C23" s="1368"/>
      <c r="D23" s="1369"/>
      <c r="E23" s="1384" t="s">
        <v>459</v>
      </c>
      <c r="F23" s="1385"/>
      <c r="G23" s="1124"/>
      <c r="H23" s="1370"/>
      <c r="I23" s="1370"/>
      <c r="J23" s="1370"/>
      <c r="K23" s="1370"/>
      <c r="L23" s="1371"/>
      <c r="M23" s="1372" t="s">
        <v>460</v>
      </c>
      <c r="N23" s="1373"/>
      <c r="O23" s="1124"/>
      <c r="P23" s="1374"/>
      <c r="Q23" s="461"/>
      <c r="R23" s="1131"/>
    </row>
    <row r="24" spans="1:18" ht="22.5" customHeight="1">
      <c r="A24" s="1367"/>
      <c r="B24" s="1368"/>
      <c r="C24" s="1368"/>
      <c r="D24" s="1369"/>
      <c r="E24" s="1386" t="s">
        <v>461</v>
      </c>
      <c r="F24" s="1387"/>
      <c r="G24" s="1375"/>
      <c r="H24" s="1376"/>
      <c r="I24" s="1376"/>
      <c r="J24" s="1376"/>
      <c r="K24" s="1376"/>
      <c r="L24" s="1376"/>
      <c r="M24" s="1376"/>
      <c r="N24" s="1376"/>
      <c r="O24" s="1376"/>
      <c r="P24" s="1377"/>
      <c r="Q24" s="461"/>
      <c r="R24" s="1131"/>
    </row>
    <row r="25" spans="1:18" ht="22.5" customHeight="1">
      <c r="A25" s="1367"/>
      <c r="B25" s="1368"/>
      <c r="C25" s="1368"/>
      <c r="D25" s="1369"/>
      <c r="E25" s="1384" t="s">
        <v>459</v>
      </c>
      <c r="F25" s="1385"/>
      <c r="G25" s="1124"/>
      <c r="H25" s="1370"/>
      <c r="I25" s="1370"/>
      <c r="J25" s="1370"/>
      <c r="K25" s="1370"/>
      <c r="L25" s="1371"/>
      <c r="M25" s="1372" t="s">
        <v>460</v>
      </c>
      <c r="N25" s="1373"/>
      <c r="O25" s="1124"/>
      <c r="P25" s="1374"/>
      <c r="Q25" s="461"/>
      <c r="R25" s="1131"/>
    </row>
    <row r="26" spans="1:18" ht="22.5" customHeight="1">
      <c r="A26" s="1367"/>
      <c r="B26" s="1368"/>
      <c r="C26" s="1368"/>
      <c r="D26" s="1369"/>
      <c r="E26" s="1386" t="s">
        <v>461</v>
      </c>
      <c r="F26" s="1387"/>
      <c r="G26" s="1375"/>
      <c r="H26" s="1376"/>
      <c r="I26" s="1376"/>
      <c r="J26" s="1376"/>
      <c r="K26" s="1376"/>
      <c r="L26" s="1376"/>
      <c r="M26" s="1376"/>
      <c r="N26" s="1376"/>
      <c r="O26" s="1376"/>
      <c r="P26" s="1377"/>
      <c r="Q26" s="461"/>
      <c r="R26" s="1131"/>
    </row>
    <row r="27" spans="1:18" ht="22.5" customHeight="1">
      <c r="A27" s="1367"/>
      <c r="B27" s="1368"/>
      <c r="C27" s="1368"/>
      <c r="D27" s="1369"/>
      <c r="E27" s="1384" t="s">
        <v>459</v>
      </c>
      <c r="F27" s="1385"/>
      <c r="G27" s="1124"/>
      <c r="H27" s="1370"/>
      <c r="I27" s="1370"/>
      <c r="J27" s="1370"/>
      <c r="K27" s="1370"/>
      <c r="L27" s="1371"/>
      <c r="M27" s="1372" t="s">
        <v>460</v>
      </c>
      <c r="N27" s="1373"/>
      <c r="O27" s="1124"/>
      <c r="P27" s="1374"/>
      <c r="Q27" s="461"/>
      <c r="R27" s="1131"/>
    </row>
    <row r="28" spans="1:18" ht="22.5" customHeight="1">
      <c r="A28" s="1367"/>
      <c r="B28" s="1368"/>
      <c r="C28" s="1368"/>
      <c r="D28" s="1369"/>
      <c r="E28" s="1386" t="s">
        <v>461</v>
      </c>
      <c r="F28" s="1387"/>
      <c r="G28" s="1375"/>
      <c r="H28" s="1376"/>
      <c r="I28" s="1376"/>
      <c r="J28" s="1376"/>
      <c r="K28" s="1376"/>
      <c r="L28" s="1376"/>
      <c r="M28" s="1376"/>
      <c r="N28" s="1376"/>
      <c r="O28" s="1376"/>
      <c r="P28" s="1377"/>
      <c r="Q28" s="461"/>
      <c r="R28" s="1131"/>
    </row>
    <row r="29" spans="1:18" ht="22.5" customHeight="1">
      <c r="A29" s="1367"/>
      <c r="B29" s="1368"/>
      <c r="C29" s="1368"/>
      <c r="D29" s="1369"/>
      <c r="E29" s="1384" t="s">
        <v>459</v>
      </c>
      <c r="F29" s="1385"/>
      <c r="G29" s="1124"/>
      <c r="H29" s="1370"/>
      <c r="I29" s="1370"/>
      <c r="J29" s="1370"/>
      <c r="K29" s="1370"/>
      <c r="L29" s="1371"/>
      <c r="M29" s="1372" t="s">
        <v>460</v>
      </c>
      <c r="N29" s="1373"/>
      <c r="O29" s="1124"/>
      <c r="P29" s="1374"/>
      <c r="Q29" s="461"/>
      <c r="R29" s="1131"/>
    </row>
    <row r="30" spans="1:18" ht="22.5" customHeight="1">
      <c r="A30" s="1367"/>
      <c r="B30" s="1368"/>
      <c r="C30" s="1368"/>
      <c r="D30" s="1369"/>
      <c r="E30" s="1386" t="s">
        <v>461</v>
      </c>
      <c r="F30" s="1387"/>
      <c r="G30" s="1375"/>
      <c r="H30" s="1376"/>
      <c r="I30" s="1376"/>
      <c r="J30" s="1376"/>
      <c r="K30" s="1376"/>
      <c r="L30" s="1376"/>
      <c r="M30" s="1376"/>
      <c r="N30" s="1376"/>
      <c r="O30" s="1376"/>
      <c r="P30" s="1377"/>
      <c r="Q30" s="461"/>
      <c r="R30" s="1131"/>
    </row>
    <row r="31" spans="1:18" ht="22.5" customHeight="1">
      <c r="A31" s="1367"/>
      <c r="B31" s="1368"/>
      <c r="C31" s="1368"/>
      <c r="D31" s="1369"/>
      <c r="E31" s="1384" t="s">
        <v>459</v>
      </c>
      <c r="F31" s="1385"/>
      <c r="G31" s="1124"/>
      <c r="H31" s="1370"/>
      <c r="I31" s="1370"/>
      <c r="J31" s="1370"/>
      <c r="K31" s="1370"/>
      <c r="L31" s="1371"/>
      <c r="M31" s="1372" t="s">
        <v>460</v>
      </c>
      <c r="N31" s="1373"/>
      <c r="O31" s="1124"/>
      <c r="P31" s="1374"/>
      <c r="Q31" s="461"/>
      <c r="R31" s="1131"/>
    </row>
    <row r="32" spans="1:18" ht="22.5" customHeight="1">
      <c r="A32" s="1367"/>
      <c r="B32" s="1368"/>
      <c r="C32" s="1368"/>
      <c r="D32" s="1369"/>
      <c r="E32" s="1386" t="s">
        <v>461</v>
      </c>
      <c r="F32" s="1387"/>
      <c r="G32" s="1375"/>
      <c r="H32" s="1376"/>
      <c r="I32" s="1376"/>
      <c r="J32" s="1376"/>
      <c r="K32" s="1376"/>
      <c r="L32" s="1376"/>
      <c r="M32" s="1376"/>
      <c r="N32" s="1376"/>
      <c r="O32" s="1376"/>
      <c r="P32" s="1377"/>
      <c r="Q32" s="461"/>
      <c r="R32" s="1131"/>
    </row>
    <row r="33" spans="1:18" ht="22.5" customHeight="1">
      <c r="A33" s="1367"/>
      <c r="B33" s="1368"/>
      <c r="C33" s="1368"/>
      <c r="D33" s="1369"/>
      <c r="E33" s="1384" t="s">
        <v>459</v>
      </c>
      <c r="F33" s="1385"/>
      <c r="G33" s="1124"/>
      <c r="H33" s="1370"/>
      <c r="I33" s="1370"/>
      <c r="J33" s="1370"/>
      <c r="K33" s="1370"/>
      <c r="L33" s="1371"/>
      <c r="M33" s="1372" t="s">
        <v>460</v>
      </c>
      <c r="N33" s="1373"/>
      <c r="O33" s="1124"/>
      <c r="P33" s="1374"/>
      <c r="Q33" s="461"/>
      <c r="R33" s="1131"/>
    </row>
    <row r="34" spans="1:18" ht="22.5" customHeight="1">
      <c r="A34" s="1367"/>
      <c r="B34" s="1368"/>
      <c r="C34" s="1368"/>
      <c r="D34" s="1369"/>
      <c r="E34" s="1386" t="s">
        <v>461</v>
      </c>
      <c r="F34" s="1387"/>
      <c r="G34" s="1375"/>
      <c r="H34" s="1376"/>
      <c r="I34" s="1376"/>
      <c r="J34" s="1376"/>
      <c r="K34" s="1376"/>
      <c r="L34" s="1376"/>
      <c r="M34" s="1376"/>
      <c r="N34" s="1376"/>
      <c r="O34" s="1376"/>
      <c r="P34" s="1377"/>
      <c r="Q34" s="461"/>
      <c r="R34" s="1131"/>
    </row>
    <row r="35" spans="1:18" ht="22.5" customHeight="1">
      <c r="A35" s="1367"/>
      <c r="B35" s="1368"/>
      <c r="C35" s="1368"/>
      <c r="D35" s="1369"/>
      <c r="E35" s="1384" t="s">
        <v>459</v>
      </c>
      <c r="F35" s="1385"/>
      <c r="G35" s="1124"/>
      <c r="H35" s="1370"/>
      <c r="I35" s="1370"/>
      <c r="J35" s="1370"/>
      <c r="K35" s="1370"/>
      <c r="L35" s="1371"/>
      <c r="M35" s="1372" t="s">
        <v>460</v>
      </c>
      <c r="N35" s="1373"/>
      <c r="O35" s="1124"/>
      <c r="P35" s="1374"/>
      <c r="Q35" s="461"/>
      <c r="R35" s="1131"/>
    </row>
    <row r="36" spans="1:18" ht="22.5" customHeight="1">
      <c r="A36" s="1367"/>
      <c r="B36" s="1368"/>
      <c r="C36" s="1368"/>
      <c r="D36" s="1369"/>
      <c r="E36" s="1386" t="s">
        <v>461</v>
      </c>
      <c r="F36" s="1387"/>
      <c r="G36" s="1375"/>
      <c r="H36" s="1376"/>
      <c r="I36" s="1376"/>
      <c r="J36" s="1376"/>
      <c r="K36" s="1376"/>
      <c r="L36" s="1376"/>
      <c r="M36" s="1376"/>
      <c r="N36" s="1376"/>
      <c r="O36" s="1376"/>
      <c r="P36" s="1377"/>
      <c r="Q36" s="461"/>
      <c r="R36" s="1131"/>
    </row>
    <row r="37" spans="1:18" ht="22.5" customHeight="1">
      <c r="A37" s="1367"/>
      <c r="B37" s="1368"/>
      <c r="C37" s="1368"/>
      <c r="D37" s="1369"/>
      <c r="E37" s="1384" t="s">
        <v>459</v>
      </c>
      <c r="F37" s="1385"/>
      <c r="G37" s="1124"/>
      <c r="H37" s="1370"/>
      <c r="I37" s="1370"/>
      <c r="J37" s="1370"/>
      <c r="K37" s="1370"/>
      <c r="L37" s="1371"/>
      <c r="M37" s="1372" t="s">
        <v>460</v>
      </c>
      <c r="N37" s="1373"/>
      <c r="O37" s="1124"/>
      <c r="P37" s="1374"/>
      <c r="Q37" s="461"/>
      <c r="R37" s="1131"/>
    </row>
    <row r="38" spans="1:18" ht="22.5" customHeight="1">
      <c r="A38" s="1367"/>
      <c r="B38" s="1368"/>
      <c r="C38" s="1368"/>
      <c r="D38" s="1369"/>
      <c r="E38" s="1386" t="s">
        <v>461</v>
      </c>
      <c r="F38" s="1387"/>
      <c r="G38" s="1375"/>
      <c r="H38" s="1376"/>
      <c r="I38" s="1376"/>
      <c r="J38" s="1376"/>
      <c r="K38" s="1376"/>
      <c r="L38" s="1376"/>
      <c r="M38" s="1376"/>
      <c r="N38" s="1376"/>
      <c r="O38" s="1376"/>
      <c r="P38" s="1377"/>
      <c r="Q38" s="461"/>
      <c r="R38" s="1131"/>
    </row>
    <row r="39" spans="1:18" ht="22.5" customHeight="1">
      <c r="A39" s="1367"/>
      <c r="B39" s="1368"/>
      <c r="C39" s="1368"/>
      <c r="D39" s="1369"/>
      <c r="E39" s="1384" t="s">
        <v>459</v>
      </c>
      <c r="F39" s="1385"/>
      <c r="G39" s="1124"/>
      <c r="H39" s="1370"/>
      <c r="I39" s="1370"/>
      <c r="J39" s="1370"/>
      <c r="K39" s="1370"/>
      <c r="L39" s="1371"/>
      <c r="M39" s="1372" t="s">
        <v>460</v>
      </c>
      <c r="N39" s="1373"/>
      <c r="O39" s="1124"/>
      <c r="P39" s="1374"/>
      <c r="Q39" s="461"/>
      <c r="R39" s="1131"/>
    </row>
    <row r="40" spans="1:18" ht="22.5" customHeight="1">
      <c r="A40" s="1367"/>
      <c r="B40" s="1368"/>
      <c r="C40" s="1368"/>
      <c r="D40" s="1369"/>
      <c r="E40" s="1386" t="s">
        <v>461</v>
      </c>
      <c r="F40" s="1387"/>
      <c r="G40" s="1375"/>
      <c r="H40" s="1376"/>
      <c r="I40" s="1376"/>
      <c r="J40" s="1376"/>
      <c r="K40" s="1376"/>
      <c r="L40" s="1376"/>
      <c r="M40" s="1376"/>
      <c r="N40" s="1376"/>
      <c r="O40" s="1376"/>
      <c r="P40" s="1377"/>
      <c r="Q40" s="461"/>
      <c r="R40" s="1131"/>
    </row>
    <row r="41" spans="1:18" ht="22.5" customHeight="1">
      <c r="A41" s="1367"/>
      <c r="B41" s="1368"/>
      <c r="C41" s="1368"/>
      <c r="D41" s="1369"/>
      <c r="E41" s="1384" t="s">
        <v>459</v>
      </c>
      <c r="F41" s="1385"/>
      <c r="G41" s="1124"/>
      <c r="H41" s="1370"/>
      <c r="I41" s="1370"/>
      <c r="J41" s="1370"/>
      <c r="K41" s="1370"/>
      <c r="L41" s="1371"/>
      <c r="M41" s="1372" t="s">
        <v>460</v>
      </c>
      <c r="N41" s="1373"/>
      <c r="O41" s="1124"/>
      <c r="P41" s="1374"/>
      <c r="Q41" s="461"/>
      <c r="R41" s="1131"/>
    </row>
    <row r="42" spans="1:18" ht="22.5" customHeight="1">
      <c r="A42" s="1367"/>
      <c r="B42" s="1368"/>
      <c r="C42" s="1368"/>
      <c r="D42" s="1369"/>
      <c r="E42" s="1386" t="s">
        <v>461</v>
      </c>
      <c r="F42" s="1387"/>
      <c r="G42" s="1375"/>
      <c r="H42" s="1376"/>
      <c r="I42" s="1376"/>
      <c r="J42" s="1376"/>
      <c r="K42" s="1376"/>
      <c r="L42" s="1376"/>
      <c r="M42" s="1376"/>
      <c r="N42" s="1376"/>
      <c r="O42" s="1376"/>
      <c r="P42" s="1377"/>
      <c r="Q42" s="461"/>
      <c r="R42" s="1131"/>
    </row>
    <row r="43" spans="1:18" ht="22.5" customHeight="1">
      <c r="A43" s="1367"/>
      <c r="B43" s="1368"/>
      <c r="C43" s="1368"/>
      <c r="D43" s="1369"/>
      <c r="E43" s="1384" t="s">
        <v>459</v>
      </c>
      <c r="F43" s="1385"/>
      <c r="G43" s="1124"/>
      <c r="H43" s="1370"/>
      <c r="I43" s="1370"/>
      <c r="J43" s="1370"/>
      <c r="K43" s="1370"/>
      <c r="L43" s="1371"/>
      <c r="M43" s="1372" t="s">
        <v>460</v>
      </c>
      <c r="N43" s="1373"/>
      <c r="O43" s="1124"/>
      <c r="P43" s="1374"/>
      <c r="Q43" s="461"/>
      <c r="R43" s="1131"/>
    </row>
    <row r="44" spans="1:18" ht="22.5" customHeight="1">
      <c r="A44" s="1367"/>
      <c r="B44" s="1368"/>
      <c r="C44" s="1368"/>
      <c r="D44" s="1369"/>
      <c r="E44" s="1386" t="s">
        <v>461</v>
      </c>
      <c r="F44" s="1387"/>
      <c r="G44" s="1375"/>
      <c r="H44" s="1376"/>
      <c r="I44" s="1376"/>
      <c r="J44" s="1376"/>
      <c r="K44" s="1376"/>
      <c r="L44" s="1376"/>
      <c r="M44" s="1376"/>
      <c r="N44" s="1376"/>
      <c r="O44" s="1376"/>
      <c r="P44" s="1377"/>
      <c r="Q44" s="461"/>
      <c r="R44" s="1131"/>
    </row>
    <row r="45" spans="1:18" ht="22.5" customHeight="1">
      <c r="A45" s="1367"/>
      <c r="B45" s="1368"/>
      <c r="C45" s="1368"/>
      <c r="D45" s="1369"/>
      <c r="E45" s="1384" t="s">
        <v>459</v>
      </c>
      <c r="F45" s="1385"/>
      <c r="G45" s="1124"/>
      <c r="H45" s="1370"/>
      <c r="I45" s="1370"/>
      <c r="J45" s="1370"/>
      <c r="K45" s="1370"/>
      <c r="L45" s="1371"/>
      <c r="M45" s="1372" t="s">
        <v>460</v>
      </c>
      <c r="N45" s="1373"/>
      <c r="O45" s="1124"/>
      <c r="P45" s="1374"/>
      <c r="Q45" s="461"/>
      <c r="R45" s="1131"/>
    </row>
    <row r="46" spans="1:18" ht="22.5" customHeight="1">
      <c r="A46" s="1367"/>
      <c r="B46" s="1368"/>
      <c r="C46" s="1368"/>
      <c r="D46" s="1369"/>
      <c r="E46" s="1386" t="s">
        <v>461</v>
      </c>
      <c r="F46" s="1387"/>
      <c r="G46" s="1375"/>
      <c r="H46" s="1376"/>
      <c r="I46" s="1376"/>
      <c r="J46" s="1376"/>
      <c r="K46" s="1376"/>
      <c r="L46" s="1376"/>
      <c r="M46" s="1376"/>
      <c r="N46" s="1376"/>
      <c r="O46" s="1376"/>
      <c r="P46" s="1377"/>
      <c r="Q46" s="461"/>
      <c r="R46" s="1131"/>
    </row>
    <row r="47" spans="1:18" ht="22.5" customHeight="1">
      <c r="A47" s="1367"/>
      <c r="B47" s="1368"/>
      <c r="C47" s="1368"/>
      <c r="D47" s="1369"/>
      <c r="E47" s="1384" t="s">
        <v>459</v>
      </c>
      <c r="F47" s="1385"/>
      <c r="G47" s="1124"/>
      <c r="H47" s="1370"/>
      <c r="I47" s="1370"/>
      <c r="J47" s="1370"/>
      <c r="K47" s="1370"/>
      <c r="L47" s="1371"/>
      <c r="M47" s="1372" t="s">
        <v>460</v>
      </c>
      <c r="N47" s="1373"/>
      <c r="O47" s="1124"/>
      <c r="P47" s="1374"/>
      <c r="Q47" s="461"/>
      <c r="R47" s="1131"/>
    </row>
    <row r="48" spans="1:18" ht="22.5" customHeight="1">
      <c r="A48" s="1367"/>
      <c r="B48" s="1368"/>
      <c r="C48" s="1368"/>
      <c r="D48" s="1369"/>
      <c r="E48" s="1386" t="s">
        <v>461</v>
      </c>
      <c r="F48" s="1387"/>
      <c r="G48" s="1375"/>
      <c r="H48" s="1376"/>
      <c r="I48" s="1376"/>
      <c r="J48" s="1376"/>
      <c r="K48" s="1376"/>
      <c r="L48" s="1376"/>
      <c r="M48" s="1376"/>
      <c r="N48" s="1376"/>
      <c r="O48" s="1376"/>
      <c r="P48" s="1377"/>
      <c r="Q48" s="461"/>
      <c r="R48" s="1131"/>
    </row>
    <row r="49" spans="1:18" ht="22.5" customHeight="1">
      <c r="A49" s="1367"/>
      <c r="B49" s="1368"/>
      <c r="C49" s="1368"/>
      <c r="D49" s="1369"/>
      <c r="E49" s="1384" t="s">
        <v>459</v>
      </c>
      <c r="F49" s="1385"/>
      <c r="G49" s="1124"/>
      <c r="H49" s="1370"/>
      <c r="I49" s="1370"/>
      <c r="J49" s="1370"/>
      <c r="K49" s="1370"/>
      <c r="L49" s="1371"/>
      <c r="M49" s="1372" t="s">
        <v>460</v>
      </c>
      <c r="N49" s="1373"/>
      <c r="O49" s="1124"/>
      <c r="P49" s="1374"/>
      <c r="Q49" s="461"/>
      <c r="R49" s="1131"/>
    </row>
    <row r="50" spans="1:18" ht="22.5" customHeight="1" thickBot="1">
      <c r="A50" s="1378"/>
      <c r="B50" s="1379"/>
      <c r="C50" s="1379"/>
      <c r="D50" s="1380"/>
      <c r="E50" s="1386" t="s">
        <v>461</v>
      </c>
      <c r="F50" s="1387"/>
      <c r="G50" s="1381"/>
      <c r="H50" s="1382"/>
      <c r="I50" s="1382"/>
      <c r="J50" s="1382"/>
      <c r="K50" s="1382"/>
      <c r="L50" s="1382"/>
      <c r="M50" s="1382"/>
      <c r="N50" s="1382"/>
      <c r="O50" s="1382"/>
      <c r="P50" s="1383"/>
      <c r="Q50" s="461"/>
      <c r="R50" s="1145"/>
    </row>
    <row r="51" spans="1:18" ht="22.5" customHeight="1" thickBot="1">
      <c r="A51" s="1363" t="s">
        <v>462</v>
      </c>
      <c r="B51" s="1363"/>
      <c r="C51" s="1363"/>
      <c r="D51" s="1363"/>
      <c r="E51" s="1363"/>
      <c r="F51" s="1363"/>
      <c r="G51" s="1363"/>
      <c r="H51" s="1363"/>
      <c r="I51" s="1363"/>
      <c r="J51" s="1363"/>
      <c r="K51" s="1363"/>
      <c r="L51" s="1364" t="s">
        <v>463</v>
      </c>
      <c r="M51" s="1365"/>
      <c r="N51" s="1365">
        <f>総表!J49</f>
        <v>0</v>
      </c>
      <c r="O51" s="1365"/>
      <c r="P51" s="1366"/>
      <c r="Q51" s="462"/>
    </row>
    <row r="52" spans="1:18">
      <c r="A52" s="364"/>
      <c r="B52" s="364"/>
      <c r="C52" s="364"/>
    </row>
  </sheetData>
  <sheetProtection algorithmName="SHA-512" hashValue="LsJKTlLvBmU4tGY2i7JDU9LV4dKUZ0Ug3M4IzbujHxo8i4rpgF4hdbsAcM9sjVfrBVbg5zOEPGA/G9yRb/hwBA==" saltValue="k63rjKktx7OIJnZXE/ehIw=="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C2:C4 F2:F4 I2" xr:uid="{26389CB4-80E7-4E22-8618-2EFBB88474F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9F3E-02E9-43BF-BF3C-90BB303ACB83}">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362" customWidth="1"/>
    <col min="3" max="3" width="3.83203125" style="362" customWidth="1"/>
    <col min="4" max="4" width="9.25" style="362" customWidth="1"/>
    <col min="5" max="5" width="7.5" style="362" customWidth="1"/>
    <col min="6" max="6" width="3.83203125" style="362" customWidth="1"/>
    <col min="7" max="7" width="9.25" style="365" customWidth="1"/>
    <col min="8" max="8" width="7.5" style="365" customWidth="1"/>
    <col min="9" max="9" width="3.83203125" style="362" customWidth="1"/>
    <col min="10" max="10" width="16.83203125" style="362" customWidth="1"/>
    <col min="11" max="11" width="8" style="362" customWidth="1"/>
    <col min="12" max="12" width="9.33203125" style="362" customWidth="1"/>
    <col min="13" max="13" width="10.75" style="362" customWidth="1"/>
    <col min="14" max="15" width="9.33203125" style="362" customWidth="1"/>
    <col min="16" max="16" width="17.33203125" style="362" customWidth="1"/>
    <col min="17" max="17" width="3.75" style="362" customWidth="1"/>
    <col min="18" max="18" width="59.25" style="232" customWidth="1"/>
    <col min="19" max="16384" width="9" style="363"/>
  </cols>
  <sheetData>
    <row r="1" spans="1:18" ht="22.5" customHeight="1" thickBot="1">
      <c r="A1" s="1415" t="s">
        <v>450</v>
      </c>
      <c r="B1" s="1415"/>
      <c r="C1" s="360"/>
      <c r="D1" s="361"/>
      <c r="E1" s="361"/>
      <c r="G1" s="360"/>
      <c r="H1" s="360"/>
      <c r="I1" s="361"/>
      <c r="J1" s="361"/>
      <c r="N1" s="1416"/>
      <c r="O1" s="1416"/>
      <c r="P1" s="1416"/>
      <c r="Q1" s="445"/>
    </row>
    <row r="2" spans="1:18" ht="23.25" customHeight="1" thickBot="1">
      <c r="A2" s="1429" t="s">
        <v>63</v>
      </c>
      <c r="B2" s="1430"/>
      <c r="C2" s="605"/>
      <c r="D2" s="1438" t="s">
        <v>560</v>
      </c>
      <c r="E2" s="1439"/>
      <c r="F2" s="457"/>
      <c r="G2" s="1438" t="s">
        <v>561</v>
      </c>
      <c r="H2" s="1439"/>
      <c r="I2" s="457"/>
      <c r="J2" s="455" t="s">
        <v>562</v>
      </c>
      <c r="K2" s="521"/>
      <c r="L2" s="522" t="s">
        <v>613</v>
      </c>
      <c r="M2" s="1450">
        <f>総表!C27</f>
        <v>0</v>
      </c>
      <c r="N2" s="1451"/>
      <c r="O2" s="1451"/>
      <c r="P2" s="1452"/>
      <c r="Q2" s="452"/>
      <c r="R2" s="464" t="s">
        <v>194</v>
      </c>
    </row>
    <row r="3" spans="1:18" ht="23.25" customHeight="1" thickBot="1">
      <c r="A3" s="1431"/>
      <c r="B3" s="1432"/>
      <c r="C3" s="606"/>
      <c r="D3" s="1436" t="s">
        <v>563</v>
      </c>
      <c r="E3" s="1437"/>
      <c r="F3" s="458" t="s">
        <v>592</v>
      </c>
      <c r="G3" s="1440" t="s">
        <v>564</v>
      </c>
      <c r="H3" s="1442"/>
      <c r="I3" s="1442"/>
      <c r="J3" s="1443"/>
      <c r="K3" s="454"/>
      <c r="L3" s="523" t="s">
        <v>614</v>
      </c>
      <c r="M3" s="1450">
        <f>総表!C15</f>
        <v>0</v>
      </c>
      <c r="N3" s="1451"/>
      <c r="O3" s="1451"/>
      <c r="P3" s="1452"/>
      <c r="Q3" s="452"/>
      <c r="R3" s="1453" t="s">
        <v>569</v>
      </c>
    </row>
    <row r="4" spans="1:18" ht="23.25" customHeight="1" thickBot="1">
      <c r="A4" s="1418"/>
      <c r="B4" s="1419"/>
      <c r="C4" s="607"/>
      <c r="D4" s="1440" t="s">
        <v>565</v>
      </c>
      <c r="E4" s="1441"/>
      <c r="F4" s="459"/>
      <c r="G4" s="1440" t="s">
        <v>566</v>
      </c>
      <c r="H4" s="1442"/>
      <c r="I4" s="1442"/>
      <c r="J4" s="1443"/>
      <c r="K4" s="446"/>
      <c r="L4" s="447"/>
      <c r="M4" s="447"/>
      <c r="N4" s="447"/>
      <c r="O4" s="447"/>
      <c r="P4" s="447"/>
      <c r="Q4" s="452"/>
      <c r="R4" s="1454"/>
    </row>
    <row r="5" spans="1:18" ht="24" customHeight="1">
      <c r="A5" s="1417" t="s">
        <v>451</v>
      </c>
      <c r="B5" s="1402"/>
      <c r="C5" s="1433" t="s">
        <v>452</v>
      </c>
      <c r="D5" s="1434"/>
      <c r="E5" s="1444"/>
      <c r="F5" s="1445"/>
      <c r="G5" s="1445"/>
      <c r="H5" s="1446"/>
      <c r="I5" s="1458" t="s">
        <v>452</v>
      </c>
      <c r="J5" s="1459"/>
      <c r="K5" s="1412"/>
      <c r="L5" s="1413"/>
      <c r="M5" s="1420"/>
      <c r="N5" s="1421" t="s">
        <v>615</v>
      </c>
      <c r="O5" s="1423"/>
      <c r="P5" s="1424"/>
      <c r="Q5" s="460"/>
      <c r="R5" s="1454"/>
    </row>
    <row r="6" spans="1:18" ht="39.75" customHeight="1">
      <c r="A6" s="1418"/>
      <c r="B6" s="1419"/>
      <c r="C6" s="1435" t="s">
        <v>453</v>
      </c>
      <c r="D6" s="1419"/>
      <c r="E6" s="1447"/>
      <c r="F6" s="1448"/>
      <c r="G6" s="1448"/>
      <c r="H6" s="1449"/>
      <c r="I6" s="1460" t="s">
        <v>454</v>
      </c>
      <c r="J6" s="1461"/>
      <c r="K6" s="1138"/>
      <c r="L6" s="1427"/>
      <c r="M6" s="1428"/>
      <c r="N6" s="1422"/>
      <c r="O6" s="1425"/>
      <c r="P6" s="1426"/>
      <c r="Q6" s="460"/>
      <c r="R6" s="1131" t="s">
        <v>612</v>
      </c>
    </row>
    <row r="7" spans="1:18" ht="27.75" customHeight="1">
      <c r="A7" s="1394" t="s">
        <v>509</v>
      </c>
      <c r="B7" s="1395"/>
      <c r="C7" s="1400" t="s">
        <v>455</v>
      </c>
      <c r="D7" s="1401"/>
      <c r="E7" s="1401"/>
      <c r="F7" s="1402"/>
      <c r="G7" s="1409" t="s">
        <v>456</v>
      </c>
      <c r="H7" s="1410"/>
      <c r="I7" s="1410"/>
      <c r="J7" s="1410"/>
      <c r="K7" s="1410"/>
      <c r="L7" s="1410"/>
      <c r="M7" s="1410"/>
      <c r="N7" s="1410"/>
      <c r="O7" s="1410"/>
      <c r="P7" s="1411"/>
      <c r="Q7" s="453"/>
      <c r="R7" s="1131"/>
    </row>
    <row r="8" spans="1:18" ht="33" customHeight="1">
      <c r="A8" s="1396"/>
      <c r="B8" s="1397"/>
      <c r="C8" s="1474"/>
      <c r="D8" s="1475"/>
      <c r="E8" s="1475"/>
      <c r="F8" s="1476"/>
      <c r="G8" s="1477"/>
      <c r="H8" s="1478"/>
      <c r="I8" s="1478"/>
      <c r="J8" s="1478"/>
      <c r="K8" s="1478"/>
      <c r="L8" s="1478"/>
      <c r="M8" s="1478"/>
      <c r="N8" s="1478"/>
      <c r="O8" s="1478"/>
      <c r="P8" s="1479"/>
      <c r="Q8" s="461"/>
      <c r="R8" s="1131"/>
    </row>
    <row r="9" spans="1:18" ht="33" customHeight="1">
      <c r="A9" s="1396"/>
      <c r="B9" s="1397"/>
      <c r="C9" s="1467"/>
      <c r="D9" s="1468"/>
      <c r="E9" s="1468"/>
      <c r="F9" s="1469"/>
      <c r="G9" s="1126"/>
      <c r="H9" s="1465"/>
      <c r="I9" s="1465"/>
      <c r="J9" s="1465"/>
      <c r="K9" s="1465"/>
      <c r="L9" s="1465"/>
      <c r="M9" s="1465"/>
      <c r="N9" s="1465"/>
      <c r="O9" s="1465"/>
      <c r="P9" s="1466"/>
      <c r="Q9" s="461"/>
      <c r="R9" s="1131"/>
    </row>
    <row r="10" spans="1:18" ht="33" customHeight="1">
      <c r="A10" s="1396"/>
      <c r="B10" s="1397"/>
      <c r="C10" s="1467"/>
      <c r="D10" s="1468"/>
      <c r="E10" s="1468"/>
      <c r="F10" s="1469"/>
      <c r="G10" s="1126"/>
      <c r="H10" s="1465"/>
      <c r="I10" s="1465"/>
      <c r="J10" s="1465"/>
      <c r="K10" s="1465"/>
      <c r="L10" s="1465"/>
      <c r="M10" s="1465"/>
      <c r="N10" s="1465"/>
      <c r="O10" s="1465"/>
      <c r="P10" s="1466"/>
      <c r="Q10" s="461"/>
      <c r="R10" s="1131"/>
    </row>
    <row r="11" spans="1:18" ht="33" customHeight="1">
      <c r="A11" s="1396"/>
      <c r="B11" s="1397"/>
      <c r="C11" s="1467"/>
      <c r="D11" s="1468"/>
      <c r="E11" s="1468"/>
      <c r="F11" s="1469"/>
      <c r="G11" s="1126"/>
      <c r="H11" s="1465"/>
      <c r="I11" s="1465"/>
      <c r="J11" s="1465"/>
      <c r="K11" s="1465"/>
      <c r="L11" s="1465"/>
      <c r="M11" s="1465"/>
      <c r="N11" s="1465"/>
      <c r="O11" s="1465"/>
      <c r="P11" s="1466"/>
      <c r="Q11" s="461"/>
      <c r="R11" s="1131"/>
    </row>
    <row r="12" spans="1:18" ht="33" customHeight="1">
      <c r="A12" s="1396"/>
      <c r="B12" s="1397"/>
      <c r="C12" s="1467"/>
      <c r="D12" s="1468"/>
      <c r="E12" s="1468"/>
      <c r="F12" s="1469"/>
      <c r="G12" s="1126"/>
      <c r="H12" s="1465"/>
      <c r="I12" s="1465"/>
      <c r="J12" s="1465"/>
      <c r="K12" s="1465"/>
      <c r="L12" s="1465"/>
      <c r="M12" s="1465"/>
      <c r="N12" s="1465"/>
      <c r="O12" s="1465"/>
      <c r="P12" s="1466"/>
      <c r="Q12" s="461"/>
      <c r="R12" s="1131"/>
    </row>
    <row r="13" spans="1:18" ht="33" customHeight="1">
      <c r="A13" s="1396"/>
      <c r="B13" s="1397"/>
      <c r="C13" s="1467"/>
      <c r="D13" s="1468"/>
      <c r="E13" s="1468"/>
      <c r="F13" s="1469"/>
      <c r="G13" s="1126"/>
      <c r="H13" s="1465"/>
      <c r="I13" s="1465"/>
      <c r="J13" s="1465"/>
      <c r="K13" s="1465"/>
      <c r="L13" s="1465"/>
      <c r="M13" s="1465"/>
      <c r="N13" s="1465"/>
      <c r="O13" s="1465"/>
      <c r="P13" s="1466"/>
      <c r="Q13" s="461"/>
      <c r="R13" s="1131"/>
    </row>
    <row r="14" spans="1:18" ht="33" customHeight="1">
      <c r="A14" s="1396"/>
      <c r="B14" s="1397"/>
      <c r="C14" s="1467"/>
      <c r="D14" s="1468"/>
      <c r="E14" s="1468"/>
      <c r="F14" s="1469"/>
      <c r="G14" s="1126"/>
      <c r="H14" s="1465"/>
      <c r="I14" s="1465"/>
      <c r="J14" s="1465"/>
      <c r="K14" s="1465"/>
      <c r="L14" s="1465"/>
      <c r="M14" s="1465"/>
      <c r="N14" s="1465"/>
      <c r="O14" s="1465"/>
      <c r="P14" s="1466"/>
      <c r="Q14" s="461"/>
      <c r="R14" s="1131"/>
    </row>
    <row r="15" spans="1:18" ht="33" customHeight="1">
      <c r="A15" s="1396"/>
      <c r="B15" s="1397"/>
      <c r="C15" s="1467"/>
      <c r="D15" s="1468"/>
      <c r="E15" s="1468"/>
      <c r="F15" s="1469"/>
      <c r="G15" s="1126"/>
      <c r="H15" s="1465"/>
      <c r="I15" s="1465"/>
      <c r="J15" s="1465"/>
      <c r="K15" s="1465"/>
      <c r="L15" s="1465"/>
      <c r="M15" s="1465"/>
      <c r="N15" s="1465"/>
      <c r="O15" s="1465"/>
      <c r="P15" s="1466"/>
      <c r="Q15" s="461"/>
      <c r="R15" s="1131"/>
    </row>
    <row r="16" spans="1:18" ht="33" customHeight="1">
      <c r="A16" s="1396"/>
      <c r="B16" s="1397"/>
      <c r="C16" s="1467"/>
      <c r="D16" s="1468"/>
      <c r="E16" s="1468"/>
      <c r="F16" s="1469"/>
      <c r="G16" s="1126"/>
      <c r="H16" s="1465"/>
      <c r="I16" s="1465"/>
      <c r="J16" s="1465"/>
      <c r="K16" s="1465"/>
      <c r="L16" s="1465"/>
      <c r="M16" s="1465"/>
      <c r="N16" s="1465"/>
      <c r="O16" s="1465"/>
      <c r="P16" s="1466"/>
      <c r="Q16" s="461"/>
      <c r="R16" s="1131" t="s">
        <v>611</v>
      </c>
    </row>
    <row r="17" spans="1:18" ht="33" customHeight="1">
      <c r="A17" s="1396"/>
      <c r="B17" s="1397"/>
      <c r="C17" s="1467"/>
      <c r="D17" s="1468"/>
      <c r="E17" s="1468"/>
      <c r="F17" s="1469"/>
      <c r="G17" s="1126"/>
      <c r="H17" s="1465"/>
      <c r="I17" s="1465"/>
      <c r="J17" s="1465"/>
      <c r="K17" s="1465"/>
      <c r="L17" s="1465"/>
      <c r="M17" s="1465"/>
      <c r="N17" s="1465"/>
      <c r="O17" s="1465"/>
      <c r="P17" s="1466"/>
      <c r="Q17" s="461"/>
      <c r="R17" s="1131"/>
    </row>
    <row r="18" spans="1:18" ht="33" customHeight="1">
      <c r="A18" s="1398"/>
      <c r="B18" s="1399"/>
      <c r="C18" s="1470"/>
      <c r="D18" s="1471"/>
      <c r="E18" s="1471"/>
      <c r="F18" s="1472"/>
      <c r="G18" s="1138"/>
      <c r="H18" s="1427"/>
      <c r="I18" s="1427"/>
      <c r="J18" s="1427"/>
      <c r="K18" s="1427"/>
      <c r="L18" s="1427"/>
      <c r="M18" s="1427"/>
      <c r="N18" s="1427"/>
      <c r="O18" s="1427"/>
      <c r="P18" s="1473"/>
      <c r="Q18" s="461"/>
      <c r="R18" s="1131"/>
    </row>
    <row r="19" spans="1:18" ht="33" customHeight="1">
      <c r="A19" s="1462" t="s">
        <v>457</v>
      </c>
      <c r="B19" s="1463"/>
      <c r="C19" s="1463"/>
      <c r="D19" s="1463"/>
      <c r="E19" s="1463"/>
      <c r="F19" s="1463"/>
      <c r="G19" s="1463"/>
      <c r="H19" s="1463"/>
      <c r="I19" s="1463"/>
      <c r="J19" s="1463"/>
      <c r="K19" s="1463"/>
      <c r="L19" s="1463"/>
      <c r="M19" s="1463"/>
      <c r="N19" s="1463"/>
      <c r="O19" s="1463"/>
      <c r="P19" s="1464"/>
      <c r="Q19" s="463"/>
      <c r="R19" s="1131"/>
    </row>
    <row r="20" spans="1:18" ht="33.75" customHeight="1">
      <c r="A20" s="1409" t="s">
        <v>455</v>
      </c>
      <c r="B20" s="1410"/>
      <c r="C20" s="1410"/>
      <c r="D20" s="1480"/>
      <c r="E20" s="1410" t="s">
        <v>458</v>
      </c>
      <c r="F20" s="1410"/>
      <c r="G20" s="1410"/>
      <c r="H20" s="1410"/>
      <c r="I20" s="1410"/>
      <c r="J20" s="1410"/>
      <c r="K20" s="1410"/>
      <c r="L20" s="1410"/>
      <c r="M20" s="1410"/>
      <c r="N20" s="1410"/>
      <c r="O20" s="1410"/>
      <c r="P20" s="1411"/>
      <c r="Q20" s="453"/>
      <c r="R20" s="1131" t="s">
        <v>610</v>
      </c>
    </row>
    <row r="21" spans="1:18" ht="22.5" customHeight="1">
      <c r="A21" s="1367"/>
      <c r="B21" s="1368"/>
      <c r="C21" s="1368"/>
      <c r="D21" s="1369"/>
      <c r="E21" s="1384" t="s">
        <v>459</v>
      </c>
      <c r="F21" s="1385"/>
      <c r="G21" s="1124"/>
      <c r="H21" s="1370"/>
      <c r="I21" s="1370"/>
      <c r="J21" s="1370"/>
      <c r="K21" s="1370"/>
      <c r="L21" s="1371"/>
      <c r="M21" s="1372" t="s">
        <v>460</v>
      </c>
      <c r="N21" s="1373"/>
      <c r="O21" s="1124"/>
      <c r="P21" s="1374"/>
      <c r="Q21" s="461"/>
      <c r="R21" s="1131"/>
    </row>
    <row r="22" spans="1:18" ht="22.5" customHeight="1">
      <c r="A22" s="1367"/>
      <c r="B22" s="1368"/>
      <c r="C22" s="1368"/>
      <c r="D22" s="1369"/>
      <c r="E22" s="1386" t="s">
        <v>461</v>
      </c>
      <c r="F22" s="1387"/>
      <c r="G22" s="1375"/>
      <c r="H22" s="1376"/>
      <c r="I22" s="1376"/>
      <c r="J22" s="1376"/>
      <c r="K22" s="1376"/>
      <c r="L22" s="1376"/>
      <c r="M22" s="1376"/>
      <c r="N22" s="1376"/>
      <c r="O22" s="1376"/>
      <c r="P22" s="1377"/>
      <c r="Q22" s="461"/>
      <c r="R22" s="1131"/>
    </row>
    <row r="23" spans="1:18" ht="22.5" customHeight="1">
      <c r="A23" s="1367"/>
      <c r="B23" s="1368"/>
      <c r="C23" s="1368"/>
      <c r="D23" s="1369"/>
      <c r="E23" s="1384" t="s">
        <v>459</v>
      </c>
      <c r="F23" s="1385"/>
      <c r="G23" s="1124"/>
      <c r="H23" s="1370"/>
      <c r="I23" s="1370"/>
      <c r="J23" s="1370"/>
      <c r="K23" s="1370"/>
      <c r="L23" s="1371"/>
      <c r="M23" s="1372" t="s">
        <v>460</v>
      </c>
      <c r="N23" s="1373"/>
      <c r="O23" s="1124"/>
      <c r="P23" s="1374"/>
      <c r="Q23" s="461"/>
      <c r="R23" s="1131"/>
    </row>
    <row r="24" spans="1:18" ht="22.5" customHeight="1">
      <c r="A24" s="1367"/>
      <c r="B24" s="1368"/>
      <c r="C24" s="1368"/>
      <c r="D24" s="1369"/>
      <c r="E24" s="1386" t="s">
        <v>461</v>
      </c>
      <c r="F24" s="1387"/>
      <c r="G24" s="1375"/>
      <c r="H24" s="1376"/>
      <c r="I24" s="1376"/>
      <c r="J24" s="1376"/>
      <c r="K24" s="1376"/>
      <c r="L24" s="1376"/>
      <c r="M24" s="1376"/>
      <c r="N24" s="1376"/>
      <c r="O24" s="1376"/>
      <c r="P24" s="1377"/>
      <c r="Q24" s="461"/>
      <c r="R24" s="1131"/>
    </row>
    <row r="25" spans="1:18" ht="22.5" customHeight="1">
      <c r="A25" s="1367"/>
      <c r="B25" s="1368"/>
      <c r="C25" s="1368"/>
      <c r="D25" s="1369"/>
      <c r="E25" s="1384" t="s">
        <v>459</v>
      </c>
      <c r="F25" s="1385"/>
      <c r="G25" s="1124"/>
      <c r="H25" s="1370"/>
      <c r="I25" s="1370"/>
      <c r="J25" s="1370"/>
      <c r="K25" s="1370"/>
      <c r="L25" s="1371"/>
      <c r="M25" s="1372" t="s">
        <v>460</v>
      </c>
      <c r="N25" s="1373"/>
      <c r="O25" s="1124"/>
      <c r="P25" s="1374"/>
      <c r="Q25" s="461"/>
      <c r="R25" s="1131"/>
    </row>
    <row r="26" spans="1:18" ht="22.5" customHeight="1">
      <c r="A26" s="1367"/>
      <c r="B26" s="1368"/>
      <c r="C26" s="1368"/>
      <c r="D26" s="1369"/>
      <c r="E26" s="1386" t="s">
        <v>461</v>
      </c>
      <c r="F26" s="1387"/>
      <c r="G26" s="1375"/>
      <c r="H26" s="1376"/>
      <c r="I26" s="1376"/>
      <c r="J26" s="1376"/>
      <c r="K26" s="1376"/>
      <c r="L26" s="1376"/>
      <c r="M26" s="1376"/>
      <c r="N26" s="1376"/>
      <c r="O26" s="1376"/>
      <c r="P26" s="1377"/>
      <c r="Q26" s="461"/>
      <c r="R26" s="1131"/>
    </row>
    <row r="27" spans="1:18" ht="22.5" customHeight="1">
      <c r="A27" s="1367"/>
      <c r="B27" s="1368"/>
      <c r="C27" s="1368"/>
      <c r="D27" s="1369"/>
      <c r="E27" s="1384" t="s">
        <v>459</v>
      </c>
      <c r="F27" s="1385"/>
      <c r="G27" s="1124"/>
      <c r="H27" s="1370"/>
      <c r="I27" s="1370"/>
      <c r="J27" s="1370"/>
      <c r="K27" s="1370"/>
      <c r="L27" s="1371"/>
      <c r="M27" s="1372" t="s">
        <v>460</v>
      </c>
      <c r="N27" s="1373"/>
      <c r="O27" s="1124"/>
      <c r="P27" s="1374"/>
      <c r="Q27" s="461"/>
      <c r="R27" s="1131"/>
    </row>
    <row r="28" spans="1:18" ht="22.5" customHeight="1">
      <c r="A28" s="1367"/>
      <c r="B28" s="1368"/>
      <c r="C28" s="1368"/>
      <c r="D28" s="1369"/>
      <c r="E28" s="1386" t="s">
        <v>461</v>
      </c>
      <c r="F28" s="1387"/>
      <c r="G28" s="1375"/>
      <c r="H28" s="1376"/>
      <c r="I28" s="1376"/>
      <c r="J28" s="1376"/>
      <c r="K28" s="1376"/>
      <c r="L28" s="1376"/>
      <c r="M28" s="1376"/>
      <c r="N28" s="1376"/>
      <c r="O28" s="1376"/>
      <c r="P28" s="1377"/>
      <c r="Q28" s="461"/>
      <c r="R28" s="1131"/>
    </row>
    <row r="29" spans="1:18" ht="22.5" customHeight="1">
      <c r="A29" s="1367"/>
      <c r="B29" s="1368"/>
      <c r="C29" s="1368"/>
      <c r="D29" s="1369"/>
      <c r="E29" s="1384" t="s">
        <v>459</v>
      </c>
      <c r="F29" s="1385"/>
      <c r="G29" s="1124"/>
      <c r="H29" s="1370"/>
      <c r="I29" s="1370"/>
      <c r="J29" s="1370"/>
      <c r="K29" s="1370"/>
      <c r="L29" s="1371"/>
      <c r="M29" s="1372" t="s">
        <v>460</v>
      </c>
      <c r="N29" s="1373"/>
      <c r="O29" s="1124"/>
      <c r="P29" s="1374"/>
      <c r="Q29" s="461"/>
      <c r="R29" s="1131"/>
    </row>
    <row r="30" spans="1:18" ht="22.5" customHeight="1">
      <c r="A30" s="1367"/>
      <c r="B30" s="1368"/>
      <c r="C30" s="1368"/>
      <c r="D30" s="1369"/>
      <c r="E30" s="1386" t="s">
        <v>461</v>
      </c>
      <c r="F30" s="1387"/>
      <c r="G30" s="1375"/>
      <c r="H30" s="1376"/>
      <c r="I30" s="1376"/>
      <c r="J30" s="1376"/>
      <c r="K30" s="1376"/>
      <c r="L30" s="1376"/>
      <c r="M30" s="1376"/>
      <c r="N30" s="1376"/>
      <c r="O30" s="1376"/>
      <c r="P30" s="1377"/>
      <c r="Q30" s="461"/>
      <c r="R30" s="1131"/>
    </row>
    <row r="31" spans="1:18" ht="22.5" customHeight="1">
      <c r="A31" s="1367"/>
      <c r="B31" s="1368"/>
      <c r="C31" s="1368"/>
      <c r="D31" s="1369"/>
      <c r="E31" s="1384" t="s">
        <v>459</v>
      </c>
      <c r="F31" s="1385"/>
      <c r="G31" s="1124"/>
      <c r="H31" s="1370"/>
      <c r="I31" s="1370"/>
      <c r="J31" s="1370"/>
      <c r="K31" s="1370"/>
      <c r="L31" s="1371"/>
      <c r="M31" s="1372" t="s">
        <v>460</v>
      </c>
      <c r="N31" s="1373"/>
      <c r="O31" s="1124"/>
      <c r="P31" s="1374"/>
      <c r="Q31" s="461"/>
      <c r="R31" s="1131"/>
    </row>
    <row r="32" spans="1:18" ht="22.5" customHeight="1">
      <c r="A32" s="1367"/>
      <c r="B32" s="1368"/>
      <c r="C32" s="1368"/>
      <c r="D32" s="1369"/>
      <c r="E32" s="1386" t="s">
        <v>461</v>
      </c>
      <c r="F32" s="1387"/>
      <c r="G32" s="1375"/>
      <c r="H32" s="1376"/>
      <c r="I32" s="1376"/>
      <c r="J32" s="1376"/>
      <c r="K32" s="1376"/>
      <c r="L32" s="1376"/>
      <c r="M32" s="1376"/>
      <c r="N32" s="1376"/>
      <c r="O32" s="1376"/>
      <c r="P32" s="1377"/>
      <c r="Q32" s="461"/>
      <c r="R32" s="1131"/>
    </row>
    <row r="33" spans="1:18" ht="22.5" customHeight="1">
      <c r="A33" s="1367"/>
      <c r="B33" s="1368"/>
      <c r="C33" s="1368"/>
      <c r="D33" s="1369"/>
      <c r="E33" s="1384" t="s">
        <v>459</v>
      </c>
      <c r="F33" s="1385"/>
      <c r="G33" s="1124"/>
      <c r="H33" s="1370"/>
      <c r="I33" s="1370"/>
      <c r="J33" s="1370"/>
      <c r="K33" s="1370"/>
      <c r="L33" s="1371"/>
      <c r="M33" s="1372" t="s">
        <v>460</v>
      </c>
      <c r="N33" s="1373"/>
      <c r="O33" s="1124"/>
      <c r="P33" s="1374"/>
      <c r="Q33" s="461"/>
      <c r="R33" s="1131"/>
    </row>
    <row r="34" spans="1:18" ht="22.5" customHeight="1">
      <c r="A34" s="1367"/>
      <c r="B34" s="1368"/>
      <c r="C34" s="1368"/>
      <c r="D34" s="1369"/>
      <c r="E34" s="1386" t="s">
        <v>461</v>
      </c>
      <c r="F34" s="1387"/>
      <c r="G34" s="1375"/>
      <c r="H34" s="1376"/>
      <c r="I34" s="1376"/>
      <c r="J34" s="1376"/>
      <c r="K34" s="1376"/>
      <c r="L34" s="1376"/>
      <c r="M34" s="1376"/>
      <c r="N34" s="1376"/>
      <c r="O34" s="1376"/>
      <c r="P34" s="1377"/>
      <c r="Q34" s="461"/>
      <c r="R34" s="1131"/>
    </row>
    <row r="35" spans="1:18" ht="22.5" customHeight="1">
      <c r="A35" s="1367"/>
      <c r="B35" s="1368"/>
      <c r="C35" s="1368"/>
      <c r="D35" s="1369"/>
      <c r="E35" s="1384" t="s">
        <v>459</v>
      </c>
      <c r="F35" s="1385"/>
      <c r="G35" s="1124"/>
      <c r="H35" s="1370"/>
      <c r="I35" s="1370"/>
      <c r="J35" s="1370"/>
      <c r="K35" s="1370"/>
      <c r="L35" s="1371"/>
      <c r="M35" s="1372" t="s">
        <v>460</v>
      </c>
      <c r="N35" s="1373"/>
      <c r="O35" s="1124"/>
      <c r="P35" s="1374"/>
      <c r="Q35" s="461"/>
      <c r="R35" s="1131"/>
    </row>
    <row r="36" spans="1:18" ht="22.5" customHeight="1">
      <c r="A36" s="1367"/>
      <c r="B36" s="1368"/>
      <c r="C36" s="1368"/>
      <c r="D36" s="1369"/>
      <c r="E36" s="1386" t="s">
        <v>461</v>
      </c>
      <c r="F36" s="1387"/>
      <c r="G36" s="1375"/>
      <c r="H36" s="1376"/>
      <c r="I36" s="1376"/>
      <c r="J36" s="1376"/>
      <c r="K36" s="1376"/>
      <c r="L36" s="1376"/>
      <c r="M36" s="1376"/>
      <c r="N36" s="1376"/>
      <c r="O36" s="1376"/>
      <c r="P36" s="1377"/>
      <c r="Q36" s="461"/>
      <c r="R36" s="1131"/>
    </row>
    <row r="37" spans="1:18" ht="22.5" customHeight="1">
      <c r="A37" s="1367"/>
      <c r="B37" s="1368"/>
      <c r="C37" s="1368"/>
      <c r="D37" s="1369"/>
      <c r="E37" s="1384" t="s">
        <v>459</v>
      </c>
      <c r="F37" s="1385"/>
      <c r="G37" s="1124"/>
      <c r="H37" s="1370"/>
      <c r="I37" s="1370"/>
      <c r="J37" s="1370"/>
      <c r="K37" s="1370"/>
      <c r="L37" s="1371"/>
      <c r="M37" s="1372" t="s">
        <v>460</v>
      </c>
      <c r="N37" s="1373"/>
      <c r="O37" s="1124"/>
      <c r="P37" s="1374"/>
      <c r="Q37" s="461"/>
      <c r="R37" s="1131"/>
    </row>
    <row r="38" spans="1:18" ht="22.5" customHeight="1">
      <c r="A38" s="1367"/>
      <c r="B38" s="1368"/>
      <c r="C38" s="1368"/>
      <c r="D38" s="1369"/>
      <c r="E38" s="1386" t="s">
        <v>461</v>
      </c>
      <c r="F38" s="1387"/>
      <c r="G38" s="1375"/>
      <c r="H38" s="1376"/>
      <c r="I38" s="1376"/>
      <c r="J38" s="1376"/>
      <c r="K38" s="1376"/>
      <c r="L38" s="1376"/>
      <c r="M38" s="1376"/>
      <c r="N38" s="1376"/>
      <c r="O38" s="1376"/>
      <c r="P38" s="1377"/>
      <c r="Q38" s="461"/>
      <c r="R38" s="1131"/>
    </row>
    <row r="39" spans="1:18" ht="22.5" customHeight="1">
      <c r="A39" s="1367"/>
      <c r="B39" s="1368"/>
      <c r="C39" s="1368"/>
      <c r="D39" s="1369"/>
      <c r="E39" s="1384" t="s">
        <v>459</v>
      </c>
      <c r="F39" s="1385"/>
      <c r="G39" s="1124"/>
      <c r="H39" s="1370"/>
      <c r="I39" s="1370"/>
      <c r="J39" s="1370"/>
      <c r="K39" s="1370"/>
      <c r="L39" s="1371"/>
      <c r="M39" s="1372" t="s">
        <v>460</v>
      </c>
      <c r="N39" s="1373"/>
      <c r="O39" s="1124"/>
      <c r="P39" s="1374"/>
      <c r="Q39" s="461"/>
      <c r="R39" s="1131"/>
    </row>
    <row r="40" spans="1:18" ht="22.5" customHeight="1">
      <c r="A40" s="1367"/>
      <c r="B40" s="1368"/>
      <c r="C40" s="1368"/>
      <c r="D40" s="1369"/>
      <c r="E40" s="1386" t="s">
        <v>461</v>
      </c>
      <c r="F40" s="1387"/>
      <c r="G40" s="1375"/>
      <c r="H40" s="1376"/>
      <c r="I40" s="1376"/>
      <c r="J40" s="1376"/>
      <c r="K40" s="1376"/>
      <c r="L40" s="1376"/>
      <c r="M40" s="1376"/>
      <c r="N40" s="1376"/>
      <c r="O40" s="1376"/>
      <c r="P40" s="1377"/>
      <c r="Q40" s="461"/>
      <c r="R40" s="1131"/>
    </row>
    <row r="41" spans="1:18" ht="22.5" customHeight="1">
      <c r="A41" s="1367"/>
      <c r="B41" s="1368"/>
      <c r="C41" s="1368"/>
      <c r="D41" s="1369"/>
      <c r="E41" s="1384" t="s">
        <v>459</v>
      </c>
      <c r="F41" s="1385"/>
      <c r="G41" s="1124"/>
      <c r="H41" s="1370"/>
      <c r="I41" s="1370"/>
      <c r="J41" s="1370"/>
      <c r="K41" s="1370"/>
      <c r="L41" s="1371"/>
      <c r="M41" s="1372" t="s">
        <v>460</v>
      </c>
      <c r="N41" s="1373"/>
      <c r="O41" s="1124"/>
      <c r="P41" s="1374"/>
      <c r="Q41" s="461"/>
      <c r="R41" s="1131"/>
    </row>
    <row r="42" spans="1:18" ht="22.5" customHeight="1">
      <c r="A42" s="1367"/>
      <c r="B42" s="1368"/>
      <c r="C42" s="1368"/>
      <c r="D42" s="1369"/>
      <c r="E42" s="1386" t="s">
        <v>461</v>
      </c>
      <c r="F42" s="1387"/>
      <c r="G42" s="1375"/>
      <c r="H42" s="1376"/>
      <c r="I42" s="1376"/>
      <c r="J42" s="1376"/>
      <c r="K42" s="1376"/>
      <c r="L42" s="1376"/>
      <c r="M42" s="1376"/>
      <c r="N42" s="1376"/>
      <c r="O42" s="1376"/>
      <c r="P42" s="1377"/>
      <c r="Q42" s="461"/>
      <c r="R42" s="1131"/>
    </row>
    <row r="43" spans="1:18" ht="22.5" customHeight="1">
      <c r="A43" s="1367"/>
      <c r="B43" s="1368"/>
      <c r="C43" s="1368"/>
      <c r="D43" s="1369"/>
      <c r="E43" s="1384" t="s">
        <v>459</v>
      </c>
      <c r="F43" s="1385"/>
      <c r="G43" s="1124"/>
      <c r="H43" s="1370"/>
      <c r="I43" s="1370"/>
      <c r="J43" s="1370"/>
      <c r="K43" s="1370"/>
      <c r="L43" s="1371"/>
      <c r="M43" s="1372" t="s">
        <v>460</v>
      </c>
      <c r="N43" s="1373"/>
      <c r="O43" s="1124"/>
      <c r="P43" s="1374"/>
      <c r="Q43" s="461"/>
      <c r="R43" s="1131"/>
    </row>
    <row r="44" spans="1:18" ht="22.5" customHeight="1">
      <c r="A44" s="1367"/>
      <c r="B44" s="1368"/>
      <c r="C44" s="1368"/>
      <c r="D44" s="1369"/>
      <c r="E44" s="1386" t="s">
        <v>461</v>
      </c>
      <c r="F44" s="1387"/>
      <c r="G44" s="1375"/>
      <c r="H44" s="1376"/>
      <c r="I44" s="1376"/>
      <c r="J44" s="1376"/>
      <c r="K44" s="1376"/>
      <c r="L44" s="1376"/>
      <c r="M44" s="1376"/>
      <c r="N44" s="1376"/>
      <c r="O44" s="1376"/>
      <c r="P44" s="1377"/>
      <c r="Q44" s="461"/>
      <c r="R44" s="1131"/>
    </row>
    <row r="45" spans="1:18" ht="22.5" customHeight="1">
      <c r="A45" s="1367"/>
      <c r="B45" s="1368"/>
      <c r="C45" s="1368"/>
      <c r="D45" s="1369"/>
      <c r="E45" s="1384" t="s">
        <v>459</v>
      </c>
      <c r="F45" s="1385"/>
      <c r="G45" s="1124"/>
      <c r="H45" s="1370"/>
      <c r="I45" s="1370"/>
      <c r="J45" s="1370"/>
      <c r="K45" s="1370"/>
      <c r="L45" s="1371"/>
      <c r="M45" s="1372" t="s">
        <v>460</v>
      </c>
      <c r="N45" s="1373"/>
      <c r="O45" s="1124"/>
      <c r="P45" s="1374"/>
      <c r="Q45" s="461"/>
      <c r="R45" s="1131"/>
    </row>
    <row r="46" spans="1:18" ht="22.5" customHeight="1">
      <c r="A46" s="1367"/>
      <c r="B46" s="1368"/>
      <c r="C46" s="1368"/>
      <c r="D46" s="1369"/>
      <c r="E46" s="1386" t="s">
        <v>461</v>
      </c>
      <c r="F46" s="1387"/>
      <c r="G46" s="1375"/>
      <c r="H46" s="1376"/>
      <c r="I46" s="1376"/>
      <c r="J46" s="1376"/>
      <c r="K46" s="1376"/>
      <c r="L46" s="1376"/>
      <c r="M46" s="1376"/>
      <c r="N46" s="1376"/>
      <c r="O46" s="1376"/>
      <c r="P46" s="1377"/>
      <c r="Q46" s="461"/>
      <c r="R46" s="1131"/>
    </row>
    <row r="47" spans="1:18" ht="22.5" customHeight="1">
      <c r="A47" s="1367"/>
      <c r="B47" s="1368"/>
      <c r="C47" s="1368"/>
      <c r="D47" s="1369"/>
      <c r="E47" s="1384" t="s">
        <v>459</v>
      </c>
      <c r="F47" s="1385"/>
      <c r="G47" s="1124"/>
      <c r="H47" s="1370"/>
      <c r="I47" s="1370"/>
      <c r="J47" s="1370"/>
      <c r="K47" s="1370"/>
      <c r="L47" s="1371"/>
      <c r="M47" s="1372" t="s">
        <v>460</v>
      </c>
      <c r="N47" s="1373"/>
      <c r="O47" s="1124"/>
      <c r="P47" s="1374"/>
      <c r="Q47" s="461"/>
      <c r="R47" s="1131"/>
    </row>
    <row r="48" spans="1:18" ht="22.5" customHeight="1">
      <c r="A48" s="1367"/>
      <c r="B48" s="1368"/>
      <c r="C48" s="1368"/>
      <c r="D48" s="1369"/>
      <c r="E48" s="1386" t="s">
        <v>461</v>
      </c>
      <c r="F48" s="1387"/>
      <c r="G48" s="1375"/>
      <c r="H48" s="1376"/>
      <c r="I48" s="1376"/>
      <c r="J48" s="1376"/>
      <c r="K48" s="1376"/>
      <c r="L48" s="1376"/>
      <c r="M48" s="1376"/>
      <c r="N48" s="1376"/>
      <c r="O48" s="1376"/>
      <c r="P48" s="1377"/>
      <c r="Q48" s="461"/>
      <c r="R48" s="1131"/>
    </row>
    <row r="49" spans="1:18" ht="22.5" customHeight="1">
      <c r="A49" s="1367"/>
      <c r="B49" s="1368"/>
      <c r="C49" s="1368"/>
      <c r="D49" s="1369"/>
      <c r="E49" s="1384" t="s">
        <v>459</v>
      </c>
      <c r="F49" s="1385"/>
      <c r="G49" s="1124"/>
      <c r="H49" s="1370"/>
      <c r="I49" s="1370"/>
      <c r="J49" s="1370"/>
      <c r="K49" s="1370"/>
      <c r="L49" s="1371"/>
      <c r="M49" s="1372" t="s">
        <v>460</v>
      </c>
      <c r="N49" s="1373"/>
      <c r="O49" s="1124"/>
      <c r="P49" s="1374"/>
      <c r="Q49" s="461"/>
      <c r="R49" s="1131"/>
    </row>
    <row r="50" spans="1:18" ht="22.5" customHeight="1" thickBot="1">
      <c r="A50" s="1378"/>
      <c r="B50" s="1379"/>
      <c r="C50" s="1379"/>
      <c r="D50" s="1380"/>
      <c r="E50" s="1386" t="s">
        <v>461</v>
      </c>
      <c r="F50" s="1387"/>
      <c r="G50" s="1381"/>
      <c r="H50" s="1382"/>
      <c r="I50" s="1382"/>
      <c r="J50" s="1382"/>
      <c r="K50" s="1382"/>
      <c r="L50" s="1382"/>
      <c r="M50" s="1382"/>
      <c r="N50" s="1382"/>
      <c r="O50" s="1382"/>
      <c r="P50" s="1383"/>
      <c r="Q50" s="461"/>
      <c r="R50" s="1145"/>
    </row>
    <row r="51" spans="1:18" ht="22.5" customHeight="1" thickBot="1">
      <c r="A51" s="1363" t="s">
        <v>462</v>
      </c>
      <c r="B51" s="1363"/>
      <c r="C51" s="1363"/>
      <c r="D51" s="1363"/>
      <c r="E51" s="1363"/>
      <c r="F51" s="1363"/>
      <c r="G51" s="1363"/>
      <c r="H51" s="1363"/>
      <c r="I51" s="1363"/>
      <c r="J51" s="1363"/>
      <c r="K51" s="1363"/>
      <c r="L51" s="1364" t="s">
        <v>463</v>
      </c>
      <c r="M51" s="1365"/>
      <c r="N51" s="1365">
        <f>総表!J49</f>
        <v>0</v>
      </c>
      <c r="O51" s="1365"/>
      <c r="P51" s="1366"/>
      <c r="Q51" s="462"/>
    </row>
    <row r="52" spans="1:18">
      <c r="A52" s="364"/>
      <c r="B52" s="364"/>
      <c r="C52" s="364"/>
    </row>
  </sheetData>
  <sheetProtection algorithmName="SHA-512" hashValue="TJH3L9l/Pda6KrOesGlg4+un2pdkCFrY7U31DrLF7wTciSRjHPP/dRuqsFdPR5WFGGURDdLXNkFGUilWJH4PpQ==" saltValue="V549JaQfzLR0ZPsOfQxR6A==" spinCount="100000" sheet="1" objects="1" scenarios="1"/>
  <mergeCells count="162">
    <mergeCell ref="R3:R5"/>
    <mergeCell ref="R6:R15"/>
    <mergeCell ref="R16:R19"/>
    <mergeCell ref="R20:R50"/>
    <mergeCell ref="M2:P2"/>
    <mergeCell ref="M3:P3"/>
    <mergeCell ref="A51:K51"/>
    <mergeCell ref="L51:M51"/>
    <mergeCell ref="N51:P51"/>
    <mergeCell ref="E20:P20"/>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0"/>
  <dataValidations count="1">
    <dataValidation type="list" allowBlank="1" showInputMessage="1" showErrorMessage="1" sqref="C2:C4 F2:F4 I2" xr:uid="{24241584-3F30-4EF1-ADB1-CC20EEE56D4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F2938-3A5E-452A-9317-4C2E560D1028}">
  <sheetPr>
    <tabColor rgb="FF0070C0"/>
  </sheetPr>
  <dimension ref="A1:I60"/>
  <sheetViews>
    <sheetView view="pageBreakPreview" zoomScale="90" zoomScaleNormal="90" zoomScaleSheetLayoutView="90" workbookViewId="0">
      <selection activeCell="A13" sqref="A13"/>
    </sheetView>
  </sheetViews>
  <sheetFormatPr defaultColWidth="9" defaultRowHeight="18"/>
  <cols>
    <col min="1" max="2" width="5.5" style="355" customWidth="1"/>
    <col min="3" max="3" width="9.08203125" style="355" customWidth="1"/>
    <col min="4" max="4" width="5" style="355" customWidth="1"/>
    <col min="5" max="5" width="70.33203125" style="355" customWidth="1"/>
    <col min="6" max="6" width="8.08203125" style="355" customWidth="1"/>
    <col min="7" max="7" width="9.58203125" style="355" hidden="1" customWidth="1"/>
    <col min="8" max="8" width="9" style="355"/>
    <col min="9" max="9" width="88.33203125" style="355" hidden="1" customWidth="1"/>
    <col min="10" max="16384" width="9" style="355"/>
  </cols>
  <sheetData>
    <row r="1" spans="1:7" ht="21">
      <c r="A1" s="1514" t="s">
        <v>476</v>
      </c>
      <c r="B1" s="1514"/>
      <c r="C1" s="1514"/>
      <c r="D1" s="1514"/>
      <c r="E1" s="1514"/>
      <c r="F1" s="1514"/>
      <c r="G1" s="426"/>
    </row>
    <row r="2" spans="1:7" ht="7.5" customHeight="1" thickBot="1">
      <c r="A2" s="356"/>
      <c r="B2" s="356"/>
      <c r="C2" s="356"/>
      <c r="D2" s="356"/>
      <c r="E2" s="357"/>
      <c r="F2" s="357"/>
      <c r="G2" s="357"/>
    </row>
    <row r="3" spans="1:7" ht="27" customHeight="1">
      <c r="A3" s="421" t="s">
        <v>504</v>
      </c>
      <c r="B3" s="422"/>
      <c r="C3" s="1515">
        <f>総表!C15</f>
        <v>0</v>
      </c>
      <c r="D3" s="1516"/>
      <c r="E3" s="1516"/>
      <c r="F3" s="1517"/>
      <c r="G3" s="429"/>
    </row>
    <row r="4" spans="1:7" ht="27" customHeight="1" thickBot="1">
      <c r="A4" s="423" t="s">
        <v>505</v>
      </c>
      <c r="B4" s="424"/>
      <c r="C4" s="1518">
        <f>総表!C17</f>
        <v>0</v>
      </c>
      <c r="D4" s="1519"/>
      <c r="E4" s="1519"/>
      <c r="F4" s="1520"/>
      <c r="G4" s="429"/>
    </row>
    <row r="5" spans="1:7" ht="7.5" customHeight="1">
      <c r="A5" s="356"/>
      <c r="B5" s="356"/>
      <c r="C5" s="356"/>
      <c r="D5" s="356"/>
      <c r="E5" s="357"/>
      <c r="F5" s="357"/>
      <c r="G5" s="357"/>
    </row>
    <row r="6" spans="1:7" ht="18.75" customHeight="1">
      <c r="A6" s="1510" t="s">
        <v>555</v>
      </c>
      <c r="B6" s="1510"/>
      <c r="C6" s="1510"/>
      <c r="D6" s="1510"/>
      <c r="E6" s="1510"/>
      <c r="F6" s="1510"/>
      <c r="G6" s="366"/>
    </row>
    <row r="7" spans="1:7" ht="7.5" customHeight="1">
      <c r="A7" s="356"/>
      <c r="B7" s="356"/>
      <c r="C7" s="356"/>
      <c r="D7" s="356"/>
      <c r="E7" s="357"/>
      <c r="F7" s="357"/>
      <c r="G7" s="357"/>
    </row>
    <row r="8" spans="1:7" ht="18.75" customHeight="1">
      <c r="A8" s="392" t="s">
        <v>488</v>
      </c>
      <c r="B8" s="392"/>
      <c r="C8" s="356"/>
      <c r="D8" s="356"/>
      <c r="E8" s="357"/>
      <c r="F8" s="357"/>
      <c r="G8" s="357"/>
    </row>
    <row r="9" spans="1:7" ht="7.5" customHeight="1">
      <c r="A9" s="356"/>
      <c r="B9" s="356"/>
      <c r="C9" s="356"/>
      <c r="D9" s="356"/>
      <c r="E9" s="357"/>
      <c r="F9" s="357"/>
      <c r="G9" s="357"/>
    </row>
    <row r="10" spans="1:7" ht="18.75" customHeight="1">
      <c r="A10" s="1510" t="s">
        <v>867</v>
      </c>
      <c r="B10" s="1510"/>
      <c r="C10" s="1510"/>
      <c r="D10" s="1510"/>
      <c r="E10" s="1510"/>
      <c r="F10" s="366"/>
      <c r="G10" s="366"/>
    </row>
    <row r="11" spans="1:7" ht="18.75" customHeight="1" thickBot="1">
      <c r="A11" s="1513" t="s">
        <v>571</v>
      </c>
      <c r="B11" s="1513"/>
      <c r="C11" s="1513"/>
      <c r="D11" s="1513"/>
      <c r="E11" s="1513"/>
      <c r="F11" s="358"/>
      <c r="G11" s="358"/>
    </row>
    <row r="12" spans="1:7" ht="30" customHeight="1">
      <c r="A12" s="359"/>
      <c r="B12" s="1528" t="s">
        <v>474</v>
      </c>
      <c r="C12" s="1529"/>
      <c r="D12" s="1529"/>
      <c r="E12" s="1530"/>
      <c r="F12" s="428" t="s">
        <v>491</v>
      </c>
      <c r="G12" s="428" t="s">
        <v>557</v>
      </c>
    </row>
    <row r="13" spans="1:7" ht="37.5" customHeight="1">
      <c r="A13" s="443"/>
      <c r="B13" s="1527" t="s">
        <v>490</v>
      </c>
      <c r="C13" s="1482"/>
      <c r="D13" s="1482"/>
      <c r="E13" s="1483"/>
      <c r="F13" s="440" t="s">
        <v>868</v>
      </c>
      <c r="G13" s="430"/>
    </row>
    <row r="14" spans="1:7" ht="37.5" customHeight="1">
      <c r="A14" s="443"/>
      <c r="B14" s="1481" t="s">
        <v>748</v>
      </c>
      <c r="C14" s="1482"/>
      <c r="D14" s="1482"/>
      <c r="E14" s="1483"/>
      <c r="F14" s="440" t="s">
        <v>868</v>
      </c>
      <c r="G14" s="431"/>
    </row>
    <row r="15" spans="1:7" ht="37.5" customHeight="1">
      <c r="A15" s="443"/>
      <c r="B15" s="1531" t="s">
        <v>691</v>
      </c>
      <c r="C15" s="1532"/>
      <c r="D15" s="1532"/>
      <c r="E15" s="1533"/>
      <c r="F15" s="440" t="s">
        <v>868</v>
      </c>
      <c r="G15" s="612"/>
    </row>
    <row r="16" spans="1:7" ht="37.5" customHeight="1">
      <c r="A16" s="443"/>
      <c r="B16" s="1481" t="s">
        <v>747</v>
      </c>
      <c r="C16" s="1482"/>
      <c r="D16" s="1482"/>
      <c r="E16" s="1483"/>
      <c r="F16" s="440" t="s">
        <v>868</v>
      </c>
      <c r="G16" s="431"/>
    </row>
    <row r="17" spans="1:9" ht="37.5" customHeight="1">
      <c r="A17" s="443"/>
      <c r="B17" s="1481" t="s">
        <v>746</v>
      </c>
      <c r="C17" s="1482"/>
      <c r="D17" s="1482"/>
      <c r="E17" s="1483"/>
      <c r="F17" s="440" t="s">
        <v>868</v>
      </c>
      <c r="G17" s="431"/>
    </row>
    <row r="18" spans="1:9" ht="120" customHeight="1">
      <c r="A18" s="443"/>
      <c r="B18" s="1481" t="s">
        <v>749</v>
      </c>
      <c r="C18" s="1482"/>
      <c r="D18" s="1482"/>
      <c r="E18" s="1483"/>
      <c r="F18" s="440" t="s">
        <v>868</v>
      </c>
      <c r="G18" s="431"/>
    </row>
    <row r="19" spans="1:9" ht="37.5" customHeight="1">
      <c r="A19" s="443"/>
      <c r="B19" s="1481" t="s">
        <v>494</v>
      </c>
      <c r="C19" s="1482"/>
      <c r="D19" s="1482"/>
      <c r="E19" s="1483"/>
      <c r="F19" s="440" t="s">
        <v>869</v>
      </c>
      <c r="G19" s="431"/>
    </row>
    <row r="20" spans="1:9" ht="37.5" customHeight="1" thickBot="1">
      <c r="A20" s="444"/>
      <c r="B20" s="1534" t="s">
        <v>554</v>
      </c>
      <c r="C20" s="1535"/>
      <c r="D20" s="1535"/>
      <c r="E20" s="1536"/>
      <c r="F20" s="441" t="s">
        <v>870</v>
      </c>
      <c r="G20" s="432"/>
    </row>
    <row r="21" spans="1:9" ht="14.5" customHeight="1">
      <c r="A21" s="413"/>
      <c r="B21" s="413"/>
      <c r="C21" s="413"/>
      <c r="D21" s="413"/>
      <c r="E21" s="414"/>
    </row>
    <row r="22" spans="1:9" ht="18.75" customHeight="1">
      <c r="A22" s="392" t="s">
        <v>489</v>
      </c>
      <c r="B22" s="392"/>
      <c r="C22" s="356"/>
      <c r="D22" s="356"/>
      <c r="E22" s="357"/>
      <c r="F22" s="357"/>
      <c r="G22" s="357"/>
    </row>
    <row r="23" spans="1:9" ht="7.5" customHeight="1">
      <c r="A23" s="356"/>
      <c r="B23" s="356"/>
      <c r="C23" s="356"/>
      <c r="D23" s="356"/>
      <c r="E23" s="357"/>
      <c r="F23" s="357"/>
      <c r="G23" s="357"/>
    </row>
    <row r="24" spans="1:9" ht="18.5" thickBot="1">
      <c r="A24" s="1510" t="s">
        <v>871</v>
      </c>
      <c r="B24" s="1510"/>
      <c r="C24" s="1510"/>
      <c r="D24" s="1510"/>
      <c r="E24" s="1510"/>
      <c r="F24" s="366"/>
      <c r="G24" s="366"/>
    </row>
    <row r="25" spans="1:9" ht="22.5" customHeight="1" thickBot="1">
      <c r="A25" s="1513" t="s">
        <v>500</v>
      </c>
      <c r="B25" s="1513"/>
      <c r="C25" s="1513"/>
      <c r="D25" s="1513"/>
      <c r="E25" s="1513"/>
      <c r="F25" s="358"/>
      <c r="G25" s="438" t="s">
        <v>557</v>
      </c>
      <c r="I25" s="456" t="s">
        <v>568</v>
      </c>
    </row>
    <row r="26" spans="1:9" ht="60" customHeight="1" thickBot="1">
      <c r="A26" s="1484" t="s">
        <v>568</v>
      </c>
      <c r="B26" s="1485"/>
      <c r="C26" s="1485"/>
      <c r="D26" s="1485"/>
      <c r="E26" s="1485"/>
      <c r="F26" s="1486"/>
      <c r="G26" s="434"/>
      <c r="I26" s="401" t="s">
        <v>478</v>
      </c>
    </row>
    <row r="27" spans="1:9" ht="29.25" customHeight="1">
      <c r="A27" s="1487" t="s">
        <v>487</v>
      </c>
      <c r="B27" s="1487"/>
      <c r="C27" s="1487"/>
      <c r="D27" s="1487"/>
      <c r="E27" s="1487"/>
      <c r="F27" s="1487"/>
      <c r="G27" s="427"/>
      <c r="I27" s="402" t="s">
        <v>477</v>
      </c>
    </row>
    <row r="28" spans="1:9" ht="7.5" customHeight="1" thickBot="1">
      <c r="A28" s="356"/>
      <c r="B28" s="356"/>
      <c r="C28" s="356"/>
      <c r="D28" s="356"/>
      <c r="E28" s="357"/>
      <c r="F28" s="357"/>
      <c r="G28" s="357"/>
      <c r="I28" s="456" t="s">
        <v>652</v>
      </c>
    </row>
    <row r="29" spans="1:9" ht="22.5" customHeight="1" thickBot="1">
      <c r="A29" s="1510" t="s">
        <v>447</v>
      </c>
      <c r="B29" s="1510"/>
      <c r="C29" s="1510"/>
      <c r="D29" s="1510"/>
      <c r="E29" s="1510"/>
      <c r="F29" s="366"/>
      <c r="G29" s="438" t="s">
        <v>557</v>
      </c>
      <c r="I29" s="401" t="s">
        <v>479</v>
      </c>
    </row>
    <row r="30" spans="1:9" ht="30" customHeight="1">
      <c r="A30" s="1537" t="s">
        <v>437</v>
      </c>
      <c r="B30" s="1538"/>
      <c r="C30" s="1539"/>
      <c r="D30" s="1488"/>
      <c r="E30" s="1488"/>
      <c r="F30" s="1489"/>
      <c r="G30" s="435"/>
    </row>
    <row r="31" spans="1:9" ht="30" customHeight="1">
      <c r="A31" s="1521" t="s">
        <v>438</v>
      </c>
      <c r="B31" s="1522"/>
      <c r="C31" s="1523"/>
      <c r="D31" s="1490"/>
      <c r="E31" s="1490"/>
      <c r="F31" s="1491"/>
      <c r="G31" s="436"/>
    </row>
    <row r="32" spans="1:9" ht="30" customHeight="1">
      <c r="A32" s="1540" t="s">
        <v>439</v>
      </c>
      <c r="B32" s="1541"/>
      <c r="C32" s="1542"/>
      <c r="D32" s="1490"/>
      <c r="E32" s="1490"/>
      <c r="F32" s="1491"/>
      <c r="G32" s="436"/>
    </row>
    <row r="33" spans="1:9" ht="30" customHeight="1">
      <c r="A33" s="1521" t="s">
        <v>440</v>
      </c>
      <c r="B33" s="1522"/>
      <c r="C33" s="1523"/>
      <c r="D33" s="1490"/>
      <c r="E33" s="1490"/>
      <c r="F33" s="1491"/>
      <c r="G33" s="436"/>
    </row>
    <row r="34" spans="1:9" ht="30" customHeight="1" thickBot="1">
      <c r="A34" s="1524" t="s">
        <v>441</v>
      </c>
      <c r="B34" s="1525"/>
      <c r="C34" s="1526"/>
      <c r="D34" s="1508" t="s">
        <v>475</v>
      </c>
      <c r="E34" s="1508"/>
      <c r="F34" s="1509"/>
      <c r="G34" s="437"/>
    </row>
    <row r="35" spans="1:9" ht="7.5" customHeight="1">
      <c r="A35" s="356"/>
      <c r="B35" s="356"/>
      <c r="C35" s="356"/>
      <c r="D35" s="356"/>
      <c r="E35" s="357"/>
      <c r="F35" s="357"/>
      <c r="G35" s="357"/>
    </row>
    <row r="36" spans="1:9" ht="22.5" customHeight="1" thickBot="1">
      <c r="A36" s="1510" t="s">
        <v>448</v>
      </c>
      <c r="B36" s="1510"/>
      <c r="C36" s="1510"/>
      <c r="D36" s="1510"/>
      <c r="E36" s="1510"/>
      <c r="F36" s="366"/>
      <c r="G36" s="366"/>
    </row>
    <row r="37" spans="1:9" ht="22.5" customHeight="1" thickBot="1">
      <c r="A37" s="358" t="s">
        <v>567</v>
      </c>
      <c r="B37" s="358"/>
      <c r="C37" s="358"/>
      <c r="D37" s="358"/>
      <c r="E37" s="358"/>
      <c r="F37" s="358"/>
      <c r="G37" s="438" t="s">
        <v>557</v>
      </c>
      <c r="I37" s="456" t="s">
        <v>568</v>
      </c>
    </row>
    <row r="38" spans="1:9" ht="37.5" customHeight="1" thickBot="1">
      <c r="A38" s="1484" t="s">
        <v>568</v>
      </c>
      <c r="B38" s="1485"/>
      <c r="C38" s="1485"/>
      <c r="D38" s="1485"/>
      <c r="E38" s="1485"/>
      <c r="F38" s="1486"/>
      <c r="G38" s="434"/>
      <c r="I38" s="400" t="s">
        <v>659</v>
      </c>
    </row>
    <row r="39" spans="1:9" ht="30" customHeight="1" thickBot="1">
      <c r="A39" s="1502" t="s">
        <v>484</v>
      </c>
      <c r="B39" s="1492" t="s">
        <v>656</v>
      </c>
      <c r="C39" s="1493"/>
      <c r="D39" s="1494"/>
      <c r="E39" s="1495"/>
      <c r="F39" s="1496"/>
      <c r="G39" s="435"/>
      <c r="I39" s="400" t="s">
        <v>503</v>
      </c>
    </row>
    <row r="40" spans="1:9" ht="30" customHeight="1" thickBot="1">
      <c r="A40" s="1503"/>
      <c r="B40" s="1497" t="s">
        <v>442</v>
      </c>
      <c r="C40" s="1498"/>
      <c r="D40" s="1499" t="s">
        <v>443</v>
      </c>
      <c r="E40" s="1500"/>
      <c r="F40" s="1501"/>
      <c r="G40" s="437"/>
      <c r="I40" s="400" t="s">
        <v>483</v>
      </c>
    </row>
    <row r="41" spans="1:9" ht="30" customHeight="1">
      <c r="A41" s="1503"/>
      <c r="B41" s="1492" t="s">
        <v>657</v>
      </c>
      <c r="C41" s="1493"/>
      <c r="D41" s="1494"/>
      <c r="E41" s="1495"/>
      <c r="F41" s="1496"/>
      <c r="G41" s="435"/>
      <c r="I41" s="402"/>
    </row>
    <row r="42" spans="1:9" ht="30" customHeight="1" thickBot="1">
      <c r="A42" s="1503"/>
      <c r="B42" s="1497" t="s">
        <v>442</v>
      </c>
      <c r="C42" s="1498"/>
      <c r="D42" s="1499" t="s">
        <v>443</v>
      </c>
      <c r="E42" s="1500"/>
      <c r="F42" s="1501"/>
      <c r="G42" s="437"/>
      <c r="I42" s="614"/>
    </row>
    <row r="43" spans="1:9" ht="30" customHeight="1">
      <c r="A43" s="1503"/>
      <c r="B43" s="1492" t="s">
        <v>658</v>
      </c>
      <c r="C43" s="1493"/>
      <c r="D43" s="1494"/>
      <c r="E43" s="1495"/>
      <c r="F43" s="1496"/>
      <c r="G43" s="435"/>
      <c r="I43" s="614"/>
    </row>
    <row r="44" spans="1:9" ht="30" customHeight="1" thickBot="1">
      <c r="A44" s="1504"/>
      <c r="B44" s="1497" t="s">
        <v>442</v>
      </c>
      <c r="C44" s="1498"/>
      <c r="D44" s="1499" t="s">
        <v>443</v>
      </c>
      <c r="E44" s="1500"/>
      <c r="F44" s="1501"/>
      <c r="G44" s="437"/>
      <c r="I44" s="614"/>
    </row>
    <row r="45" spans="1:9" ht="30" customHeight="1">
      <c r="A45" s="1502" t="s">
        <v>485</v>
      </c>
      <c r="B45" s="1492" t="s">
        <v>480</v>
      </c>
      <c r="C45" s="1493"/>
      <c r="D45" s="1494"/>
      <c r="E45" s="1495"/>
      <c r="F45" s="1496"/>
      <c r="G45" s="435"/>
    </row>
    <row r="46" spans="1:9" ht="30" customHeight="1" thickBot="1">
      <c r="A46" s="1504"/>
      <c r="B46" s="1511" t="s">
        <v>444</v>
      </c>
      <c r="C46" s="1512"/>
      <c r="D46" s="1505"/>
      <c r="E46" s="1506"/>
      <c r="F46" s="1507"/>
      <c r="G46" s="437"/>
    </row>
    <row r="47" spans="1:9" ht="30" customHeight="1">
      <c r="A47" s="1502" t="s">
        <v>486</v>
      </c>
      <c r="B47" s="1492" t="s">
        <v>445</v>
      </c>
      <c r="C47" s="1493"/>
      <c r="D47" s="1494"/>
      <c r="E47" s="1495"/>
      <c r="F47" s="1496"/>
      <c r="G47" s="435"/>
    </row>
    <row r="48" spans="1:9" ht="30" customHeight="1" thickBot="1">
      <c r="A48" s="1504"/>
      <c r="B48" s="1524" t="s">
        <v>446</v>
      </c>
      <c r="C48" s="1526"/>
      <c r="D48" s="1505"/>
      <c r="E48" s="1506"/>
      <c r="F48" s="1507"/>
      <c r="G48" s="437"/>
    </row>
    <row r="49" spans="1:7" ht="37.5" customHeight="1">
      <c r="A49" s="1546" t="s">
        <v>872</v>
      </c>
      <c r="B49" s="1546"/>
      <c r="C49" s="1546"/>
      <c r="D49" s="1546"/>
      <c r="E49" s="1546"/>
      <c r="F49" s="1546"/>
      <c r="G49" s="433"/>
    </row>
    <row r="50" spans="1:7" ht="7.5" customHeight="1">
      <c r="A50" s="356"/>
      <c r="B50" s="356"/>
      <c r="C50" s="356"/>
      <c r="D50" s="356"/>
      <c r="E50" s="357"/>
      <c r="F50" s="357"/>
      <c r="G50" s="357"/>
    </row>
    <row r="51" spans="1:7" ht="37.5" customHeight="1">
      <c r="A51" s="392" t="s">
        <v>492</v>
      </c>
      <c r="B51" s="392"/>
      <c r="C51" s="356"/>
      <c r="D51" s="356"/>
      <c r="E51" s="357"/>
      <c r="F51" s="357"/>
      <c r="G51" s="357"/>
    </row>
    <row r="52" spans="1:7" ht="7.5" customHeight="1">
      <c r="A52" s="356"/>
      <c r="B52" s="356"/>
      <c r="C52" s="356"/>
      <c r="D52" s="356"/>
      <c r="E52" s="357"/>
      <c r="F52" s="357"/>
      <c r="G52" s="357"/>
    </row>
    <row r="53" spans="1:7" ht="19.5" customHeight="1">
      <c r="A53" s="1510" t="s">
        <v>499</v>
      </c>
      <c r="B53" s="1510"/>
      <c r="C53" s="1510"/>
      <c r="D53" s="1510"/>
      <c r="E53" s="1510"/>
      <c r="F53" s="366"/>
      <c r="G53" s="366"/>
    </row>
    <row r="54" spans="1:7" ht="19.5" customHeight="1" thickBot="1">
      <c r="A54" s="1513" t="s">
        <v>571</v>
      </c>
      <c r="B54" s="1513"/>
      <c r="C54" s="1513"/>
      <c r="D54" s="1513"/>
      <c r="E54" s="1513"/>
      <c r="F54" s="358"/>
      <c r="G54" s="358"/>
    </row>
    <row r="55" spans="1:7" ht="30" customHeight="1">
      <c r="A55" s="1543" t="s">
        <v>474</v>
      </c>
      <c r="B55" s="1544"/>
      <c r="C55" s="1544"/>
      <c r="D55" s="1544"/>
      <c r="E55" s="1545"/>
      <c r="F55" s="428" t="s">
        <v>491</v>
      </c>
      <c r="G55" s="428" t="s">
        <v>557</v>
      </c>
    </row>
    <row r="56" spans="1:7" ht="36.75" customHeight="1">
      <c r="A56" s="443"/>
      <c r="B56" s="1481" t="s">
        <v>493</v>
      </c>
      <c r="C56" s="1482"/>
      <c r="D56" s="1482"/>
      <c r="E56" s="1483"/>
      <c r="F56" s="439" t="s">
        <v>873</v>
      </c>
      <c r="G56" s="430"/>
    </row>
    <row r="57" spans="1:7" ht="36.75" customHeight="1">
      <c r="A57" s="443"/>
      <c r="B57" s="1481" t="s">
        <v>498</v>
      </c>
      <c r="C57" s="1482"/>
      <c r="D57" s="1482"/>
      <c r="E57" s="1483"/>
      <c r="F57" s="439" t="s">
        <v>873</v>
      </c>
      <c r="G57" s="430"/>
    </row>
    <row r="58" spans="1:7" ht="36.75" customHeight="1">
      <c r="A58" s="443"/>
      <c r="B58" s="1481" t="s">
        <v>495</v>
      </c>
      <c r="C58" s="1482"/>
      <c r="D58" s="1482"/>
      <c r="E58" s="1483"/>
      <c r="F58" s="440" t="s">
        <v>874</v>
      </c>
      <c r="G58" s="430"/>
    </row>
    <row r="59" spans="1:7" ht="36.75" customHeight="1">
      <c r="A59" s="443"/>
      <c r="B59" s="1481" t="s">
        <v>497</v>
      </c>
      <c r="C59" s="1482"/>
      <c r="D59" s="1482"/>
      <c r="E59" s="1483"/>
      <c r="F59" s="440" t="s">
        <v>875</v>
      </c>
      <c r="G59" s="431"/>
    </row>
    <row r="60" spans="1:7" ht="36.75" customHeight="1">
      <c r="A60" s="443"/>
      <c r="B60" s="1481" t="s">
        <v>496</v>
      </c>
      <c r="C60" s="1482"/>
      <c r="D60" s="1482"/>
      <c r="E60" s="1483"/>
      <c r="F60" s="439" t="s">
        <v>876</v>
      </c>
      <c r="G60" s="430"/>
    </row>
  </sheetData>
  <sheetProtection algorithmName="SHA-512" hashValue="VYluFYzM4hVSR40f/0hFi70ZaL20iU5iLK2ipv0bMysPKFinGOYxf0Ad6XPAmWLEdn5uoJEeHy804oYTHqi0Mg==" saltValue="Y1MhJQ0ogL68JohYbQlTOg==" spinCount="100000" sheet="1" objects="1" scenarios="1"/>
  <mergeCells count="64">
    <mergeCell ref="A55:E55"/>
    <mergeCell ref="D48:F48"/>
    <mergeCell ref="A49:F49"/>
    <mergeCell ref="A47:A48"/>
    <mergeCell ref="B47:C47"/>
    <mergeCell ref="B48:C48"/>
    <mergeCell ref="B14:E14"/>
    <mergeCell ref="B20:E20"/>
    <mergeCell ref="B19:E19"/>
    <mergeCell ref="D32:F32"/>
    <mergeCell ref="D33:F33"/>
    <mergeCell ref="A29:E29"/>
    <mergeCell ref="A30:C30"/>
    <mergeCell ref="A31:C31"/>
    <mergeCell ref="A32:C32"/>
    <mergeCell ref="B18:E18"/>
    <mergeCell ref="B16:E16"/>
    <mergeCell ref="B17:E17"/>
    <mergeCell ref="A1:F1"/>
    <mergeCell ref="C3:F3"/>
    <mergeCell ref="C4:F4"/>
    <mergeCell ref="A38:F38"/>
    <mergeCell ref="D39:F39"/>
    <mergeCell ref="A33:C33"/>
    <mergeCell ref="A34:C34"/>
    <mergeCell ref="B39:C39"/>
    <mergeCell ref="A24:E24"/>
    <mergeCell ref="A25:E25"/>
    <mergeCell ref="B13:E13"/>
    <mergeCell ref="B12:E12"/>
    <mergeCell ref="A6:F6"/>
    <mergeCell ref="A10:E10"/>
    <mergeCell ref="A11:E11"/>
    <mergeCell ref="B15:E15"/>
    <mergeCell ref="B46:C46"/>
    <mergeCell ref="A53:E53"/>
    <mergeCell ref="A54:E54"/>
    <mergeCell ref="D40:F40"/>
    <mergeCell ref="B40:C40"/>
    <mergeCell ref="A45:A46"/>
    <mergeCell ref="D34:F34"/>
    <mergeCell ref="B45:C45"/>
    <mergeCell ref="A36:E36"/>
    <mergeCell ref="D45:F45"/>
    <mergeCell ref="B43:C43"/>
    <mergeCell ref="D43:F43"/>
    <mergeCell ref="B44:C44"/>
    <mergeCell ref="D44:F44"/>
    <mergeCell ref="B57:E57"/>
    <mergeCell ref="B58:E58"/>
    <mergeCell ref="B59:E59"/>
    <mergeCell ref="B60:E60"/>
    <mergeCell ref="A26:F26"/>
    <mergeCell ref="A27:F27"/>
    <mergeCell ref="D30:F30"/>
    <mergeCell ref="D31:F31"/>
    <mergeCell ref="B41:C41"/>
    <mergeCell ref="D41:F41"/>
    <mergeCell ref="B42:C42"/>
    <mergeCell ref="D42:F42"/>
    <mergeCell ref="A39:A44"/>
    <mergeCell ref="B56:E56"/>
    <mergeCell ref="D46:F46"/>
    <mergeCell ref="D47:F47"/>
  </mergeCells>
  <phoneticPr fontId="40"/>
  <dataValidations count="4">
    <dataValidation type="list" allowBlank="1" showInputMessage="1" showErrorMessage="1" sqref="A56:A60 A13:A20" xr:uid="{8F6D79B1-61DF-4B9C-B782-6C32B7D682CF}">
      <formula1>" ,○"</formula1>
    </dataValidation>
    <dataValidation type="list" allowBlank="1" showInputMessage="1" showErrorMessage="1" sqref="G38" xr:uid="{8D2C3639-CFEA-4DF4-A3FE-2829AC57C3B0}">
      <formula1>$I$38:$I$40</formula1>
    </dataValidation>
    <dataValidation type="list" allowBlank="1" showInputMessage="1" showErrorMessage="1" sqref="A38:F38" xr:uid="{93512519-206A-47EB-99C7-0943307CB862}">
      <formula1>$I$37:$I$40</formula1>
    </dataValidation>
    <dataValidation type="list" allowBlank="1" showInputMessage="1" showErrorMessage="1" sqref="A26:F26" xr:uid="{F3BD68FA-93C3-454B-962B-F3DCF6CD13E9}">
      <formula1>$I$25:$I$29</formula1>
    </dataValidation>
  </dataValidations>
  <printOptions horizontalCentered="1"/>
  <pageMargins left="0.78740157480314965" right="0.19685039370078741" top="0.39370078740157483" bottom="0.19685039370078741" header="0.19685039370078741" footer="0.11811023622047245"/>
  <pageSetup paperSize="9" scale="82" fitToHeight="2" orientation="portrait" r:id="rId1"/>
  <rowBreaks count="1" manualBreakCount="1">
    <brk id="28" max="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F8EDE-AAEC-41FC-A86D-7CF8531EAF82}">
  <sheetPr>
    <tabColor rgb="FF7030A0"/>
    <pageSetUpPr fitToPage="1"/>
  </sheetPr>
  <dimension ref="A1:D17"/>
  <sheetViews>
    <sheetView view="pageBreakPreview" zoomScaleNormal="100" zoomScaleSheetLayoutView="100" workbookViewId="0">
      <selection activeCell="D11" sqref="D11"/>
    </sheetView>
  </sheetViews>
  <sheetFormatPr defaultColWidth="9" defaultRowHeight="13"/>
  <cols>
    <col min="1" max="1" width="12.58203125" style="398" customWidth="1"/>
    <col min="2" max="2" width="26.58203125" style="398" customWidth="1"/>
    <col min="3" max="3" width="32.58203125" style="399" customWidth="1"/>
    <col min="4" max="16384" width="9" style="397"/>
  </cols>
  <sheetData>
    <row r="1" spans="1:4" ht="42.75" customHeight="1">
      <c r="A1" s="1547" t="s">
        <v>556</v>
      </c>
      <c r="B1" s="1547"/>
      <c r="C1" s="1547"/>
      <c r="D1" s="1547"/>
    </row>
    <row r="3" spans="1:4" ht="25.5" customHeight="1">
      <c r="A3" s="425" t="s">
        <v>504</v>
      </c>
      <c r="B3" s="1554">
        <f>総表!C15</f>
        <v>0</v>
      </c>
      <c r="C3" s="1555"/>
      <c r="D3" s="1556"/>
    </row>
    <row r="4" spans="1:4" ht="25.5" customHeight="1">
      <c r="A4" s="425" t="s">
        <v>449</v>
      </c>
      <c r="B4" s="1554">
        <f>総表!C17</f>
        <v>0</v>
      </c>
      <c r="C4" s="1555"/>
      <c r="D4" s="1556"/>
    </row>
    <row r="5" spans="1:4">
      <c r="A5" s="399"/>
      <c r="B5" s="399"/>
    </row>
    <row r="6" spans="1:4" ht="24.75" customHeight="1">
      <c r="A6" s="1565" t="s">
        <v>506</v>
      </c>
      <c r="B6" s="1565"/>
      <c r="C6" s="1565"/>
      <c r="D6" s="1565"/>
    </row>
    <row r="7" spans="1:4">
      <c r="A7" s="399"/>
      <c r="B7" s="399"/>
      <c r="C7" s="397"/>
    </row>
    <row r="8" spans="1:4" ht="173.25" customHeight="1">
      <c r="A8" s="1548" t="s">
        <v>687</v>
      </c>
      <c r="B8" s="1549"/>
      <c r="C8" s="1550"/>
      <c r="D8" s="1551"/>
    </row>
    <row r="9" spans="1:4" ht="87" customHeight="1">
      <c r="A9" s="1552" t="s">
        <v>713</v>
      </c>
      <c r="B9" s="1552"/>
      <c r="C9" s="1553"/>
      <c r="D9" s="1553"/>
    </row>
    <row r="10" spans="1:4" s="661" customFormat="1" ht="14" customHeight="1">
      <c r="A10" s="1557" t="s">
        <v>482</v>
      </c>
      <c r="B10" s="1558"/>
      <c r="C10" s="1559"/>
      <c r="D10" s="660" t="s">
        <v>467</v>
      </c>
    </row>
    <row r="11" spans="1:4" s="661" customFormat="1" ht="45" customHeight="1">
      <c r="A11" s="1560" t="s">
        <v>688</v>
      </c>
      <c r="B11" s="1561"/>
      <c r="C11" s="1562"/>
      <c r="D11" s="662"/>
    </row>
    <row r="12" spans="1:4" s="661" customFormat="1" ht="97.5" customHeight="1">
      <c r="A12" s="1561" t="s">
        <v>895</v>
      </c>
      <c r="B12" s="1561"/>
      <c r="C12" s="1561"/>
      <c r="D12" s="1561"/>
    </row>
    <row r="13" spans="1:4" s="661" customFormat="1" ht="14" customHeight="1">
      <c r="A13" s="1557" t="s">
        <v>482</v>
      </c>
      <c r="B13" s="1558"/>
      <c r="C13" s="1559"/>
      <c r="D13" s="660" t="s">
        <v>467</v>
      </c>
    </row>
    <row r="14" spans="1:4" s="661" customFormat="1" ht="45" customHeight="1">
      <c r="A14" s="1560" t="s">
        <v>655</v>
      </c>
      <c r="B14" s="1561"/>
      <c r="C14" s="1562"/>
      <c r="D14" s="662"/>
    </row>
    <row r="15" spans="1:4" s="661" customFormat="1" ht="14" customHeight="1">
      <c r="A15" s="1557" t="s">
        <v>714</v>
      </c>
      <c r="B15" s="1559"/>
      <c r="C15" s="663" t="s">
        <v>715</v>
      </c>
      <c r="D15" s="660" t="s">
        <v>716</v>
      </c>
    </row>
    <row r="16" spans="1:4" s="661" customFormat="1" ht="28" customHeight="1">
      <c r="A16" s="1563"/>
      <c r="B16" s="1564"/>
      <c r="C16" s="664" t="s">
        <v>717</v>
      </c>
      <c r="D16" s="665" t="s">
        <v>718</v>
      </c>
    </row>
    <row r="17" spans="1:3" s="661" customFormat="1">
      <c r="A17" s="666"/>
      <c r="B17" s="667"/>
      <c r="C17" s="667"/>
    </row>
  </sheetData>
  <sheetProtection algorithmName="SHA-512" hashValue="UfMkvhEqVdIuM6tPgFmlCCoDPjsUn4Irjlxn6cepLabZ8g5Zk2S1Zf53JLMi+j4Z6ugUByCpQjOue5do06c3pw==" saltValue="XDgpDFaPzBBn5qLdBqNV3w==" spinCount="100000" sheet="1" objects="1" scenarios="1"/>
  <mergeCells count="13">
    <mergeCell ref="A13:C13"/>
    <mergeCell ref="A14:C14"/>
    <mergeCell ref="A15:B15"/>
    <mergeCell ref="A16:B16"/>
    <mergeCell ref="A6:D6"/>
    <mergeCell ref="A10:C10"/>
    <mergeCell ref="A11:C11"/>
    <mergeCell ref="A12:D12"/>
    <mergeCell ref="A1:D1"/>
    <mergeCell ref="A8:D8"/>
    <mergeCell ref="A9:D9"/>
    <mergeCell ref="B3:D3"/>
    <mergeCell ref="B4:D4"/>
  </mergeCells>
  <phoneticPr fontId="40"/>
  <dataValidations count="2">
    <dataValidation type="list" allowBlank="1" showInputMessage="1" showErrorMessage="1" sqref="D16" xr:uid="{D5935B3B-D47D-432E-BE74-611966F7D3E4}">
      <formula1>"ー,済,予定"</formula1>
    </dataValidation>
    <dataValidation type="list" allowBlank="1" showInputMessage="1" showErrorMessage="1" sqref="D11 D14" xr:uid="{8E63C79B-AFDB-4494-A62A-AF9EECFD6521}">
      <formula1>",○,"</formula1>
    </dataValidation>
  </dataValidations>
  <printOptions horizontalCentered="1"/>
  <pageMargins left="0.78740157480314965" right="0.19685039370078741" top="0.78740157480314965" bottom="0.19685039370078741" header="0.19685039370078741" footer="0.11811023622047245"/>
  <pageSetup paperSize="9"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6CEAB-4871-4BCC-95C0-84BF188F3DE6}">
  <sheetPr>
    <tabColor rgb="FF0070C0"/>
    <pageSetUpPr fitToPage="1"/>
  </sheetPr>
  <dimension ref="A1:T126"/>
  <sheetViews>
    <sheetView view="pageBreakPreview" zoomScale="80" zoomScaleNormal="63" zoomScaleSheetLayoutView="80" zoomScalePageLayoutView="58" workbookViewId="0">
      <selection activeCell="K12" sqref="K12"/>
    </sheetView>
  </sheetViews>
  <sheetFormatPr defaultColWidth="9" defaultRowHeight="16"/>
  <cols>
    <col min="1" max="1" width="3.08203125" style="748" customWidth="1"/>
    <col min="2" max="2" width="4.58203125" style="748" customWidth="1"/>
    <col min="3" max="3" width="7.08203125" style="748" customWidth="1"/>
    <col min="4" max="4" width="16.5" style="748" customWidth="1"/>
    <col min="5" max="5" width="13.58203125" style="748" customWidth="1"/>
    <col min="6" max="6" width="14" style="748" customWidth="1"/>
    <col min="7" max="7" width="13.75" style="748" customWidth="1"/>
    <col min="8" max="8" width="14.25" style="748" customWidth="1"/>
    <col min="9" max="9" width="32.83203125" style="748" customWidth="1"/>
    <col min="10" max="10" width="4.25" style="748" customWidth="1"/>
    <col min="11" max="11" width="12.08203125" style="748" customWidth="1"/>
    <col min="12" max="12" width="87.58203125" style="749" customWidth="1"/>
    <col min="13" max="13" width="2.08203125" style="748" customWidth="1"/>
    <col min="14" max="18" width="9" style="748"/>
    <col min="19" max="19" width="2.58203125" style="748" customWidth="1"/>
    <col min="20" max="16384" width="9" style="748"/>
  </cols>
  <sheetData>
    <row r="1" spans="1:12" ht="8.25" customHeight="1"/>
    <row r="2" spans="1:12" ht="17.149999999999999" customHeight="1">
      <c r="A2" s="1566" t="s">
        <v>762</v>
      </c>
      <c r="B2" s="1566"/>
      <c r="C2" s="1566"/>
      <c r="D2" s="1566"/>
      <c r="E2" s="1566"/>
      <c r="F2" s="1566"/>
      <c r="G2" s="1566"/>
      <c r="H2" s="1566"/>
      <c r="I2" s="1566"/>
      <c r="J2" s="1566"/>
      <c r="K2" s="750"/>
    </row>
    <row r="3" spans="1:12" ht="17.149999999999999" customHeight="1">
      <c r="A3" s="1567" t="s">
        <v>763</v>
      </c>
      <c r="B3" s="1567"/>
      <c r="C3" s="1567"/>
      <c r="D3" s="1567"/>
      <c r="E3" s="1567"/>
      <c r="F3" s="1567"/>
      <c r="G3" s="1567"/>
      <c r="H3" s="1567"/>
      <c r="I3" s="1567"/>
      <c r="J3" s="1567"/>
      <c r="K3" s="750"/>
    </row>
    <row r="4" spans="1:12" ht="8.25" customHeight="1">
      <c r="A4" s="751"/>
      <c r="B4" s="751"/>
      <c r="C4" s="751"/>
      <c r="D4" s="751"/>
      <c r="E4" s="751"/>
      <c r="F4" s="751"/>
      <c r="G4" s="751"/>
      <c r="H4" s="751"/>
      <c r="I4" s="751"/>
      <c r="J4" s="751"/>
      <c r="K4" s="751"/>
    </row>
    <row r="5" spans="1:12" ht="18.649999999999999" customHeight="1">
      <c r="A5" s="751"/>
      <c r="B5" s="751"/>
      <c r="C5" s="751"/>
      <c r="D5" s="751"/>
      <c r="E5" s="1568" t="s">
        <v>764</v>
      </c>
      <c r="F5" s="1568"/>
      <c r="G5" s="752"/>
      <c r="H5" s="1569">
        <f>[2]総表!C15</f>
        <v>0</v>
      </c>
      <c r="I5" s="1569"/>
      <c r="J5" s="1569"/>
      <c r="K5" s="1569"/>
    </row>
    <row r="6" spans="1:12" ht="18.649999999999999" customHeight="1">
      <c r="A6" s="751"/>
      <c r="B6" s="751"/>
      <c r="C6" s="751"/>
      <c r="D6" s="751"/>
      <c r="E6" s="1570" t="s">
        <v>765</v>
      </c>
      <c r="F6" s="1570"/>
      <c r="G6" s="753"/>
      <c r="H6" s="1571" t="str">
        <f>[2]総表!C16&amp;[2]総表!C17</f>
        <v/>
      </c>
      <c r="I6" s="1571"/>
      <c r="J6" s="1571"/>
      <c r="K6" s="1571"/>
    </row>
    <row r="7" spans="1:12" ht="7" customHeight="1">
      <c r="A7" s="751"/>
      <c r="B7" s="751"/>
      <c r="C7" s="751"/>
      <c r="D7" s="751"/>
      <c r="E7" s="751"/>
      <c r="F7" s="751"/>
      <c r="G7" s="751"/>
      <c r="H7" s="751"/>
      <c r="I7" s="751"/>
      <c r="J7" s="751"/>
      <c r="K7" s="751"/>
    </row>
    <row r="8" spans="1:12" ht="26.5" customHeight="1">
      <c r="A8" s="1587" t="s">
        <v>766</v>
      </c>
      <c r="B8" s="1588"/>
      <c r="C8" s="1588"/>
      <c r="D8" s="1588"/>
      <c r="E8" s="1588"/>
      <c r="F8" s="1588"/>
      <c r="G8" s="1588"/>
      <c r="H8" s="1588"/>
      <c r="I8" s="1588"/>
      <c r="J8" s="1588"/>
      <c r="K8" s="1588"/>
    </row>
    <row r="9" spans="1:12" ht="4.5" customHeight="1">
      <c r="A9" s="751"/>
      <c r="B9" s="751"/>
      <c r="C9" s="751"/>
      <c r="D9" s="751"/>
      <c r="E9" s="751"/>
      <c r="F9" s="751"/>
      <c r="G9" s="751"/>
      <c r="H9" s="751"/>
      <c r="I9" s="751"/>
      <c r="J9" s="751"/>
      <c r="K9" s="751"/>
    </row>
    <row r="10" spans="1:12" ht="18" customHeight="1">
      <c r="A10" s="754" t="s">
        <v>767</v>
      </c>
      <c r="B10" s="751"/>
      <c r="C10" s="751"/>
      <c r="D10" s="751"/>
      <c r="E10" s="751"/>
      <c r="F10" s="751"/>
      <c r="G10" s="751"/>
      <c r="H10" s="751"/>
      <c r="I10" s="751"/>
      <c r="J10" s="751"/>
      <c r="K10" s="751"/>
    </row>
    <row r="11" spans="1:12">
      <c r="A11" s="751" t="s">
        <v>768</v>
      </c>
      <c r="B11" s="1589" t="s">
        <v>769</v>
      </c>
      <c r="C11" s="1589"/>
      <c r="D11" s="1589"/>
      <c r="E11" s="1589"/>
      <c r="F11" s="1589"/>
      <c r="G11" s="1589"/>
      <c r="H11" s="1589"/>
      <c r="I11" s="1589"/>
      <c r="J11" s="1589"/>
      <c r="K11" s="751"/>
    </row>
    <row r="12" spans="1:12" ht="21" customHeight="1">
      <c r="A12" s="751"/>
      <c r="B12" s="1590" t="s">
        <v>770</v>
      </c>
      <c r="C12" s="1590"/>
      <c r="D12" s="1590"/>
      <c r="E12" s="1590"/>
      <c r="F12" s="1590"/>
      <c r="G12" s="1590"/>
      <c r="H12" s="1590"/>
      <c r="I12" s="1590"/>
      <c r="J12" s="1590"/>
      <c r="K12" s="755"/>
    </row>
    <row r="13" spans="1:12" ht="11.25" customHeight="1">
      <c r="A13" s="751"/>
      <c r="B13" s="756"/>
      <c r="C13" s="756"/>
      <c r="D13" s="756"/>
      <c r="E13" s="756"/>
      <c r="F13" s="756"/>
      <c r="G13" s="756"/>
      <c r="H13" s="756"/>
      <c r="I13" s="756"/>
      <c r="J13" s="756"/>
      <c r="K13" s="751"/>
    </row>
    <row r="14" spans="1:12">
      <c r="A14" s="751" t="s">
        <v>771</v>
      </c>
      <c r="B14" s="756"/>
      <c r="C14" s="756"/>
      <c r="D14" s="756"/>
      <c r="E14" s="756"/>
      <c r="F14" s="756"/>
      <c r="G14" s="756"/>
      <c r="H14" s="756"/>
      <c r="I14" s="756"/>
      <c r="J14" s="756"/>
      <c r="K14" s="751"/>
    </row>
    <row r="15" spans="1:12" s="760" customFormat="1" ht="21" customHeight="1">
      <c r="A15" s="757"/>
      <c r="B15" s="1591" t="s">
        <v>772</v>
      </c>
      <c r="C15" s="1592"/>
      <c r="D15" s="1592"/>
      <c r="E15" s="1592"/>
      <c r="F15" s="1592"/>
      <c r="G15" s="1592"/>
      <c r="H15" s="1592"/>
      <c r="I15" s="1592"/>
      <c r="J15" s="1593"/>
      <c r="K15" s="758"/>
      <c r="L15" s="759"/>
    </row>
    <row r="16" spans="1:12" s="760" customFormat="1" ht="21" customHeight="1">
      <c r="A16" s="757"/>
      <c r="B16" s="1572" t="s">
        <v>773</v>
      </c>
      <c r="C16" s="1573"/>
      <c r="D16" s="1573"/>
      <c r="E16" s="1573"/>
      <c r="F16" s="1573"/>
      <c r="G16" s="1573"/>
      <c r="H16" s="1573"/>
      <c r="I16" s="1573"/>
      <c r="J16" s="1574"/>
      <c r="K16" s="761"/>
      <c r="L16" s="759"/>
    </row>
    <row r="17" spans="1:12" s="760" customFormat="1" ht="21" customHeight="1">
      <c r="A17" s="757"/>
      <c r="B17" s="1572" t="s">
        <v>774</v>
      </c>
      <c r="C17" s="1573"/>
      <c r="D17" s="1573"/>
      <c r="E17" s="1573"/>
      <c r="F17" s="1573"/>
      <c r="G17" s="1573"/>
      <c r="H17" s="1573"/>
      <c r="I17" s="1573"/>
      <c r="J17" s="1574"/>
      <c r="K17" s="761"/>
      <c r="L17" s="759"/>
    </row>
    <row r="18" spans="1:12" s="760" customFormat="1" ht="21" customHeight="1">
      <c r="A18" s="757"/>
      <c r="B18" s="1572" t="s">
        <v>775</v>
      </c>
      <c r="C18" s="1573"/>
      <c r="D18" s="1573"/>
      <c r="E18" s="1573"/>
      <c r="F18" s="1573"/>
      <c r="G18" s="1573"/>
      <c r="H18" s="1573"/>
      <c r="I18" s="1573"/>
      <c r="J18" s="1574"/>
      <c r="K18" s="761"/>
      <c r="L18" s="759"/>
    </row>
    <row r="19" spans="1:12" s="760" customFormat="1" ht="4.5" customHeight="1">
      <c r="A19" s="757"/>
      <c r="B19" s="762"/>
      <c r="C19" s="762"/>
      <c r="D19" s="762"/>
      <c r="E19" s="762"/>
      <c r="F19" s="762"/>
      <c r="G19" s="762"/>
      <c r="H19" s="762"/>
      <c r="I19" s="762"/>
      <c r="J19" s="762"/>
      <c r="K19" s="757"/>
      <c r="L19" s="759"/>
    </row>
    <row r="20" spans="1:12" s="760" customFormat="1" ht="18.75" customHeight="1">
      <c r="A20" s="757"/>
      <c r="B20" s="757" t="s">
        <v>776</v>
      </c>
      <c r="C20" s="762"/>
      <c r="D20" s="762"/>
      <c r="E20" s="762"/>
      <c r="F20" s="762"/>
      <c r="G20" s="762"/>
      <c r="H20" s="762"/>
      <c r="I20" s="762"/>
      <c r="J20" s="762"/>
      <c r="K20" s="757"/>
      <c r="L20" s="759"/>
    </row>
    <row r="21" spans="1:12" ht="21" customHeight="1">
      <c r="A21" s="751"/>
      <c r="B21" s="1575" t="s">
        <v>777</v>
      </c>
      <c r="C21" s="1576"/>
      <c r="D21" s="1576"/>
      <c r="E21" s="1576"/>
      <c r="F21" s="1576"/>
      <c r="G21" s="1576"/>
      <c r="H21" s="1576"/>
      <c r="I21" s="1576"/>
      <c r="J21" s="1577"/>
      <c r="K21" s="1578"/>
    </row>
    <row r="22" spans="1:12" ht="21" customHeight="1">
      <c r="A22" s="751"/>
      <c r="B22" s="764"/>
      <c r="C22" s="1581" t="s">
        <v>778</v>
      </c>
      <c r="D22" s="1582"/>
      <c r="E22" s="1582"/>
      <c r="F22" s="1582"/>
      <c r="G22" s="1582"/>
      <c r="H22" s="1582"/>
      <c r="I22" s="1582"/>
      <c r="J22" s="767"/>
      <c r="K22" s="1579"/>
    </row>
    <row r="23" spans="1:12" ht="48.75" customHeight="1">
      <c r="A23" s="751"/>
      <c r="B23" s="764"/>
      <c r="C23" s="1583"/>
      <c r="D23" s="1584"/>
      <c r="E23" s="1584"/>
      <c r="F23" s="1584"/>
      <c r="G23" s="1584"/>
      <c r="H23" s="1584"/>
      <c r="I23" s="1584"/>
      <c r="J23" s="767"/>
      <c r="K23" s="1579"/>
    </row>
    <row r="24" spans="1:12" ht="4.1500000000000004" customHeight="1">
      <c r="A24" s="751"/>
      <c r="B24" s="768"/>
      <c r="C24" s="1585"/>
      <c r="D24" s="1585"/>
      <c r="E24" s="1585"/>
      <c r="F24" s="1585"/>
      <c r="G24" s="1585"/>
      <c r="H24" s="1585"/>
      <c r="I24" s="1585"/>
      <c r="J24" s="1586"/>
      <c r="K24" s="1580"/>
    </row>
    <row r="25" spans="1:12" ht="11.25" customHeight="1">
      <c r="A25" s="751"/>
      <c r="B25" s="756"/>
      <c r="C25" s="756"/>
      <c r="D25" s="756"/>
      <c r="E25" s="756"/>
      <c r="F25" s="756"/>
      <c r="G25" s="756"/>
      <c r="H25" s="756"/>
      <c r="I25" s="756"/>
      <c r="J25" s="756"/>
      <c r="K25" s="751"/>
    </row>
    <row r="26" spans="1:12">
      <c r="A26" s="751" t="s">
        <v>779</v>
      </c>
      <c r="B26" s="770"/>
      <c r="C26" s="770"/>
      <c r="D26" s="770"/>
      <c r="E26" s="770"/>
      <c r="F26" s="770"/>
      <c r="G26" s="770"/>
      <c r="H26" s="770"/>
      <c r="I26" s="770"/>
      <c r="J26" s="770"/>
      <c r="K26" s="751"/>
    </row>
    <row r="27" spans="1:12" ht="21" customHeight="1">
      <c r="A27" s="751"/>
      <c r="B27" s="1595" t="s">
        <v>780</v>
      </c>
      <c r="C27" s="1595"/>
      <c r="D27" s="1595"/>
      <c r="E27" s="1595"/>
      <c r="F27" s="1595"/>
      <c r="G27" s="1595"/>
      <c r="H27" s="1595"/>
      <c r="I27" s="1595"/>
      <c r="J27" s="1595"/>
      <c r="K27" s="755"/>
    </row>
    <row r="28" spans="1:12" ht="21" customHeight="1">
      <c r="A28" s="751"/>
      <c r="B28" s="1595" t="s">
        <v>781</v>
      </c>
      <c r="C28" s="1595"/>
      <c r="D28" s="1595"/>
      <c r="E28" s="1595"/>
      <c r="F28" s="1595"/>
      <c r="G28" s="1595"/>
      <c r="H28" s="1595"/>
      <c r="I28" s="1595"/>
      <c r="J28" s="1595"/>
      <c r="K28" s="755"/>
    </row>
    <row r="29" spans="1:12" ht="21" customHeight="1">
      <c r="A29" s="751"/>
      <c r="B29" s="1595" t="s">
        <v>782</v>
      </c>
      <c r="C29" s="1595"/>
      <c r="D29" s="1595"/>
      <c r="E29" s="1595"/>
      <c r="F29" s="1595"/>
      <c r="G29" s="1595"/>
      <c r="H29" s="1595"/>
      <c r="I29" s="1595"/>
      <c r="J29" s="1595"/>
      <c r="K29" s="755"/>
    </row>
    <row r="30" spans="1:12" ht="21" customHeight="1">
      <c r="A30" s="751"/>
      <c r="B30" s="1596" t="s">
        <v>783</v>
      </c>
      <c r="C30" s="1597"/>
      <c r="D30" s="1597"/>
      <c r="E30" s="1597"/>
      <c r="F30" s="1597"/>
      <c r="G30" s="1597"/>
      <c r="H30" s="1597"/>
      <c r="I30" s="1597"/>
      <c r="J30" s="1598"/>
      <c r="K30" s="755"/>
    </row>
    <row r="31" spans="1:12" ht="21" customHeight="1">
      <c r="A31" s="751"/>
      <c r="B31" s="1575" t="s">
        <v>784</v>
      </c>
      <c r="C31" s="1576"/>
      <c r="D31" s="1576"/>
      <c r="E31" s="1576"/>
      <c r="F31" s="1576"/>
      <c r="G31" s="1576"/>
      <c r="H31" s="1576"/>
      <c r="I31" s="1576"/>
      <c r="J31" s="1577"/>
      <c r="K31" s="1578"/>
    </row>
    <row r="32" spans="1:12" ht="21" customHeight="1">
      <c r="A32" s="751"/>
      <c r="B32" s="764"/>
      <c r="C32" s="1581" t="s">
        <v>785</v>
      </c>
      <c r="D32" s="1582"/>
      <c r="E32" s="1582"/>
      <c r="F32" s="1582"/>
      <c r="G32" s="1582"/>
      <c r="H32" s="1582"/>
      <c r="I32" s="1582"/>
      <c r="J32" s="767"/>
      <c r="K32" s="1579"/>
    </row>
    <row r="33" spans="1:20" ht="48.75" customHeight="1">
      <c r="A33" s="751"/>
      <c r="B33" s="764"/>
      <c r="C33" s="1583"/>
      <c r="D33" s="1584"/>
      <c r="E33" s="1584"/>
      <c r="F33" s="1584"/>
      <c r="G33" s="1584"/>
      <c r="H33" s="1584"/>
      <c r="I33" s="1584"/>
      <c r="J33" s="767"/>
      <c r="K33" s="1579"/>
    </row>
    <row r="34" spans="1:20" ht="4.1500000000000004" customHeight="1">
      <c r="A34" s="751"/>
      <c r="B34" s="768"/>
      <c r="C34" s="1585"/>
      <c r="D34" s="1585"/>
      <c r="E34" s="1585"/>
      <c r="F34" s="1585"/>
      <c r="G34" s="1585"/>
      <c r="H34" s="1585"/>
      <c r="I34" s="1585"/>
      <c r="J34" s="1586"/>
      <c r="K34" s="1580"/>
    </row>
    <row r="35" spans="1:20" ht="23.5" customHeight="1">
      <c r="A35" s="751"/>
      <c r="B35" s="1595" t="s">
        <v>786</v>
      </c>
      <c r="C35" s="1595"/>
      <c r="D35" s="1595"/>
      <c r="E35" s="1595"/>
      <c r="F35" s="1595"/>
      <c r="G35" s="1595"/>
      <c r="H35" s="1595"/>
      <c r="I35" s="1595"/>
      <c r="J35" s="1595"/>
      <c r="K35" s="755"/>
    </row>
    <row r="36" spans="1:20" ht="21" customHeight="1">
      <c r="A36" s="751"/>
      <c r="B36" s="1575" t="s">
        <v>787</v>
      </c>
      <c r="C36" s="1576"/>
      <c r="D36" s="1576"/>
      <c r="E36" s="1576"/>
      <c r="F36" s="1576"/>
      <c r="G36" s="1576"/>
      <c r="H36" s="1576"/>
      <c r="I36" s="1576"/>
      <c r="J36" s="1577"/>
      <c r="K36" s="1578"/>
    </row>
    <row r="37" spans="1:20" ht="18" customHeight="1">
      <c r="A37" s="751"/>
      <c r="B37" s="768"/>
      <c r="C37" s="1600" t="s">
        <v>788</v>
      </c>
      <c r="D37" s="1600"/>
      <c r="E37" s="1600"/>
      <c r="F37" s="1600"/>
      <c r="G37" s="1600"/>
      <c r="H37" s="1600"/>
      <c r="I37" s="1600"/>
      <c r="J37" s="1601"/>
      <c r="K37" s="1580"/>
      <c r="M37" s="1594"/>
      <c r="N37" s="1594"/>
      <c r="O37" s="1594"/>
      <c r="P37" s="1594"/>
      <c r="Q37" s="1594"/>
      <c r="R37" s="1594"/>
      <c r="S37" s="1594"/>
      <c r="T37" s="1594"/>
    </row>
    <row r="38" spans="1:20" ht="21" customHeight="1">
      <c r="A38" s="751"/>
      <c r="B38" s="1595" t="s">
        <v>789</v>
      </c>
      <c r="C38" s="1595"/>
      <c r="D38" s="1595"/>
      <c r="E38" s="1595"/>
      <c r="F38" s="1595"/>
      <c r="G38" s="1595"/>
      <c r="H38" s="1595"/>
      <c r="I38" s="1595"/>
      <c r="J38" s="1595"/>
      <c r="K38" s="755"/>
    </row>
    <row r="39" spans="1:20" ht="21" customHeight="1">
      <c r="A39" s="751"/>
      <c r="B39" s="1595" t="s">
        <v>790</v>
      </c>
      <c r="C39" s="1595"/>
      <c r="D39" s="1595"/>
      <c r="E39" s="1595"/>
      <c r="F39" s="1595"/>
      <c r="G39" s="1595"/>
      <c r="H39" s="1595"/>
      <c r="I39" s="1595"/>
      <c r="J39" s="1595"/>
      <c r="K39" s="769"/>
    </row>
    <row r="40" spans="1:20" ht="11.25" hidden="1" customHeight="1">
      <c r="A40" s="751"/>
      <c r="B40" s="756"/>
      <c r="C40" s="756"/>
      <c r="D40" s="756"/>
      <c r="E40" s="756"/>
      <c r="F40" s="756"/>
      <c r="G40" s="756"/>
      <c r="H40" s="756"/>
      <c r="I40" s="756"/>
      <c r="J40" s="756"/>
      <c r="K40" s="751"/>
    </row>
    <row r="41" spans="1:20" ht="7.5" customHeight="1">
      <c r="A41" s="751"/>
      <c r="B41" s="751"/>
      <c r="C41" s="751"/>
      <c r="D41" s="751"/>
      <c r="E41" s="751"/>
      <c r="F41" s="751"/>
      <c r="G41" s="751"/>
      <c r="H41" s="751"/>
      <c r="I41" s="751"/>
      <c r="J41" s="751"/>
      <c r="K41" s="751"/>
    </row>
    <row r="42" spans="1:20" ht="17.649999999999999" customHeight="1">
      <c r="A42" s="754" t="s">
        <v>791</v>
      </c>
      <c r="B42" s="751"/>
      <c r="C42" s="751"/>
      <c r="D42" s="751"/>
      <c r="E42" s="751"/>
      <c r="F42" s="751"/>
      <c r="G42" s="751"/>
      <c r="H42" s="751"/>
      <c r="I42" s="751"/>
      <c r="J42" s="751"/>
      <c r="K42" s="751"/>
    </row>
    <row r="43" spans="1:20">
      <c r="A43" s="751" t="s">
        <v>792</v>
      </c>
      <c r="B43" s="756"/>
      <c r="C43" s="756"/>
      <c r="D43" s="756"/>
      <c r="E43" s="756"/>
      <c r="F43" s="756"/>
      <c r="G43" s="756"/>
      <c r="H43" s="756"/>
      <c r="I43" s="756"/>
      <c r="J43" s="756"/>
      <c r="K43" s="751"/>
    </row>
    <row r="44" spans="1:20" ht="21" customHeight="1">
      <c r="A44" s="751"/>
      <c r="B44" s="1595" t="s">
        <v>793</v>
      </c>
      <c r="C44" s="1595"/>
      <c r="D44" s="1595"/>
      <c r="E44" s="1595"/>
      <c r="F44" s="1595"/>
      <c r="G44" s="1595"/>
      <c r="H44" s="1595"/>
      <c r="I44" s="1595"/>
      <c r="J44" s="1595"/>
      <c r="K44" s="755"/>
    </row>
    <row r="45" spans="1:20" ht="21" customHeight="1">
      <c r="A45" s="751"/>
      <c r="B45" s="1595" t="s">
        <v>794</v>
      </c>
      <c r="C45" s="1595"/>
      <c r="D45" s="1595"/>
      <c r="E45" s="1595"/>
      <c r="F45" s="1595"/>
      <c r="G45" s="1595"/>
      <c r="H45" s="1595"/>
      <c r="I45" s="1595"/>
      <c r="J45" s="1595"/>
      <c r="K45" s="755"/>
    </row>
    <row r="46" spans="1:20" ht="21" customHeight="1">
      <c r="A46" s="751"/>
      <c r="B46" s="1599" t="s">
        <v>795</v>
      </c>
      <c r="C46" s="1599"/>
      <c r="D46" s="1599"/>
      <c r="E46" s="1599"/>
      <c r="F46" s="1599"/>
      <c r="G46" s="1599"/>
      <c r="H46" s="1599"/>
      <c r="I46" s="1599"/>
      <c r="J46" s="1599"/>
      <c r="K46" s="1578"/>
    </row>
    <row r="47" spans="1:20" ht="16.5" customHeight="1">
      <c r="A47" s="751"/>
      <c r="B47" s="771"/>
      <c r="C47" s="1600" t="s">
        <v>796</v>
      </c>
      <c r="D47" s="1600"/>
      <c r="E47" s="1600"/>
      <c r="F47" s="1600"/>
      <c r="G47" s="1600"/>
      <c r="H47" s="1600"/>
      <c r="I47" s="1600"/>
      <c r="J47" s="1601"/>
      <c r="K47" s="1580"/>
    </row>
    <row r="48" spans="1:20" ht="11.25" customHeight="1">
      <c r="A48" s="751"/>
      <c r="B48" s="756"/>
      <c r="C48" s="756"/>
      <c r="D48" s="756"/>
      <c r="E48" s="756"/>
      <c r="F48" s="756"/>
      <c r="G48" s="756"/>
      <c r="H48" s="756"/>
      <c r="I48" s="756"/>
      <c r="J48" s="756"/>
      <c r="K48" s="751"/>
    </row>
    <row r="49" spans="1:11">
      <c r="A49" s="751" t="s">
        <v>797</v>
      </c>
      <c r="B49" s="756"/>
      <c r="C49" s="756"/>
      <c r="D49" s="756"/>
      <c r="E49" s="756"/>
      <c r="F49" s="756"/>
      <c r="G49" s="756"/>
      <c r="H49" s="756"/>
      <c r="I49" s="756"/>
      <c r="J49" s="756"/>
      <c r="K49" s="751"/>
    </row>
    <row r="50" spans="1:11" ht="21" customHeight="1">
      <c r="A50" s="751"/>
      <c r="B50" s="1575" t="s">
        <v>798</v>
      </c>
      <c r="C50" s="1576"/>
      <c r="D50" s="1576"/>
      <c r="E50" s="1576"/>
      <c r="F50" s="1576"/>
      <c r="G50" s="1576"/>
      <c r="H50" s="1576"/>
      <c r="I50" s="1576"/>
      <c r="J50" s="1577"/>
      <c r="K50" s="1578"/>
    </row>
    <row r="51" spans="1:11" ht="12.65" customHeight="1">
      <c r="A51" s="751"/>
      <c r="B51" s="1602" t="s">
        <v>799</v>
      </c>
      <c r="C51" s="1603"/>
      <c r="D51" s="1603"/>
      <c r="E51" s="1603"/>
      <c r="F51" s="1603"/>
      <c r="G51" s="1603"/>
      <c r="H51" s="1603"/>
      <c r="I51" s="1603"/>
      <c r="J51" s="1603"/>
      <c r="K51" s="1579"/>
    </row>
    <row r="52" spans="1:11" ht="21" customHeight="1">
      <c r="A52" s="751"/>
      <c r="B52" s="772"/>
      <c r="C52" s="1604" t="s">
        <v>800</v>
      </c>
      <c r="D52" s="1604"/>
      <c r="E52" s="1604"/>
      <c r="F52" s="1604"/>
      <c r="G52" s="1604"/>
      <c r="H52" s="1604"/>
      <c r="I52" s="1604"/>
      <c r="J52" s="1605"/>
      <c r="K52" s="1579"/>
    </row>
    <row r="53" spans="1:11" ht="21" customHeight="1">
      <c r="A53" s="751"/>
      <c r="B53" s="773"/>
      <c r="C53" s="1606" t="s">
        <v>801</v>
      </c>
      <c r="D53" s="1606"/>
      <c r="E53" s="1606"/>
      <c r="F53" s="1606"/>
      <c r="G53" s="1606"/>
      <c r="H53" s="1606"/>
      <c r="I53" s="1606"/>
      <c r="J53" s="1607"/>
      <c r="K53" s="1579"/>
    </row>
    <row r="54" spans="1:11" ht="21" customHeight="1">
      <c r="A54" s="751"/>
      <c r="B54" s="773"/>
      <c r="C54" s="1606" t="s">
        <v>802</v>
      </c>
      <c r="D54" s="1606"/>
      <c r="E54" s="1606"/>
      <c r="F54" s="1606"/>
      <c r="G54" s="1606"/>
      <c r="H54" s="1606"/>
      <c r="I54" s="1606"/>
      <c r="J54" s="1607"/>
      <c r="K54" s="1579"/>
    </row>
    <row r="55" spans="1:11" ht="6.75" customHeight="1">
      <c r="A55" s="751"/>
      <c r="B55" s="773"/>
      <c r="C55" s="774"/>
      <c r="D55" s="774"/>
      <c r="E55" s="774"/>
      <c r="F55" s="774"/>
      <c r="G55" s="774"/>
      <c r="H55" s="774"/>
      <c r="I55" s="774"/>
      <c r="J55" s="775"/>
      <c r="K55" s="1579"/>
    </row>
    <row r="56" spans="1:11" ht="19.149999999999999" customHeight="1">
      <c r="A56" s="751"/>
      <c r="B56" s="1608" t="s">
        <v>803</v>
      </c>
      <c r="C56" s="1609"/>
      <c r="D56" s="1609"/>
      <c r="E56" s="1609"/>
      <c r="F56" s="1609"/>
      <c r="G56" s="1609"/>
      <c r="H56" s="1609"/>
      <c r="I56" s="1609"/>
      <c r="J56" s="1610"/>
      <c r="K56" s="1579"/>
    </row>
    <row r="57" spans="1:11" ht="19.149999999999999" customHeight="1">
      <c r="A57" s="751"/>
      <c r="B57" s="776"/>
      <c r="C57" s="1590" t="s">
        <v>804</v>
      </c>
      <c r="D57" s="1590"/>
      <c r="E57" s="1590"/>
      <c r="F57" s="1590"/>
      <c r="G57" s="1590"/>
      <c r="H57" s="1590"/>
      <c r="I57" s="1590"/>
      <c r="J57" s="777"/>
      <c r="K57" s="1579"/>
    </row>
    <row r="58" spans="1:11" ht="19.149999999999999" customHeight="1">
      <c r="A58" s="751"/>
      <c r="B58" s="776"/>
      <c r="C58" s="1590" t="s">
        <v>805</v>
      </c>
      <c r="D58" s="1590"/>
      <c r="E58" s="1590"/>
      <c r="F58" s="1611"/>
      <c r="G58" s="1611"/>
      <c r="H58" s="1611"/>
      <c r="I58" s="1611"/>
      <c r="J58" s="777"/>
      <c r="K58" s="1579"/>
    </row>
    <row r="59" spans="1:11" ht="19.149999999999999" customHeight="1">
      <c r="A59" s="751"/>
      <c r="B59" s="776"/>
      <c r="C59" s="1590" t="s">
        <v>806</v>
      </c>
      <c r="D59" s="1590"/>
      <c r="E59" s="1590"/>
      <c r="F59" s="1611" t="s">
        <v>807</v>
      </c>
      <c r="G59" s="1611"/>
      <c r="H59" s="1611"/>
      <c r="I59" s="1611"/>
      <c r="J59" s="777"/>
      <c r="K59" s="1579"/>
    </row>
    <row r="60" spans="1:11" ht="6" customHeight="1">
      <c r="A60" s="751"/>
      <c r="B60" s="776"/>
      <c r="C60" s="774"/>
      <c r="D60" s="774"/>
      <c r="E60" s="774"/>
      <c r="F60" s="774"/>
      <c r="G60" s="774"/>
      <c r="H60" s="774"/>
      <c r="I60" s="774"/>
      <c r="J60" s="777"/>
      <c r="K60" s="1579"/>
    </row>
    <row r="61" spans="1:11" ht="19.149999999999999" customHeight="1">
      <c r="A61" s="751"/>
      <c r="B61" s="776"/>
      <c r="C61" s="1590" t="s">
        <v>808</v>
      </c>
      <c r="D61" s="1590"/>
      <c r="E61" s="1590"/>
      <c r="F61" s="1590"/>
      <c r="G61" s="1590"/>
      <c r="H61" s="1590"/>
      <c r="I61" s="1590"/>
      <c r="J61" s="777"/>
      <c r="K61" s="1579"/>
    </row>
    <row r="62" spans="1:11" ht="19.149999999999999" customHeight="1">
      <c r="A62" s="751"/>
      <c r="B62" s="776"/>
      <c r="C62" s="1590" t="s">
        <v>809</v>
      </c>
      <c r="D62" s="1590"/>
      <c r="E62" s="1590"/>
      <c r="F62" s="1611"/>
      <c r="G62" s="1611"/>
      <c r="H62" s="1611"/>
      <c r="I62" s="1611"/>
      <c r="J62" s="777"/>
      <c r="K62" s="1579"/>
    </row>
    <row r="63" spans="1:11" ht="19.149999999999999" customHeight="1">
      <c r="A63" s="751"/>
      <c r="B63" s="776"/>
      <c r="C63" s="1590" t="s">
        <v>806</v>
      </c>
      <c r="D63" s="1590"/>
      <c r="E63" s="1590"/>
      <c r="F63" s="1611" t="s">
        <v>807</v>
      </c>
      <c r="G63" s="1611"/>
      <c r="H63" s="1611"/>
      <c r="I63" s="1611"/>
      <c r="J63" s="777"/>
      <c r="K63" s="1579"/>
    </row>
    <row r="64" spans="1:11" ht="5.25" customHeight="1">
      <c r="A64" s="751"/>
      <c r="B64" s="776"/>
      <c r="C64" s="774"/>
      <c r="D64" s="774"/>
      <c r="E64" s="774"/>
      <c r="F64" s="774"/>
      <c r="G64" s="774"/>
      <c r="H64" s="774"/>
      <c r="I64" s="774"/>
      <c r="J64" s="777"/>
      <c r="K64" s="1579"/>
    </row>
    <row r="65" spans="1:13" ht="8.25" customHeight="1">
      <c r="A65" s="751"/>
      <c r="B65" s="776"/>
      <c r="C65" s="774"/>
      <c r="D65" s="774"/>
      <c r="E65" s="774"/>
      <c r="F65" s="774"/>
      <c r="G65" s="774"/>
      <c r="H65" s="774"/>
      <c r="I65" s="774"/>
      <c r="J65" s="777"/>
      <c r="K65" s="1579"/>
    </row>
    <row r="66" spans="1:13" ht="16.5" customHeight="1">
      <c r="A66" s="751"/>
      <c r="B66" s="1608" t="s">
        <v>810</v>
      </c>
      <c r="C66" s="1609"/>
      <c r="D66" s="1609"/>
      <c r="E66" s="1609"/>
      <c r="F66" s="1609"/>
      <c r="G66" s="1609"/>
      <c r="H66" s="1609"/>
      <c r="I66" s="1609"/>
      <c r="J66" s="1610"/>
      <c r="K66" s="1579"/>
    </row>
    <row r="67" spans="1:13" ht="21" customHeight="1">
      <c r="A67" s="751"/>
      <c r="B67" s="778"/>
      <c r="C67" s="1581" t="s">
        <v>811</v>
      </c>
      <c r="D67" s="1582"/>
      <c r="E67" s="1582"/>
      <c r="F67" s="1582"/>
      <c r="G67" s="1582"/>
      <c r="H67" s="1582"/>
      <c r="I67" s="1582"/>
      <c r="J67" s="1612"/>
      <c r="K67" s="1579"/>
    </row>
    <row r="68" spans="1:13" ht="48.75" customHeight="1">
      <c r="A68" s="751"/>
      <c r="B68" s="778"/>
      <c r="C68" s="1583"/>
      <c r="D68" s="1584"/>
      <c r="E68" s="1584"/>
      <c r="F68" s="1584"/>
      <c r="G68" s="1584"/>
      <c r="H68" s="1584"/>
      <c r="I68" s="1584"/>
      <c r="J68" s="1612"/>
      <c r="K68" s="1579"/>
    </row>
    <row r="69" spans="1:13" ht="6" customHeight="1">
      <c r="A69" s="751"/>
      <c r="B69" s="773"/>
      <c r="C69" s="1613"/>
      <c r="D69" s="1613"/>
      <c r="E69" s="1613"/>
      <c r="F69" s="1613"/>
      <c r="G69" s="1613"/>
      <c r="H69" s="1613"/>
      <c r="I69" s="1613"/>
      <c r="J69" s="1614"/>
      <c r="K69" s="1580"/>
      <c r="M69" s="779"/>
    </row>
    <row r="70" spans="1:13" ht="21" customHeight="1">
      <c r="A70" s="751"/>
      <c r="B70" s="1595" t="s">
        <v>812</v>
      </c>
      <c r="C70" s="1595"/>
      <c r="D70" s="1595"/>
      <c r="E70" s="1595"/>
      <c r="F70" s="1595"/>
      <c r="G70" s="1595"/>
      <c r="H70" s="1595"/>
      <c r="I70" s="1595"/>
      <c r="J70" s="1595"/>
      <c r="K70" s="755"/>
    </row>
    <row r="71" spans="1:13" ht="11.25" customHeight="1">
      <c r="A71" s="751"/>
      <c r="B71" s="756"/>
      <c r="C71" s="756"/>
      <c r="D71" s="756"/>
      <c r="E71" s="756"/>
      <c r="F71" s="756"/>
      <c r="G71" s="756"/>
      <c r="H71" s="756"/>
      <c r="I71" s="756"/>
      <c r="J71" s="756"/>
      <c r="K71" s="751"/>
    </row>
    <row r="72" spans="1:13" ht="22.5" customHeight="1">
      <c r="A72" s="754" t="s">
        <v>813</v>
      </c>
      <c r="B72" s="751"/>
      <c r="C72" s="751"/>
      <c r="D72" s="751"/>
      <c r="E72" s="751"/>
      <c r="F72" s="751"/>
      <c r="G72" s="751"/>
      <c r="H72" s="751"/>
      <c r="I72" s="751"/>
      <c r="J72" s="751"/>
      <c r="K72" s="751"/>
    </row>
    <row r="73" spans="1:13" ht="21" customHeight="1">
      <c r="A73" s="751" t="s">
        <v>814</v>
      </c>
      <c r="B73" s="756"/>
      <c r="C73" s="756"/>
      <c r="D73" s="756"/>
      <c r="E73" s="756"/>
      <c r="F73" s="756"/>
      <c r="G73" s="756"/>
      <c r="H73" s="756"/>
      <c r="I73" s="756"/>
      <c r="J73" s="756"/>
      <c r="K73" s="751"/>
    </row>
    <row r="74" spans="1:13" s="751" customFormat="1" ht="21" customHeight="1">
      <c r="A74" s="780"/>
      <c r="B74" s="1581" t="s">
        <v>815</v>
      </c>
      <c r="C74" s="1582"/>
      <c r="D74" s="1582"/>
      <c r="E74" s="1582"/>
      <c r="F74" s="1582"/>
      <c r="G74" s="1582"/>
      <c r="H74" s="1582"/>
      <c r="I74" s="1582"/>
      <c r="J74" s="1615"/>
      <c r="K74" s="755"/>
    </row>
    <row r="75" spans="1:13" s="751" customFormat="1" ht="11.15" customHeight="1">
      <c r="A75" s="780"/>
      <c r="B75" s="756"/>
      <c r="C75" s="756"/>
      <c r="D75" s="756"/>
      <c r="E75" s="756"/>
      <c r="F75" s="756"/>
      <c r="G75" s="756"/>
      <c r="H75" s="756"/>
      <c r="I75" s="756"/>
      <c r="K75" s="781"/>
    </row>
    <row r="76" spans="1:13" s="751" customFormat="1" ht="21" customHeight="1">
      <c r="B76" s="1616" t="s">
        <v>816</v>
      </c>
      <c r="C76" s="1616"/>
      <c r="D76" s="1616"/>
      <c r="E76" s="1616"/>
      <c r="F76" s="1616"/>
      <c r="G76" s="1616"/>
      <c r="H76" s="1616"/>
      <c r="I76" s="1616"/>
      <c r="J76" s="1616"/>
    </row>
    <row r="77" spans="1:13" ht="21" hidden="1" customHeight="1">
      <c r="A77" s="751"/>
      <c r="B77" s="1617" t="s">
        <v>817</v>
      </c>
      <c r="C77" s="1616"/>
      <c r="D77" s="1616"/>
      <c r="E77" s="1616"/>
      <c r="F77" s="1616"/>
      <c r="G77" s="1616"/>
      <c r="H77" s="1616"/>
      <c r="I77" s="1616"/>
      <c r="J77" s="1616"/>
      <c r="K77" s="1616"/>
    </row>
    <row r="78" spans="1:13" ht="35.25" hidden="1" customHeight="1">
      <c r="A78" s="751"/>
      <c r="B78" s="1581" t="s">
        <v>818</v>
      </c>
      <c r="C78" s="1582"/>
      <c r="D78" s="1582"/>
      <c r="E78" s="1582"/>
      <c r="F78" s="1582"/>
      <c r="G78" s="1582"/>
      <c r="H78" s="1582"/>
      <c r="I78" s="1582"/>
      <c r="J78" s="1615"/>
      <c r="K78" s="755"/>
      <c r="L78" s="1618" t="s">
        <v>819</v>
      </c>
    </row>
    <row r="79" spans="1:13" ht="16" hidden="1" customHeight="1">
      <c r="A79" s="751"/>
      <c r="B79" s="1619" t="s">
        <v>820</v>
      </c>
      <c r="C79" s="1620"/>
      <c r="D79" s="1620"/>
      <c r="E79" s="1620"/>
      <c r="F79" s="1620"/>
      <c r="G79" s="1620"/>
      <c r="H79" s="1620"/>
      <c r="I79" s="1620"/>
      <c r="J79" s="1620"/>
      <c r="K79" s="1621"/>
      <c r="L79" s="1618"/>
    </row>
    <row r="80" spans="1:13" ht="15.75" hidden="1" customHeight="1">
      <c r="A80" s="751"/>
      <c r="B80" s="1622" t="s">
        <v>821</v>
      </c>
      <c r="C80" s="1623"/>
      <c r="D80" s="1623"/>
      <c r="E80" s="1623"/>
      <c r="F80" s="1623"/>
      <c r="G80" s="1623"/>
      <c r="H80" s="1623"/>
      <c r="I80" s="1623"/>
      <c r="J80" s="1623"/>
      <c r="K80" s="1624"/>
      <c r="L80" s="1618"/>
    </row>
    <row r="81" spans="1:12" ht="16" hidden="1" customHeight="1">
      <c r="A81" s="751"/>
      <c r="B81" s="1622" t="s">
        <v>822</v>
      </c>
      <c r="C81" s="1623"/>
      <c r="D81" s="1623"/>
      <c r="E81" s="1623"/>
      <c r="F81" s="1623"/>
      <c r="G81" s="1623"/>
      <c r="H81" s="1623"/>
      <c r="I81" s="1623"/>
      <c r="J81" s="1623"/>
      <c r="K81" s="1624"/>
      <c r="L81" s="1618"/>
    </row>
    <row r="82" spans="1:12" ht="16" hidden="1" customHeight="1">
      <c r="A82" s="751"/>
      <c r="B82" s="1622" t="s">
        <v>823</v>
      </c>
      <c r="C82" s="1623"/>
      <c r="D82" s="1623"/>
      <c r="E82" s="1623"/>
      <c r="F82" s="1623"/>
      <c r="G82" s="1623"/>
      <c r="H82" s="1623"/>
      <c r="I82" s="1623"/>
      <c r="J82" s="1623"/>
      <c r="K82" s="1624"/>
      <c r="L82" s="1618"/>
    </row>
    <row r="83" spans="1:12" ht="73.5" hidden="1" customHeight="1">
      <c r="A83" s="751"/>
      <c r="B83" s="1622" t="s">
        <v>824</v>
      </c>
      <c r="C83" s="1623"/>
      <c r="D83" s="1623"/>
      <c r="E83" s="1623"/>
      <c r="F83" s="1623"/>
      <c r="G83" s="1623"/>
      <c r="H83" s="1623"/>
      <c r="I83" s="1623"/>
      <c r="J83" s="1623"/>
      <c r="K83" s="1624"/>
      <c r="L83" s="1618"/>
    </row>
    <row r="84" spans="1:12" ht="16" hidden="1" customHeight="1">
      <c r="A84" s="751"/>
      <c r="B84" s="1622" t="s">
        <v>825</v>
      </c>
      <c r="C84" s="1623"/>
      <c r="D84" s="1623"/>
      <c r="E84" s="1623"/>
      <c r="F84" s="1623"/>
      <c r="G84" s="1623"/>
      <c r="H84" s="1623"/>
      <c r="I84" s="1623"/>
      <c r="J84" s="1623"/>
      <c r="K84" s="1624"/>
      <c r="L84" s="1618"/>
    </row>
    <row r="85" spans="1:12" ht="176.25" hidden="1" customHeight="1">
      <c r="A85" s="751"/>
      <c r="B85" s="1622" t="s">
        <v>826</v>
      </c>
      <c r="C85" s="1623"/>
      <c r="D85" s="1623"/>
      <c r="E85" s="1623"/>
      <c r="F85" s="1623"/>
      <c r="G85" s="1623"/>
      <c r="H85" s="1623"/>
      <c r="I85" s="1623"/>
      <c r="J85" s="1623"/>
      <c r="K85" s="1624"/>
      <c r="L85" s="1618"/>
    </row>
    <row r="86" spans="1:12" ht="15.75" hidden="1" customHeight="1">
      <c r="A86" s="751"/>
      <c r="B86" s="1622" t="s">
        <v>827</v>
      </c>
      <c r="C86" s="1623"/>
      <c r="D86" s="1623"/>
      <c r="E86" s="1623"/>
      <c r="F86" s="1623"/>
      <c r="G86" s="1623"/>
      <c r="H86" s="1623"/>
      <c r="I86" s="1623"/>
      <c r="J86" s="1623"/>
      <c r="K86" s="1624"/>
      <c r="L86" s="1618"/>
    </row>
    <row r="87" spans="1:12" ht="16" hidden="1" customHeight="1">
      <c r="A87" s="751"/>
      <c r="B87" s="1626" t="s">
        <v>828</v>
      </c>
      <c r="C87" s="1627"/>
      <c r="D87" s="1627"/>
      <c r="E87" s="1627"/>
      <c r="F87" s="1627"/>
      <c r="G87" s="1627"/>
      <c r="H87" s="1627"/>
      <c r="I87" s="1627"/>
      <c r="J87" s="1627"/>
      <c r="K87" s="1628"/>
      <c r="L87" s="1618"/>
    </row>
    <row r="88" spans="1:12" ht="21" customHeight="1">
      <c r="A88" s="751"/>
      <c r="B88" s="1629" t="s">
        <v>829</v>
      </c>
      <c r="C88" s="1589"/>
      <c r="D88" s="1589"/>
      <c r="E88" s="1589"/>
      <c r="F88" s="1589"/>
      <c r="G88" s="1589"/>
      <c r="H88" s="1589"/>
      <c r="I88" s="1589"/>
      <c r="J88" s="1589"/>
      <c r="K88" s="1589"/>
    </row>
    <row r="89" spans="1:12" ht="57" customHeight="1">
      <c r="A89" s="751"/>
      <c r="B89" s="1575" t="s">
        <v>830</v>
      </c>
      <c r="C89" s="1576"/>
      <c r="D89" s="1576"/>
      <c r="E89" s="1576"/>
      <c r="F89" s="1576"/>
      <c r="G89" s="1576"/>
      <c r="H89" s="1576"/>
      <c r="I89" s="1576"/>
      <c r="J89" s="1577"/>
      <c r="K89" s="763"/>
      <c r="L89" s="782" t="s">
        <v>831</v>
      </c>
    </row>
    <row r="90" spans="1:12" ht="18" customHeight="1">
      <c r="A90" s="751"/>
      <c r="B90" s="1575" t="s">
        <v>832</v>
      </c>
      <c r="C90" s="1576"/>
      <c r="D90" s="1576"/>
      <c r="E90" s="1576"/>
      <c r="F90" s="1576"/>
      <c r="G90" s="1576"/>
      <c r="H90" s="1576"/>
      <c r="I90" s="1576"/>
      <c r="J90" s="1577"/>
      <c r="K90" s="1578"/>
    </row>
    <row r="91" spans="1:12" ht="21" customHeight="1">
      <c r="A91" s="751"/>
      <c r="B91" s="764"/>
      <c r="C91" s="1581" t="s">
        <v>833</v>
      </c>
      <c r="D91" s="1582"/>
      <c r="E91" s="1582"/>
      <c r="F91" s="1582"/>
      <c r="G91" s="1582"/>
      <c r="H91" s="1582"/>
      <c r="I91" s="783"/>
      <c r="J91" s="767"/>
      <c r="K91" s="1579"/>
      <c r="L91" s="1618" t="s">
        <v>834</v>
      </c>
    </row>
    <row r="92" spans="1:12" ht="21" customHeight="1">
      <c r="A92" s="751"/>
      <c r="B92" s="764"/>
      <c r="C92" s="765"/>
      <c r="D92" s="766"/>
      <c r="E92" s="766"/>
      <c r="F92" s="766"/>
      <c r="G92" s="1625" t="s">
        <v>835</v>
      </c>
      <c r="H92" s="1625"/>
      <c r="I92" s="784"/>
      <c r="J92" s="767"/>
      <c r="K92" s="1579"/>
      <c r="L92" s="1618"/>
    </row>
    <row r="93" spans="1:12" ht="6" customHeight="1">
      <c r="A93" s="751"/>
      <c r="B93" s="768"/>
      <c r="C93" s="1585"/>
      <c r="D93" s="1585"/>
      <c r="E93" s="1585"/>
      <c r="F93" s="1585"/>
      <c r="G93" s="1585"/>
      <c r="H93" s="1585"/>
      <c r="I93" s="1585"/>
      <c r="J93" s="1586"/>
      <c r="K93" s="1579"/>
      <c r="L93" s="1618"/>
    </row>
    <row r="94" spans="1:12" ht="16.5" customHeight="1">
      <c r="A94" s="751"/>
      <c r="B94" s="1599" t="s">
        <v>836</v>
      </c>
      <c r="C94" s="1599"/>
      <c r="D94" s="1599"/>
      <c r="E94" s="1599"/>
      <c r="F94" s="1599"/>
      <c r="G94" s="1599"/>
      <c r="H94" s="1599"/>
      <c r="I94" s="1599"/>
      <c r="J94" s="1599"/>
      <c r="K94" s="1578"/>
      <c r="L94" s="785"/>
    </row>
    <row r="95" spans="1:12" ht="23.25" customHeight="1">
      <c r="A95" s="751"/>
      <c r="B95" s="1630" t="s">
        <v>837</v>
      </c>
      <c r="C95" s="1600"/>
      <c r="D95" s="1600"/>
      <c r="E95" s="1600"/>
      <c r="F95" s="1600"/>
      <c r="G95" s="1600"/>
      <c r="H95" s="1600"/>
      <c r="I95" s="1600"/>
      <c r="J95" s="1601"/>
      <c r="K95" s="1580"/>
      <c r="L95" s="785"/>
    </row>
    <row r="96" spans="1:12" ht="16.5" customHeight="1">
      <c r="A96" s="751"/>
      <c r="B96" s="1599" t="s">
        <v>838</v>
      </c>
      <c r="C96" s="1599"/>
      <c r="D96" s="1599"/>
      <c r="E96" s="1599"/>
      <c r="F96" s="1599"/>
      <c r="G96" s="1599"/>
      <c r="H96" s="1599"/>
      <c r="I96" s="1599"/>
      <c r="J96" s="1599"/>
      <c r="K96" s="1578"/>
      <c r="L96" s="1631" t="s">
        <v>839</v>
      </c>
    </row>
    <row r="97" spans="1:12" ht="23.25" customHeight="1">
      <c r="A97" s="751"/>
      <c r="B97" s="1630" t="s">
        <v>840</v>
      </c>
      <c r="C97" s="1600"/>
      <c r="D97" s="1600"/>
      <c r="E97" s="1600"/>
      <c r="F97" s="1600"/>
      <c r="G97" s="1600"/>
      <c r="H97" s="1600"/>
      <c r="I97" s="1600"/>
      <c r="J97" s="1601"/>
      <c r="K97" s="1580"/>
      <c r="L97" s="1631"/>
    </row>
    <row r="98" spans="1:12" ht="16.5" customHeight="1">
      <c r="A98" s="751"/>
      <c r="B98" s="1599" t="s">
        <v>841</v>
      </c>
      <c r="C98" s="1599"/>
      <c r="D98" s="1599"/>
      <c r="E98" s="1599"/>
      <c r="F98" s="1599"/>
      <c r="G98" s="1599"/>
      <c r="H98" s="1599"/>
      <c r="I98" s="1599"/>
      <c r="J98" s="1599"/>
      <c r="K98" s="1578"/>
      <c r="L98" s="1631"/>
    </row>
    <row r="99" spans="1:12" ht="21" customHeight="1">
      <c r="A99" s="751"/>
      <c r="B99" s="1630" t="s">
        <v>840</v>
      </c>
      <c r="C99" s="1600"/>
      <c r="D99" s="1600"/>
      <c r="E99" s="1600"/>
      <c r="F99" s="1600"/>
      <c r="G99" s="1600"/>
      <c r="H99" s="1600"/>
      <c r="I99" s="1600"/>
      <c r="J99" s="1601"/>
      <c r="K99" s="1580"/>
      <c r="L99" s="1631"/>
    </row>
    <row r="100" spans="1:12" ht="11.25" customHeight="1">
      <c r="A100" s="751"/>
      <c r="B100" s="756"/>
      <c r="C100" s="756"/>
      <c r="D100" s="756"/>
      <c r="E100" s="756"/>
      <c r="F100" s="756"/>
      <c r="G100" s="756"/>
      <c r="H100" s="756"/>
      <c r="I100" s="756"/>
      <c r="J100" s="756"/>
      <c r="K100" s="751"/>
    </row>
    <row r="101" spans="1:12" s="751" customFormat="1">
      <c r="B101" s="1616" t="s">
        <v>842</v>
      </c>
      <c r="C101" s="1616"/>
      <c r="D101" s="1616"/>
      <c r="E101" s="1616"/>
      <c r="F101" s="1616"/>
      <c r="G101" s="1616"/>
      <c r="H101" s="1616"/>
      <c r="I101" s="1616"/>
    </row>
    <row r="102" spans="1:12" s="751" customFormat="1" ht="21" customHeight="1">
      <c r="A102" s="780"/>
      <c r="B102" s="1575" t="s">
        <v>843</v>
      </c>
      <c r="C102" s="1576"/>
      <c r="D102" s="1576"/>
      <c r="E102" s="1576"/>
      <c r="F102" s="1576"/>
      <c r="G102" s="1576"/>
      <c r="H102" s="1576"/>
      <c r="I102" s="1576"/>
      <c r="J102" s="1634"/>
      <c r="K102" s="1578"/>
    </row>
    <row r="103" spans="1:12" s="751" customFormat="1" ht="12.65" customHeight="1">
      <c r="A103" s="780"/>
      <c r="B103" s="1602" t="s">
        <v>844</v>
      </c>
      <c r="C103" s="1603"/>
      <c r="D103" s="1603"/>
      <c r="E103" s="1603"/>
      <c r="F103" s="1603"/>
      <c r="G103" s="1603"/>
      <c r="H103" s="1603"/>
      <c r="I103" s="1647"/>
      <c r="J103" s="1635"/>
      <c r="K103" s="1579"/>
    </row>
    <row r="104" spans="1:12" s="751" customFormat="1" ht="4.5" customHeight="1">
      <c r="A104" s="780"/>
      <c r="B104" s="773"/>
      <c r="C104" s="774"/>
      <c r="D104" s="774"/>
      <c r="E104" s="774"/>
      <c r="F104" s="774"/>
      <c r="G104" s="774"/>
      <c r="H104" s="774"/>
      <c r="I104" s="774"/>
      <c r="J104" s="1635"/>
      <c r="K104" s="1579"/>
    </row>
    <row r="105" spans="1:12" s="751" customFormat="1" ht="19.149999999999999" customHeight="1">
      <c r="A105" s="780"/>
      <c r="B105" s="776"/>
      <c r="C105" s="1581" t="s">
        <v>845</v>
      </c>
      <c r="D105" s="1615"/>
      <c r="E105" s="786" t="s">
        <v>846</v>
      </c>
      <c r="F105" s="787" t="s">
        <v>847</v>
      </c>
      <c r="G105" s="787" t="s">
        <v>848</v>
      </c>
      <c r="H105" s="788" t="s">
        <v>849</v>
      </c>
      <c r="I105" s="789" t="s">
        <v>850</v>
      </c>
      <c r="J105" s="1635"/>
      <c r="K105" s="1579"/>
    </row>
    <row r="106" spans="1:12" s="751" customFormat="1" ht="19.149999999999999" customHeight="1">
      <c r="A106" s="780"/>
      <c r="B106" s="776"/>
      <c r="C106" s="1581" t="s">
        <v>851</v>
      </c>
      <c r="D106" s="1615"/>
      <c r="E106" s="786" t="s">
        <v>852</v>
      </c>
      <c r="F106" s="787" t="s">
        <v>853</v>
      </c>
      <c r="G106" s="787" t="s">
        <v>849</v>
      </c>
      <c r="H106" s="1648" t="s">
        <v>854</v>
      </c>
      <c r="I106" s="1649"/>
      <c r="J106" s="1635"/>
      <c r="K106" s="1579"/>
    </row>
    <row r="107" spans="1:12" s="751" customFormat="1" ht="6" customHeight="1">
      <c r="A107" s="780"/>
      <c r="B107" s="771"/>
      <c r="C107" s="1650"/>
      <c r="D107" s="1650"/>
      <c r="E107" s="1650"/>
      <c r="F107" s="1650"/>
      <c r="G107" s="1650"/>
      <c r="H107" s="1650"/>
      <c r="I107" s="1650"/>
      <c r="J107" s="1636"/>
      <c r="K107" s="1580"/>
    </row>
    <row r="108" spans="1:12" s="791" customFormat="1" ht="21" customHeight="1">
      <c r="A108" s="790"/>
      <c r="B108" s="1632" t="s">
        <v>855</v>
      </c>
      <c r="C108" s="1633"/>
      <c r="D108" s="1633"/>
      <c r="E108" s="1633"/>
      <c r="F108" s="1633"/>
      <c r="G108" s="1633"/>
      <c r="H108" s="1633"/>
      <c r="I108" s="1633"/>
      <c r="J108" s="1634"/>
      <c r="K108" s="1637"/>
    </row>
    <row r="109" spans="1:12" s="791" customFormat="1" ht="12.65" customHeight="1">
      <c r="A109" s="790"/>
      <c r="B109" s="1640" t="s">
        <v>856</v>
      </c>
      <c r="C109" s="1641"/>
      <c r="D109" s="1641"/>
      <c r="E109" s="1641"/>
      <c r="F109" s="1641"/>
      <c r="G109" s="1641"/>
      <c r="H109" s="1641"/>
      <c r="I109" s="1642"/>
      <c r="J109" s="1635"/>
      <c r="K109" s="1638"/>
    </row>
    <row r="110" spans="1:12" s="791" customFormat="1" ht="4.5" customHeight="1">
      <c r="A110" s="790"/>
      <c r="B110" s="792"/>
      <c r="C110" s="793"/>
      <c r="D110" s="793"/>
      <c r="E110" s="793"/>
      <c r="F110" s="793"/>
      <c r="G110" s="793"/>
      <c r="H110" s="793"/>
      <c r="I110" s="793"/>
      <c r="J110" s="1635"/>
      <c r="K110" s="1638"/>
    </row>
    <row r="111" spans="1:12" s="791" customFormat="1" ht="19.149999999999999" customHeight="1">
      <c r="A111" s="790"/>
      <c r="B111" s="794"/>
      <c r="C111" s="1643" t="s">
        <v>857</v>
      </c>
      <c r="D111" s="1644"/>
      <c r="E111" s="1644"/>
      <c r="F111" s="1644"/>
      <c r="G111" s="1644"/>
      <c r="H111" s="1644"/>
      <c r="I111" s="1645"/>
      <c r="J111" s="1635"/>
      <c r="K111" s="1638"/>
    </row>
    <row r="112" spans="1:12" s="791" customFormat="1" ht="6" customHeight="1">
      <c r="A112" s="790"/>
      <c r="B112" s="795"/>
      <c r="C112" s="1646"/>
      <c r="D112" s="1646"/>
      <c r="E112" s="1646"/>
      <c r="F112" s="1646"/>
      <c r="G112" s="1646"/>
      <c r="H112" s="1646"/>
      <c r="I112" s="1646"/>
      <c r="J112" s="1636"/>
      <c r="K112" s="1639"/>
    </row>
    <row r="113" spans="1:12" s="751" customFormat="1" ht="11.25" customHeight="1">
      <c r="B113" s="756"/>
      <c r="C113" s="756"/>
      <c r="D113" s="756"/>
      <c r="E113" s="756"/>
      <c r="F113" s="756"/>
      <c r="G113" s="756"/>
      <c r="H113" s="756"/>
      <c r="I113" s="756"/>
    </row>
    <row r="114" spans="1:12" ht="6" customHeight="1">
      <c r="A114" s="751"/>
      <c r="B114" s="751"/>
      <c r="C114" s="751"/>
      <c r="D114" s="751"/>
      <c r="E114" s="751"/>
      <c r="F114" s="751"/>
      <c r="G114" s="751"/>
      <c r="H114" s="751"/>
      <c r="I114" s="751"/>
      <c r="J114" s="751"/>
      <c r="K114" s="751"/>
    </row>
    <row r="115" spans="1:12" ht="21" customHeight="1">
      <c r="A115" s="751"/>
      <c r="B115" s="1617" t="s">
        <v>858</v>
      </c>
      <c r="C115" s="1616"/>
      <c r="D115" s="1616"/>
      <c r="E115" s="1616"/>
      <c r="F115" s="1616"/>
      <c r="G115" s="1616"/>
      <c r="H115" s="1616"/>
      <c r="I115" s="1616"/>
      <c r="J115" s="1616"/>
      <c r="K115" s="1616"/>
    </row>
    <row r="116" spans="1:12" ht="27.75" customHeight="1">
      <c r="A116" s="751"/>
      <c r="B116" s="1581" t="s">
        <v>859</v>
      </c>
      <c r="C116" s="1582"/>
      <c r="D116" s="1582"/>
      <c r="E116" s="1582"/>
      <c r="F116" s="1582"/>
      <c r="G116" s="1582"/>
      <c r="H116" s="1582"/>
      <c r="I116" s="1582"/>
      <c r="J116" s="1615"/>
      <c r="K116" s="755"/>
    </row>
    <row r="117" spans="1:12" s="751" customFormat="1" ht="21" customHeight="1">
      <c r="B117" s="764"/>
      <c r="C117" s="1581" t="s">
        <v>860</v>
      </c>
      <c r="D117" s="1582"/>
      <c r="E117" s="1582"/>
      <c r="F117" s="1582"/>
      <c r="G117" s="1582"/>
      <c r="H117" s="1582"/>
      <c r="I117" s="1655"/>
      <c r="J117" s="1655"/>
      <c r="K117" s="1634"/>
      <c r="L117" s="796"/>
    </row>
    <row r="118" spans="1:12" ht="104.5" customHeight="1">
      <c r="A118" s="751"/>
      <c r="B118" s="764"/>
      <c r="C118" s="1583"/>
      <c r="D118" s="1584"/>
      <c r="E118" s="1584"/>
      <c r="F118" s="1584"/>
      <c r="G118" s="1584"/>
      <c r="H118" s="1584"/>
      <c r="I118" s="1584"/>
      <c r="J118" s="771"/>
      <c r="K118" s="797"/>
    </row>
    <row r="119" spans="1:12" ht="85.5" customHeight="1">
      <c r="A119" s="751"/>
      <c r="B119" s="1656" t="s">
        <v>861</v>
      </c>
      <c r="C119" s="1657"/>
      <c r="D119" s="1657"/>
      <c r="E119" s="1657"/>
      <c r="F119" s="1657"/>
      <c r="G119" s="1657"/>
      <c r="H119" s="1657"/>
      <c r="I119" s="1657"/>
      <c r="J119" s="1657"/>
      <c r="K119" s="1658"/>
      <c r="L119" s="1631" t="s">
        <v>862</v>
      </c>
    </row>
    <row r="120" spans="1:12" ht="237.75" customHeight="1">
      <c r="A120" s="751"/>
      <c r="B120" s="1651" t="s">
        <v>863</v>
      </c>
      <c r="C120" s="1652"/>
      <c r="D120" s="1652"/>
      <c r="E120" s="1652"/>
      <c r="F120" s="1652"/>
      <c r="G120" s="1652"/>
      <c r="H120" s="1652"/>
      <c r="I120" s="1652"/>
      <c r="J120" s="1652"/>
      <c r="K120" s="1653"/>
      <c r="L120" s="1631"/>
    </row>
    <row r="121" spans="1:12" ht="6.75" customHeight="1">
      <c r="A121" s="751"/>
      <c r="B121" s="751"/>
      <c r="C121" s="751"/>
      <c r="D121" s="751"/>
      <c r="E121" s="751"/>
      <c r="F121" s="751"/>
      <c r="G121" s="751"/>
      <c r="H121" s="751"/>
      <c r="I121" s="751"/>
      <c r="J121" s="751"/>
      <c r="K121" s="751"/>
    </row>
    <row r="122" spans="1:12" ht="21" customHeight="1">
      <c r="A122" s="751"/>
      <c r="B122" s="1617" t="s">
        <v>864</v>
      </c>
      <c r="C122" s="1616"/>
      <c r="D122" s="1616"/>
      <c r="E122" s="1616"/>
      <c r="F122" s="1616"/>
      <c r="G122" s="1616"/>
      <c r="H122" s="1616"/>
      <c r="I122" s="1616"/>
      <c r="J122" s="1616"/>
      <c r="K122" s="1616"/>
      <c r="L122" s="1654" t="s">
        <v>865</v>
      </c>
    </row>
    <row r="123" spans="1:12" ht="27.75" customHeight="1">
      <c r="A123" s="751"/>
      <c r="B123" s="1581" t="s">
        <v>866</v>
      </c>
      <c r="C123" s="1582"/>
      <c r="D123" s="1582"/>
      <c r="E123" s="1582"/>
      <c r="F123" s="1582"/>
      <c r="G123" s="1582"/>
      <c r="H123" s="1582"/>
      <c r="I123" s="1582"/>
      <c r="J123" s="1615"/>
      <c r="K123" s="755"/>
      <c r="L123" s="1654"/>
    </row>
    <row r="124" spans="1:12">
      <c r="L124" s="1654"/>
    </row>
    <row r="125" spans="1:12">
      <c r="L125" s="1654"/>
    </row>
    <row r="126" spans="1:12">
      <c r="L126" s="1654"/>
    </row>
  </sheetData>
  <sheetProtection algorithmName="SHA-512" hashValue="Rx430GW9dDjnegRUXMmSyQnKfwM6C5IS/LLe7/oq/5QnJy84bEdspoI42o8ez4v4AMOfffWDGAN/9wTpdEj4Hg==" saltValue="QPo8tHD1nefEggkigEPBxA==" spinCount="100000" sheet="1" objects="1" scenarios="1"/>
  <mergeCells count="120">
    <mergeCell ref="L119:L120"/>
    <mergeCell ref="B120:K120"/>
    <mergeCell ref="B122:K122"/>
    <mergeCell ref="L122:L126"/>
    <mergeCell ref="B123:J123"/>
    <mergeCell ref="B115:K115"/>
    <mergeCell ref="B116:J116"/>
    <mergeCell ref="C117:H117"/>
    <mergeCell ref="I117:K117"/>
    <mergeCell ref="C118:I118"/>
    <mergeCell ref="B119:K119"/>
    <mergeCell ref="B108:I108"/>
    <mergeCell ref="J108:J112"/>
    <mergeCell ref="K108:K112"/>
    <mergeCell ref="B109:I109"/>
    <mergeCell ref="C111:I111"/>
    <mergeCell ref="C112:I112"/>
    <mergeCell ref="B101:I101"/>
    <mergeCell ref="B102:I102"/>
    <mergeCell ref="J102:J107"/>
    <mergeCell ref="K102:K107"/>
    <mergeCell ref="B103:I103"/>
    <mergeCell ref="C105:D105"/>
    <mergeCell ref="C106:D106"/>
    <mergeCell ref="H106:I106"/>
    <mergeCell ref="C107:I107"/>
    <mergeCell ref="B94:J94"/>
    <mergeCell ref="K94:K95"/>
    <mergeCell ref="B95:J95"/>
    <mergeCell ref="B96:J96"/>
    <mergeCell ref="K96:K97"/>
    <mergeCell ref="L96:L99"/>
    <mergeCell ref="B97:J97"/>
    <mergeCell ref="B98:J98"/>
    <mergeCell ref="K98:K99"/>
    <mergeCell ref="B99:J99"/>
    <mergeCell ref="B90:J90"/>
    <mergeCell ref="K90:K93"/>
    <mergeCell ref="C91:H91"/>
    <mergeCell ref="L91:L93"/>
    <mergeCell ref="G92:H92"/>
    <mergeCell ref="C93:J93"/>
    <mergeCell ref="B84:K84"/>
    <mergeCell ref="B85:K85"/>
    <mergeCell ref="B86:K86"/>
    <mergeCell ref="B87:K87"/>
    <mergeCell ref="B88:K88"/>
    <mergeCell ref="B89:J89"/>
    <mergeCell ref="B76:J76"/>
    <mergeCell ref="B77:K77"/>
    <mergeCell ref="B78:J78"/>
    <mergeCell ref="L78:L87"/>
    <mergeCell ref="B79:K79"/>
    <mergeCell ref="B80:K80"/>
    <mergeCell ref="B81:K81"/>
    <mergeCell ref="B82:K82"/>
    <mergeCell ref="B83:K83"/>
    <mergeCell ref="B70:J70"/>
    <mergeCell ref="C59:E59"/>
    <mergeCell ref="F59:I59"/>
    <mergeCell ref="C61:I61"/>
    <mergeCell ref="C62:E62"/>
    <mergeCell ref="F62:I62"/>
    <mergeCell ref="C63:E63"/>
    <mergeCell ref="F63:I63"/>
    <mergeCell ref="B74:J74"/>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39:J39"/>
    <mergeCell ref="B44:J44"/>
    <mergeCell ref="B45:J45"/>
    <mergeCell ref="B46:J46"/>
    <mergeCell ref="K46:K47"/>
    <mergeCell ref="C47:J47"/>
    <mergeCell ref="B35:J35"/>
    <mergeCell ref="B36:J36"/>
    <mergeCell ref="K36:K37"/>
    <mergeCell ref="C37:J37"/>
    <mergeCell ref="M37:T37"/>
    <mergeCell ref="B38:J38"/>
    <mergeCell ref="B27:J27"/>
    <mergeCell ref="B28:J28"/>
    <mergeCell ref="B29:J29"/>
    <mergeCell ref="B30:J30"/>
    <mergeCell ref="B31:J31"/>
    <mergeCell ref="K31:K34"/>
    <mergeCell ref="C32:I32"/>
    <mergeCell ref="C33:I33"/>
    <mergeCell ref="C34:J34"/>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s>
  <phoneticPr fontId="40"/>
  <dataValidations count="3">
    <dataValidation type="list" allowBlank="1" showInputMessage="1" showErrorMessage="1" sqref="I91" xr:uid="{3FEA8F15-4E37-48B6-BDB3-EDA47AE64F90}">
      <formula1>"契約書,その他"</formula1>
    </dataValidation>
    <dataValidation type="list" allowBlank="1" showInputMessage="1" showErrorMessage="1" sqref="K94:K99" xr:uid="{F40E71D8-4BE1-4025-A92C-4A746123CB6D}">
      <formula1>"はい,いいえ,なし"</formula1>
    </dataValidation>
    <dataValidation type="list" allowBlank="1" showInputMessage="1" showErrorMessage="1" sqref="K35:K36 K27:K31 K12 K38:K39 K15:K18 K21 K44:K46 K70 K50 K78 K123 K116 K89:K93 K74 K108 K102" xr:uid="{BEDBEDEA-75B7-45A2-9773-10490B375ABC}">
      <formula1>"はい,いいえ"</formula1>
    </dataValidation>
  </dataValidations>
  <printOptions horizontalCentered="1"/>
  <pageMargins left="0.23622047244094491" right="0.23622047244094491" top="0.55118110236220474" bottom="0.55118110236220474" header="0.31496062992125984" footer="0.31496062992125984"/>
  <pageSetup paperSize="9" scale="67" fitToHeight="0" orientation="portrait" r:id="rId1"/>
  <rowBreaks count="2" manualBreakCount="2">
    <brk id="48" max="10" man="1"/>
    <brk id="7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69850</xdr:colOff>
                    <xdr:row>50</xdr:row>
                    <xdr:rowOff>152400</xdr:rowOff>
                  </from>
                  <to>
                    <xdr:col>3</xdr:col>
                    <xdr:colOff>146050</xdr:colOff>
                    <xdr:row>51</xdr:row>
                    <xdr:rowOff>260350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69850</xdr:colOff>
                    <xdr:row>51</xdr:row>
                    <xdr:rowOff>260350</xdr:rowOff>
                  </from>
                  <to>
                    <xdr:col>3</xdr:col>
                    <xdr:colOff>146050</xdr:colOff>
                    <xdr:row>52</xdr:row>
                    <xdr:rowOff>247650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69850</xdr:colOff>
                    <xdr:row>52</xdr:row>
                    <xdr:rowOff>260350</xdr:rowOff>
                  </from>
                  <to>
                    <xdr:col>3</xdr:col>
                    <xdr:colOff>146050</xdr:colOff>
                    <xdr:row>53</xdr:row>
                    <xdr:rowOff>222250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4</xdr:col>
                    <xdr:colOff>76200</xdr:colOff>
                    <xdr:row>103</xdr:row>
                    <xdr:rowOff>38100</xdr:rowOff>
                  </from>
                  <to>
                    <xdr:col>4</xdr:col>
                    <xdr:colOff>361950</xdr:colOff>
                    <xdr:row>104</xdr:row>
                    <xdr:rowOff>228600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5</xdr:col>
                    <xdr:colOff>19050</xdr:colOff>
                    <xdr:row>103</xdr:row>
                    <xdr:rowOff>38100</xdr:rowOff>
                  </from>
                  <to>
                    <xdr:col>5</xdr:col>
                    <xdr:colOff>304800</xdr:colOff>
                    <xdr:row>104</xdr:row>
                    <xdr:rowOff>228600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6</xdr:col>
                    <xdr:colOff>31750</xdr:colOff>
                    <xdr:row>103</xdr:row>
                    <xdr:rowOff>38100</xdr:rowOff>
                  </from>
                  <to>
                    <xdr:col>6</xdr:col>
                    <xdr:colOff>317500</xdr:colOff>
                    <xdr:row>104</xdr:row>
                    <xdr:rowOff>228600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7</xdr:col>
                    <xdr:colOff>381000</xdr:colOff>
                    <xdr:row>103</xdr:row>
                    <xdr:rowOff>38100</xdr:rowOff>
                  </from>
                  <to>
                    <xdr:col>7</xdr:col>
                    <xdr:colOff>666750</xdr:colOff>
                    <xdr:row>104</xdr:row>
                    <xdr:rowOff>228600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4</xdr:col>
                    <xdr:colOff>69850</xdr:colOff>
                    <xdr:row>104</xdr:row>
                    <xdr:rowOff>228600</xdr:rowOff>
                  </from>
                  <to>
                    <xdr:col>4</xdr:col>
                    <xdr:colOff>355600</xdr:colOff>
                    <xdr:row>106</xdr:row>
                    <xdr:rowOff>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5</xdr:col>
                    <xdr:colOff>19050</xdr:colOff>
                    <xdr:row>104</xdr:row>
                    <xdr:rowOff>222250</xdr:rowOff>
                  </from>
                  <to>
                    <xdr:col>5</xdr:col>
                    <xdr:colOff>304800</xdr:colOff>
                    <xdr:row>105</xdr:row>
                    <xdr:rowOff>222250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6</xdr:col>
                    <xdr:colOff>31750</xdr:colOff>
                    <xdr:row>104</xdr:row>
                    <xdr:rowOff>222250</xdr:rowOff>
                  </from>
                  <to>
                    <xdr:col>6</xdr:col>
                    <xdr:colOff>317500</xdr:colOff>
                    <xdr:row>105</xdr:row>
                    <xdr:rowOff>222250</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2</xdr:col>
                    <xdr:colOff>69850</xdr:colOff>
                    <xdr:row>109</xdr:row>
                    <xdr:rowOff>57150</xdr:rowOff>
                  </from>
                  <to>
                    <xdr:col>3</xdr:col>
                    <xdr:colOff>209550</xdr:colOff>
                    <xdr:row>110</xdr:row>
                    <xdr:rowOff>228600</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3</xdr:col>
                    <xdr:colOff>222250</xdr:colOff>
                    <xdr:row>109</xdr:row>
                    <xdr:rowOff>57150</xdr:rowOff>
                  </from>
                  <to>
                    <xdr:col>3</xdr:col>
                    <xdr:colOff>908050</xdr:colOff>
                    <xdr:row>110</xdr:row>
                    <xdr:rowOff>222250</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3</xdr:col>
                    <xdr:colOff>1009650</xdr:colOff>
                    <xdr:row>109</xdr:row>
                    <xdr:rowOff>57150</xdr:rowOff>
                  </from>
                  <to>
                    <xdr:col>4</xdr:col>
                    <xdr:colOff>438150</xdr:colOff>
                    <xdr:row>110</xdr:row>
                    <xdr:rowOff>228600</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4</xdr:col>
                    <xdr:colOff>565150</xdr:colOff>
                    <xdr:row>109</xdr:row>
                    <xdr:rowOff>38100</xdr:rowOff>
                  </from>
                  <to>
                    <xdr:col>5</xdr:col>
                    <xdr:colOff>209550</xdr:colOff>
                    <xdr:row>110</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B7466-8BD5-404B-99D6-C920D2EAFCE3}">
  <dimension ref="A1:S53"/>
  <sheetViews>
    <sheetView view="pageBreakPreview" zoomScale="90" zoomScaleNormal="100" zoomScaleSheetLayoutView="90" zoomScalePageLayoutView="70" workbookViewId="0">
      <selection activeCell="S14" sqref="S14"/>
    </sheetView>
  </sheetViews>
  <sheetFormatPr defaultColWidth="9" defaultRowHeight="18"/>
  <cols>
    <col min="1" max="2" width="4.83203125" style="669" customWidth="1"/>
    <col min="3" max="3" width="4.25" style="669" customWidth="1"/>
    <col min="4" max="4" width="16.25" style="669" customWidth="1"/>
    <col min="5" max="5" width="7.5" style="669" customWidth="1"/>
    <col min="6" max="7" width="6.83203125" style="669" customWidth="1"/>
    <col min="8" max="8" width="1.75" style="669" customWidth="1"/>
    <col min="9" max="9" width="2.58203125" style="669" customWidth="1"/>
    <col min="10" max="10" width="4.33203125" style="669" customWidth="1"/>
    <col min="11" max="11" width="4.83203125" style="669" customWidth="1"/>
    <col min="12" max="12" width="8.58203125" style="669" customWidth="1"/>
    <col min="13" max="13" width="16.75" style="669" customWidth="1"/>
    <col min="14" max="14" width="19.5" style="669" customWidth="1"/>
    <col min="15" max="15" width="12.33203125" style="669" hidden="1" customWidth="1"/>
    <col min="16" max="16" width="102.08203125" style="669" hidden="1" customWidth="1"/>
    <col min="17" max="16384" width="9" style="669"/>
  </cols>
  <sheetData>
    <row r="1" spans="1:17" ht="25.5" customHeight="1">
      <c r="A1" s="836" t="s">
        <v>719</v>
      </c>
      <c r="B1" s="836"/>
      <c r="C1" s="836"/>
      <c r="D1" s="836"/>
      <c r="E1" s="836"/>
      <c r="F1" s="836"/>
      <c r="G1" s="836"/>
      <c r="H1" s="836"/>
      <c r="I1" s="836"/>
      <c r="J1" s="836"/>
      <c r="K1" s="836"/>
      <c r="L1" s="836"/>
      <c r="M1" s="836"/>
      <c r="N1" s="836"/>
      <c r="O1" s="668"/>
      <c r="P1" s="837"/>
      <c r="Q1" s="837"/>
    </row>
    <row r="2" spans="1:17" ht="19.5" customHeight="1">
      <c r="A2" s="838" t="s">
        <v>270</v>
      </c>
      <c r="B2" s="838"/>
      <c r="C2" s="839">
        <f>総表!C27</f>
        <v>0</v>
      </c>
      <c r="D2" s="839"/>
      <c r="E2" s="839"/>
      <c r="F2" s="839"/>
      <c r="G2" s="839"/>
      <c r="H2" s="839"/>
      <c r="I2" s="839"/>
      <c r="J2" s="839"/>
      <c r="K2" s="839"/>
      <c r="L2" s="839"/>
      <c r="M2" s="839"/>
      <c r="N2" s="839"/>
      <c r="O2" s="670"/>
      <c r="P2" s="840"/>
      <c r="Q2" s="840"/>
    </row>
    <row r="3" spans="1:17" ht="19.5" customHeight="1">
      <c r="A3" s="838" t="s">
        <v>271</v>
      </c>
      <c r="B3" s="838"/>
      <c r="C3" s="839">
        <f>総表!C15</f>
        <v>0</v>
      </c>
      <c r="D3" s="839"/>
      <c r="E3" s="839"/>
      <c r="F3" s="839"/>
      <c r="G3" s="839"/>
      <c r="H3" s="839"/>
      <c r="I3" s="839"/>
      <c r="J3" s="839"/>
      <c r="K3" s="839"/>
      <c r="L3" s="839"/>
      <c r="M3" s="839"/>
      <c r="N3" s="839"/>
      <c r="O3" s="670"/>
      <c r="P3" s="840"/>
      <c r="Q3" s="840"/>
    </row>
    <row r="4" spans="1:17" ht="7.5" customHeight="1">
      <c r="A4" s="671"/>
      <c r="B4" s="671"/>
      <c r="C4" s="671"/>
      <c r="D4" s="671"/>
      <c r="E4" s="671"/>
      <c r="F4" s="671"/>
      <c r="G4" s="671"/>
      <c r="H4" s="671"/>
      <c r="I4" s="671"/>
      <c r="J4" s="671"/>
      <c r="K4" s="671"/>
      <c r="L4" s="671"/>
      <c r="M4" s="671"/>
      <c r="N4" s="671"/>
      <c r="O4" s="671"/>
      <c r="P4" s="672"/>
    </row>
    <row r="5" spans="1:17" ht="21.75" customHeight="1">
      <c r="A5" s="673" t="s">
        <v>272</v>
      </c>
      <c r="B5" s="674"/>
      <c r="C5" s="674"/>
      <c r="D5" s="674"/>
      <c r="E5" s="674"/>
      <c r="F5" s="674"/>
      <c r="G5" s="674"/>
      <c r="H5" s="675"/>
      <c r="I5" s="676" t="s">
        <v>356</v>
      </c>
      <c r="J5" s="677"/>
      <c r="K5" s="677"/>
      <c r="L5" s="677"/>
      <c r="M5" s="677"/>
      <c r="N5" s="678"/>
      <c r="O5" s="679" t="s">
        <v>274</v>
      </c>
      <c r="P5" s="680" t="s">
        <v>275</v>
      </c>
    </row>
    <row r="6" spans="1:17" ht="18.75" customHeight="1">
      <c r="A6" s="681"/>
      <c r="B6" s="682" t="s">
        <v>276</v>
      </c>
      <c r="C6" s="682"/>
      <c r="D6" s="682"/>
      <c r="E6" s="682"/>
      <c r="F6" s="682"/>
      <c r="G6" s="682"/>
      <c r="H6" s="683"/>
      <c r="I6" s="684"/>
      <c r="J6" s="685" t="s">
        <v>277</v>
      </c>
      <c r="K6" s="685"/>
      <c r="L6" s="685"/>
      <c r="M6" s="685"/>
      <c r="N6" s="686"/>
      <c r="O6" s="669" t="s">
        <v>278</v>
      </c>
      <c r="P6" s="680" t="s">
        <v>720</v>
      </c>
    </row>
    <row r="7" spans="1:17" ht="18.75" customHeight="1">
      <c r="A7" s="684"/>
      <c r="B7" s="682" t="s">
        <v>279</v>
      </c>
      <c r="C7" s="685"/>
      <c r="D7" s="685"/>
      <c r="E7" s="685"/>
      <c r="F7" s="685"/>
      <c r="G7" s="685"/>
      <c r="H7" s="686"/>
      <c r="I7" s="684"/>
      <c r="J7" s="685"/>
      <c r="K7" s="685" t="s">
        <v>280</v>
      </c>
      <c r="L7" s="685"/>
      <c r="M7" s="685"/>
      <c r="N7" s="686"/>
      <c r="O7" s="669" t="s">
        <v>281</v>
      </c>
      <c r="P7" s="680" t="s">
        <v>721</v>
      </c>
    </row>
    <row r="8" spans="1:17" ht="18.75" customHeight="1">
      <c r="A8" s="684"/>
      <c r="B8" s="687" t="s">
        <v>282</v>
      </c>
      <c r="C8" s="688"/>
      <c r="D8" s="688"/>
      <c r="E8" s="688"/>
      <c r="F8" s="688"/>
      <c r="G8" s="688"/>
      <c r="H8" s="689"/>
      <c r="I8" s="690"/>
      <c r="J8" s="685"/>
      <c r="K8" s="687"/>
      <c r="L8" s="691" t="s">
        <v>722</v>
      </c>
      <c r="M8" s="691"/>
      <c r="N8" s="692"/>
      <c r="O8" s="669" t="s">
        <v>283</v>
      </c>
      <c r="P8" s="680" t="s">
        <v>723</v>
      </c>
    </row>
    <row r="9" spans="1:17" ht="18.75" customHeight="1">
      <c r="A9" s="684"/>
      <c r="B9" s="685"/>
      <c r="C9" s="693" t="s">
        <v>285</v>
      </c>
      <c r="D9" s="693"/>
      <c r="E9" s="688"/>
      <c r="F9" s="688"/>
      <c r="G9" s="688"/>
      <c r="H9" s="689"/>
      <c r="I9" s="690"/>
      <c r="J9" s="685"/>
      <c r="K9" s="687"/>
      <c r="L9" s="691" t="s">
        <v>724</v>
      </c>
      <c r="M9" s="691"/>
      <c r="N9" s="692"/>
      <c r="P9" s="680"/>
    </row>
    <row r="10" spans="1:17" ht="18.75" customHeight="1">
      <c r="A10" s="684"/>
      <c r="B10" s="685"/>
      <c r="C10" s="693" t="s">
        <v>289</v>
      </c>
      <c r="D10" s="693"/>
      <c r="E10" s="688"/>
      <c r="F10" s="688"/>
      <c r="G10" s="688"/>
      <c r="H10" s="689"/>
      <c r="I10" s="690"/>
      <c r="J10" s="685"/>
      <c r="K10" s="687"/>
      <c r="L10" s="691" t="s">
        <v>725</v>
      </c>
      <c r="M10" s="691"/>
      <c r="N10" s="692"/>
      <c r="P10" s="680"/>
    </row>
    <row r="11" spans="1:17" ht="18.75" customHeight="1">
      <c r="A11" s="684"/>
      <c r="B11" s="685"/>
      <c r="C11" s="693" t="s">
        <v>362</v>
      </c>
      <c r="D11" s="693"/>
      <c r="E11" s="688"/>
      <c r="F11" s="688"/>
      <c r="G11" s="688"/>
      <c r="H11" s="689"/>
      <c r="I11" s="690"/>
      <c r="J11" s="685"/>
      <c r="K11" s="687"/>
      <c r="L11" s="691" t="s">
        <v>726</v>
      </c>
      <c r="M11" s="691"/>
      <c r="N11" s="692"/>
      <c r="P11" s="680"/>
    </row>
    <row r="12" spans="1:17" ht="18.75" customHeight="1">
      <c r="A12" s="684"/>
      <c r="B12" s="685"/>
      <c r="C12" s="693" t="s">
        <v>362</v>
      </c>
      <c r="D12" s="693"/>
      <c r="E12" s="685"/>
      <c r="F12" s="693"/>
      <c r="G12" s="693"/>
      <c r="H12" s="695"/>
      <c r="I12" s="684"/>
      <c r="J12" s="685"/>
      <c r="K12" s="687"/>
      <c r="L12" s="696" t="s">
        <v>727</v>
      </c>
      <c r="M12" s="696"/>
      <c r="N12" s="742"/>
      <c r="O12" s="669" t="s">
        <v>284</v>
      </c>
      <c r="P12" s="680" t="s">
        <v>728</v>
      </c>
    </row>
    <row r="13" spans="1:17" ht="18.75" customHeight="1">
      <c r="A13" s="684"/>
      <c r="B13" s="685"/>
      <c r="C13" s="693" t="s">
        <v>293</v>
      </c>
      <c r="D13" s="693"/>
      <c r="E13" s="693"/>
      <c r="F13" s="693"/>
      <c r="G13" s="693"/>
      <c r="H13" s="695"/>
      <c r="I13" s="684"/>
      <c r="J13" s="685"/>
      <c r="K13" s="685" t="s">
        <v>286</v>
      </c>
      <c r="L13" s="685"/>
      <c r="M13" s="699"/>
      <c r="N13" s="700"/>
      <c r="O13" s="669" t="s">
        <v>287</v>
      </c>
      <c r="P13" s="680" t="s">
        <v>288</v>
      </c>
    </row>
    <row r="14" spans="1:17" ht="18.75" customHeight="1">
      <c r="A14" s="684"/>
      <c r="B14" s="685"/>
      <c r="C14" s="693" t="s">
        <v>295</v>
      </c>
      <c r="D14" s="693"/>
      <c r="E14" s="693"/>
      <c r="F14" s="693"/>
      <c r="G14" s="693"/>
      <c r="H14" s="695"/>
      <c r="I14" s="684"/>
      <c r="K14" s="685"/>
      <c r="L14" s="831" t="s">
        <v>729</v>
      </c>
      <c r="M14" s="831"/>
      <c r="N14" s="832"/>
      <c r="O14" s="669" t="s">
        <v>290</v>
      </c>
      <c r="P14" s="680" t="s">
        <v>730</v>
      </c>
    </row>
    <row r="15" spans="1:17" ht="18.75" customHeight="1">
      <c r="A15" s="684"/>
      <c r="B15" s="685"/>
      <c r="C15" s="693" t="s">
        <v>300</v>
      </c>
      <c r="D15" s="693"/>
      <c r="E15" s="693"/>
      <c r="F15" s="693"/>
      <c r="G15" s="693"/>
      <c r="H15" s="695"/>
      <c r="I15" s="684"/>
      <c r="K15" s="685"/>
      <c r="L15" s="831" t="s">
        <v>291</v>
      </c>
      <c r="M15" s="831"/>
      <c r="N15" s="832"/>
      <c r="O15" s="669" t="s">
        <v>292</v>
      </c>
      <c r="P15" s="680" t="s">
        <v>731</v>
      </c>
    </row>
    <row r="16" spans="1:17" ht="18.75" customHeight="1">
      <c r="A16" s="684"/>
      <c r="B16" s="685"/>
      <c r="C16" s="693" t="s">
        <v>303</v>
      </c>
      <c r="D16" s="693"/>
      <c r="E16" s="693"/>
      <c r="F16" s="693"/>
      <c r="G16" s="693"/>
      <c r="H16" s="695"/>
      <c r="I16" s="684"/>
      <c r="K16" s="685"/>
      <c r="L16" s="831" t="s">
        <v>294</v>
      </c>
      <c r="M16" s="831"/>
      <c r="N16" s="832"/>
      <c r="O16" s="685"/>
      <c r="P16" s="680" t="s">
        <v>732</v>
      </c>
    </row>
    <row r="17" spans="1:19" ht="18.75" customHeight="1">
      <c r="A17" s="684"/>
      <c r="B17" s="685"/>
      <c r="C17" s="693" t="s">
        <v>306</v>
      </c>
      <c r="D17" s="693"/>
      <c r="E17" s="693"/>
      <c r="F17" s="693"/>
      <c r="G17" s="693"/>
      <c r="H17" s="695"/>
      <c r="I17" s="684"/>
      <c r="K17" s="685"/>
      <c r="L17" s="831" t="s">
        <v>345</v>
      </c>
      <c r="M17" s="831"/>
      <c r="N17" s="832"/>
      <c r="O17" s="685"/>
      <c r="P17" s="680" t="s">
        <v>733</v>
      </c>
    </row>
    <row r="18" spans="1:19" ht="18.75" customHeight="1">
      <c r="A18" s="684"/>
      <c r="B18" s="685"/>
      <c r="C18" s="693" t="s">
        <v>559</v>
      </c>
      <c r="D18" s="693"/>
      <c r="E18" s="685"/>
      <c r="F18" s="693"/>
      <c r="G18" s="693"/>
      <c r="H18" s="695"/>
      <c r="I18" s="684"/>
      <c r="K18" s="685"/>
      <c r="L18" s="831" t="s">
        <v>346</v>
      </c>
      <c r="M18" s="831"/>
      <c r="N18" s="832"/>
      <c r="O18" s="685"/>
      <c r="P18" s="680" t="s">
        <v>299</v>
      </c>
    </row>
    <row r="19" spans="1:19" ht="18.75" customHeight="1">
      <c r="A19" s="684"/>
      <c r="B19" s="685"/>
      <c r="C19" s="693" t="s">
        <v>738</v>
      </c>
      <c r="D19" s="693"/>
      <c r="E19" s="693"/>
      <c r="F19" s="693"/>
      <c r="G19" s="693"/>
      <c r="H19" s="695"/>
      <c r="I19" s="684"/>
      <c r="J19" s="685"/>
      <c r="K19" s="685"/>
      <c r="L19" s="831" t="s">
        <v>301</v>
      </c>
      <c r="M19" s="831"/>
      <c r="N19" s="832"/>
      <c r="O19" s="701"/>
      <c r="P19" s="680" t="s">
        <v>302</v>
      </c>
      <c r="Q19" s="685"/>
      <c r="R19" s="685"/>
    </row>
    <row r="20" spans="1:19" ht="18.75" customHeight="1">
      <c r="A20" s="684"/>
      <c r="B20" s="685"/>
      <c r="C20" s="696" t="s">
        <v>736</v>
      </c>
      <c r="D20" s="693"/>
      <c r="E20" s="693"/>
      <c r="F20" s="693"/>
      <c r="G20" s="693"/>
      <c r="H20" s="695"/>
      <c r="I20" s="684"/>
      <c r="J20" s="685"/>
      <c r="K20" s="833" t="s">
        <v>304</v>
      </c>
      <c r="L20" s="833"/>
      <c r="M20" s="833"/>
      <c r="N20" s="834"/>
      <c r="O20" s="701"/>
      <c r="P20" s="680" t="s">
        <v>305</v>
      </c>
    </row>
    <row r="21" spans="1:19" ht="18.75" customHeight="1">
      <c r="A21" s="684"/>
      <c r="B21" s="685"/>
      <c r="C21" s="693" t="s">
        <v>309</v>
      </c>
      <c r="D21" s="693"/>
      <c r="E21" s="693"/>
      <c r="F21" s="685"/>
      <c r="G21" s="693"/>
      <c r="H21" s="695"/>
      <c r="I21" s="684"/>
      <c r="K21" s="833" t="s">
        <v>307</v>
      </c>
      <c r="L21" s="833"/>
      <c r="M21" s="833"/>
      <c r="N21" s="834"/>
      <c r="O21" s="702"/>
      <c r="P21" s="680" t="s">
        <v>308</v>
      </c>
    </row>
    <row r="22" spans="1:19" ht="18.75" customHeight="1">
      <c r="A22" s="684"/>
      <c r="B22" s="685"/>
      <c r="C22" s="693" t="s">
        <v>347</v>
      </c>
      <c r="D22" s="693"/>
      <c r="E22" s="693"/>
      <c r="F22" s="693"/>
      <c r="G22" s="685"/>
      <c r="H22" s="695"/>
      <c r="I22" s="684"/>
      <c r="J22" s="835" t="s">
        <v>310</v>
      </c>
      <c r="K22" s="835"/>
      <c r="L22" s="835"/>
      <c r="N22" s="703"/>
      <c r="O22" s="693"/>
      <c r="P22" s="680" t="s">
        <v>311</v>
      </c>
      <c r="Q22" s="702"/>
      <c r="R22" s="702"/>
      <c r="S22" s="702"/>
    </row>
    <row r="23" spans="1:19" ht="18.75" customHeight="1">
      <c r="A23" s="684"/>
      <c r="B23" s="685"/>
      <c r="C23" s="693" t="s">
        <v>315</v>
      </c>
      <c r="D23" s="693"/>
      <c r="E23" s="693"/>
      <c r="F23" s="693"/>
      <c r="G23" s="693"/>
      <c r="H23" s="704"/>
      <c r="I23" s="684"/>
      <c r="J23" s="835" t="s">
        <v>313</v>
      </c>
      <c r="K23" s="835"/>
      <c r="L23" s="835"/>
      <c r="M23" s="685"/>
      <c r="N23" s="686"/>
      <c r="O23" s="693"/>
      <c r="P23" s="680" t="s">
        <v>314</v>
      </c>
    </row>
    <row r="24" spans="1:19" ht="18.75" customHeight="1">
      <c r="A24" s="684"/>
      <c r="B24" s="685"/>
      <c r="C24" s="693" t="s">
        <v>348</v>
      </c>
      <c r="D24" s="693"/>
      <c r="E24" s="693"/>
      <c r="F24" s="693"/>
      <c r="G24" s="693"/>
      <c r="H24" s="704"/>
      <c r="I24" s="684"/>
      <c r="J24" s="685"/>
      <c r="K24" s="693" t="s">
        <v>316</v>
      </c>
      <c r="L24" s="701"/>
      <c r="M24" s="701"/>
      <c r="N24" s="689"/>
      <c r="O24" s="693"/>
      <c r="P24" s="680" t="s">
        <v>317</v>
      </c>
    </row>
    <row r="25" spans="1:19" ht="18.75" customHeight="1">
      <c r="A25" s="684"/>
      <c r="B25" s="685"/>
      <c r="C25" s="693" t="s">
        <v>739</v>
      </c>
      <c r="D25" s="693"/>
      <c r="E25" s="693"/>
      <c r="H25" s="704"/>
      <c r="I25" s="684"/>
      <c r="J25" s="685"/>
      <c r="K25" s="685"/>
      <c r="L25" s="828"/>
      <c r="M25" s="828"/>
      <c r="N25" s="706"/>
      <c r="O25" s="693"/>
      <c r="P25" s="680" t="s">
        <v>318</v>
      </c>
    </row>
    <row r="26" spans="1:19" ht="18.75" customHeight="1">
      <c r="A26" s="684"/>
      <c r="B26" s="685"/>
      <c r="C26" s="693" t="s">
        <v>740</v>
      </c>
      <c r="D26" s="693"/>
      <c r="E26" s="693"/>
      <c r="F26" s="693"/>
      <c r="G26" s="693"/>
      <c r="H26" s="704"/>
      <c r="I26" s="684"/>
      <c r="J26" s="685"/>
      <c r="K26" s="685"/>
      <c r="L26" s="828"/>
      <c r="M26" s="828"/>
      <c r="N26" s="686"/>
      <c r="O26" s="693"/>
      <c r="P26" s="680" t="s">
        <v>349</v>
      </c>
    </row>
    <row r="27" spans="1:19" ht="18.75" customHeight="1">
      <c r="A27" s="684"/>
      <c r="E27" s="693"/>
      <c r="F27" s="701"/>
      <c r="G27" s="701"/>
      <c r="H27" s="708"/>
      <c r="I27" s="684"/>
      <c r="J27" s="685"/>
      <c r="L27" s="828"/>
      <c r="M27" s="828"/>
      <c r="N27" s="703"/>
      <c r="O27" s="693"/>
      <c r="P27" s="680" t="s">
        <v>350</v>
      </c>
    </row>
    <row r="28" spans="1:19" ht="18.75" hidden="1" customHeight="1">
      <c r="A28" s="684"/>
      <c r="B28" s="685"/>
      <c r="C28" s="833"/>
      <c r="D28" s="833"/>
      <c r="E28" s="833"/>
      <c r="F28" s="707"/>
      <c r="G28" s="707"/>
      <c r="H28" s="708"/>
      <c r="I28" s="684"/>
      <c r="J28" s="685"/>
      <c r="L28" s="828"/>
      <c r="M28" s="828"/>
      <c r="N28" s="703"/>
      <c r="O28" s="701"/>
      <c r="P28" s="680" t="s">
        <v>322</v>
      </c>
    </row>
    <row r="29" spans="1:19" ht="12" customHeight="1">
      <c r="A29" s="709"/>
      <c r="B29" s="710"/>
      <c r="C29" s="841"/>
      <c r="D29" s="841"/>
      <c r="E29" s="841"/>
      <c r="F29" s="711"/>
      <c r="G29" s="711"/>
      <c r="H29" s="712"/>
      <c r="I29" s="709"/>
      <c r="J29" s="710"/>
      <c r="K29" s="713"/>
      <c r="L29" s="714"/>
      <c r="M29" s="714"/>
      <c r="N29" s="715"/>
      <c r="P29" s="680" t="s">
        <v>323</v>
      </c>
    </row>
    <row r="30" spans="1:19" ht="21.75" customHeight="1">
      <c r="A30" s="673" t="s">
        <v>357</v>
      </c>
      <c r="B30" s="716"/>
      <c r="C30" s="717"/>
      <c r="D30" s="717"/>
      <c r="E30" s="717"/>
      <c r="F30" s="717"/>
      <c r="G30" s="717"/>
      <c r="H30" s="717"/>
      <c r="I30" s="677"/>
      <c r="J30" s="829"/>
      <c r="K30" s="829"/>
      <c r="L30" s="829"/>
      <c r="M30" s="829"/>
      <c r="N30" s="718"/>
    </row>
    <row r="31" spans="1:19" ht="14.25" hidden="1" customHeight="1">
      <c r="A31" s="719"/>
      <c r="B31" s="830" t="s">
        <v>325</v>
      </c>
      <c r="C31" s="830"/>
      <c r="D31" s="830"/>
      <c r="E31" s="830"/>
      <c r="F31" s="830"/>
      <c r="G31" s="830"/>
      <c r="H31" s="830"/>
      <c r="I31" s="685"/>
      <c r="J31" s="685"/>
      <c r="K31" s="701"/>
      <c r="L31" s="701"/>
      <c r="M31" s="701"/>
      <c r="N31" s="689"/>
    </row>
    <row r="32" spans="1:19" ht="18.75" customHeight="1">
      <c r="A32" s="684"/>
      <c r="B32" s="685"/>
      <c r="C32" s="685"/>
      <c r="D32" s="720" t="s">
        <v>326</v>
      </c>
      <c r="E32" s="825"/>
      <c r="F32" s="826"/>
      <c r="G32" s="826"/>
      <c r="H32" s="826"/>
      <c r="I32" s="721" t="s">
        <v>327</v>
      </c>
      <c r="J32" s="825" t="s">
        <v>328</v>
      </c>
      <c r="K32" s="827"/>
      <c r="L32" s="825"/>
      <c r="M32" s="827"/>
      <c r="N32" s="703"/>
    </row>
    <row r="33" spans="1:18" ht="18.75" hidden="1" customHeight="1">
      <c r="A33" s="690"/>
      <c r="B33" s="685"/>
      <c r="C33" s="685"/>
      <c r="D33" s="720" t="s">
        <v>329</v>
      </c>
      <c r="E33" s="817" t="s">
        <v>330</v>
      </c>
      <c r="F33" s="818"/>
      <c r="G33" s="818"/>
      <c r="H33" s="818"/>
      <c r="I33" s="818"/>
      <c r="J33" s="818"/>
      <c r="K33" s="818"/>
      <c r="L33" s="818"/>
      <c r="M33" s="819"/>
      <c r="N33" s="703"/>
    </row>
    <row r="34" spans="1:18" ht="55.5" customHeight="1">
      <c r="A34" s="690"/>
      <c r="B34" s="685"/>
      <c r="C34" s="685"/>
      <c r="D34" s="722" t="s">
        <v>331</v>
      </c>
      <c r="E34" s="820"/>
      <c r="F34" s="821"/>
      <c r="G34" s="821"/>
      <c r="H34" s="821"/>
      <c r="I34" s="821"/>
      <c r="J34" s="821"/>
      <c r="K34" s="821"/>
      <c r="L34" s="821"/>
      <c r="M34" s="822"/>
      <c r="N34" s="703"/>
      <c r="P34" s="723"/>
    </row>
    <row r="35" spans="1:18" ht="21" hidden="1" customHeight="1">
      <c r="A35" s="684"/>
      <c r="B35" s="685" t="s">
        <v>332</v>
      </c>
      <c r="C35" s="685"/>
      <c r="D35" s="720" t="s">
        <v>326</v>
      </c>
      <c r="E35" s="825"/>
      <c r="F35" s="826"/>
      <c r="G35" s="826"/>
      <c r="H35" s="826"/>
      <c r="I35" s="721" t="s">
        <v>327</v>
      </c>
      <c r="J35" s="825" t="s">
        <v>328</v>
      </c>
      <c r="K35" s="827"/>
      <c r="L35" s="825"/>
      <c r="M35" s="827"/>
      <c r="N35" s="703"/>
      <c r="P35" s="724"/>
    </row>
    <row r="36" spans="1:18" ht="18.75" hidden="1" customHeight="1">
      <c r="A36" s="684"/>
      <c r="C36" s="685"/>
      <c r="D36" s="720" t="s">
        <v>329</v>
      </c>
      <c r="E36" s="817" t="s">
        <v>330</v>
      </c>
      <c r="F36" s="818"/>
      <c r="G36" s="818"/>
      <c r="H36" s="818"/>
      <c r="I36" s="818"/>
      <c r="J36" s="818"/>
      <c r="K36" s="818"/>
      <c r="L36" s="818"/>
      <c r="M36" s="819"/>
      <c r="N36" s="703"/>
      <c r="P36" s="724"/>
    </row>
    <row r="37" spans="1:18" ht="37.5" hidden="1" customHeight="1">
      <c r="A37" s="690"/>
      <c r="B37" s="685"/>
      <c r="C37" s="685"/>
      <c r="D37" s="722" t="s">
        <v>331</v>
      </c>
      <c r="E37" s="820"/>
      <c r="F37" s="821"/>
      <c r="G37" s="821"/>
      <c r="H37" s="821"/>
      <c r="I37" s="821"/>
      <c r="J37" s="821"/>
      <c r="K37" s="821"/>
      <c r="L37" s="821"/>
      <c r="M37" s="822"/>
      <c r="N37" s="703"/>
      <c r="P37" s="724"/>
    </row>
    <row r="38" spans="1:18" ht="9.75" customHeight="1">
      <c r="A38" s="684"/>
      <c r="B38" s="685"/>
      <c r="C38" s="685"/>
      <c r="D38" s="685"/>
      <c r="E38" s="685"/>
      <c r="F38" s="685"/>
      <c r="G38" s="685"/>
      <c r="H38" s="685"/>
      <c r="I38" s="685"/>
      <c r="J38" s="723"/>
      <c r="K38" s="724"/>
      <c r="L38" s="685"/>
      <c r="M38" s="685"/>
      <c r="N38" s="703"/>
      <c r="P38" s="726"/>
    </row>
    <row r="39" spans="1:18" ht="18.75" customHeight="1">
      <c r="A39" s="684"/>
      <c r="B39" s="685"/>
      <c r="C39" s="685" t="s">
        <v>333</v>
      </c>
      <c r="D39" s="725"/>
      <c r="E39" s="725"/>
      <c r="F39" s="725"/>
      <c r="G39" s="725"/>
      <c r="H39" s="725"/>
      <c r="I39" s="685"/>
      <c r="J39" s="723"/>
      <c r="K39" s="723"/>
      <c r="L39" s="685"/>
      <c r="M39" s="685"/>
      <c r="N39" s="703"/>
      <c r="O39" s="723"/>
    </row>
    <row r="40" spans="1:18" ht="18.75" customHeight="1">
      <c r="A40" s="684"/>
      <c r="B40" s="693"/>
      <c r="C40" s="685" t="s">
        <v>334</v>
      </c>
      <c r="D40" s="685"/>
      <c r="E40" s="685"/>
      <c r="F40" s="685"/>
      <c r="G40" s="685"/>
      <c r="H40" s="685"/>
      <c r="I40" s="685"/>
      <c r="J40" s="685"/>
      <c r="K40" s="725"/>
      <c r="L40" s="725"/>
      <c r="M40" s="725"/>
      <c r="N40" s="686"/>
      <c r="O40" s="723"/>
      <c r="Q40" s="685"/>
      <c r="R40" s="685"/>
    </row>
    <row r="41" spans="1:18" ht="18.75" customHeight="1">
      <c r="A41" s="684"/>
      <c r="B41" s="685"/>
      <c r="C41" s="685" t="s">
        <v>335</v>
      </c>
      <c r="D41" s="685"/>
      <c r="E41" s="685"/>
      <c r="F41" s="685"/>
      <c r="G41" s="685"/>
      <c r="I41" s="823" t="s">
        <v>336</v>
      </c>
      <c r="J41" s="823"/>
      <c r="K41" s="824"/>
      <c r="L41" s="824"/>
      <c r="M41" s="685"/>
      <c r="N41" s="686"/>
      <c r="O41" s="727"/>
    </row>
    <row r="42" spans="1:18" ht="18.75" customHeight="1">
      <c r="A42" s="684"/>
      <c r="B42" s="685"/>
      <c r="C42" s="685" t="s">
        <v>337</v>
      </c>
      <c r="H42" s="685"/>
      <c r="I42" s="685"/>
      <c r="J42" s="685"/>
      <c r="K42" s="685"/>
      <c r="L42" s="685"/>
      <c r="M42" s="707"/>
      <c r="N42" s="728"/>
      <c r="O42" s="723"/>
      <c r="P42" s="697"/>
    </row>
    <row r="43" spans="1:18" ht="18.75" customHeight="1">
      <c r="A43" s="684"/>
      <c r="C43" s="685" t="s">
        <v>338</v>
      </c>
      <c r="D43" s="685"/>
      <c r="H43" s="685"/>
      <c r="I43" s="729"/>
      <c r="J43" s="685"/>
      <c r="M43" s="685"/>
      <c r="N43" s="686"/>
      <c r="O43" s="726"/>
    </row>
    <row r="44" spans="1:18" ht="6.75" customHeight="1">
      <c r="A44" s="709"/>
      <c r="B44" s="710"/>
      <c r="C44" s="730"/>
      <c r="D44" s="730"/>
      <c r="E44" s="730"/>
      <c r="F44" s="730"/>
      <c r="G44" s="730"/>
      <c r="H44" s="730"/>
      <c r="I44" s="710"/>
      <c r="J44" s="710"/>
      <c r="K44" s="710"/>
      <c r="L44" s="731"/>
      <c r="M44" s="731"/>
      <c r="N44" s="732"/>
      <c r="O44" s="691"/>
    </row>
    <row r="45" spans="1:18" ht="21.75" customHeight="1">
      <c r="A45" s="676" t="s">
        <v>339</v>
      </c>
      <c r="B45" s="677"/>
      <c r="C45" s="733"/>
      <c r="D45" s="733"/>
      <c r="E45" s="733"/>
      <c r="F45" s="733"/>
      <c r="G45" s="733"/>
      <c r="H45" s="733"/>
      <c r="I45" s="677"/>
      <c r="J45" s="677"/>
      <c r="K45" s="677"/>
      <c r="L45" s="677"/>
      <c r="M45" s="677"/>
      <c r="N45" s="678"/>
      <c r="O45" s="691"/>
    </row>
    <row r="46" spans="1:18" ht="22.5" customHeight="1">
      <c r="A46" s="684"/>
      <c r="B46" s="685" t="s">
        <v>340</v>
      </c>
      <c r="C46" s="685"/>
      <c r="D46" s="685" t="s">
        <v>341</v>
      </c>
      <c r="E46" s="812"/>
      <c r="F46" s="812"/>
      <c r="G46" s="812"/>
      <c r="H46" s="812"/>
      <c r="I46" s="812"/>
      <c r="J46" s="812"/>
      <c r="K46" s="812"/>
      <c r="L46" s="812"/>
      <c r="M46" s="812"/>
      <c r="N46" s="813"/>
      <c r="O46" s="691"/>
    </row>
    <row r="47" spans="1:18" ht="22.5" customHeight="1">
      <c r="A47" s="684"/>
      <c r="B47" s="685"/>
      <c r="C47" s="693"/>
      <c r="D47" s="701" t="s">
        <v>342</v>
      </c>
      <c r="E47" s="812"/>
      <c r="F47" s="812"/>
      <c r="G47" s="812"/>
      <c r="H47" s="812"/>
      <c r="I47" s="812"/>
      <c r="J47" s="812"/>
      <c r="K47" s="812"/>
      <c r="L47" s="812"/>
      <c r="M47" s="812"/>
      <c r="N47" s="813"/>
      <c r="O47" s="697"/>
    </row>
    <row r="48" spans="1:18" ht="22.5" customHeight="1">
      <c r="A48" s="684"/>
      <c r="B48" s="685"/>
      <c r="C48" s="685"/>
      <c r="E48" s="812"/>
      <c r="F48" s="812"/>
      <c r="G48" s="812"/>
      <c r="H48" s="812"/>
      <c r="I48" s="812"/>
      <c r="J48" s="812"/>
      <c r="K48" s="812"/>
      <c r="L48" s="812"/>
      <c r="M48" s="812"/>
      <c r="N48" s="813"/>
      <c r="O48" s="691"/>
    </row>
    <row r="49" spans="1:15" ht="7.5" customHeight="1">
      <c r="A49" s="709"/>
      <c r="B49" s="710"/>
      <c r="C49" s="710"/>
      <c r="D49" s="710"/>
      <c r="E49" s="734"/>
      <c r="F49" s="734"/>
      <c r="G49" s="734"/>
      <c r="H49" s="734"/>
      <c r="I49" s="710"/>
      <c r="J49" s="710"/>
      <c r="K49" s="710"/>
      <c r="L49" s="710"/>
      <c r="M49" s="710"/>
      <c r="N49" s="735"/>
      <c r="O49" s="691"/>
    </row>
    <row r="50" spans="1:15" ht="6.75" customHeight="1">
      <c r="A50" s="736"/>
      <c r="B50" s="736"/>
      <c r="C50" s="737"/>
      <c r="D50" s="737"/>
      <c r="E50" s="737"/>
      <c r="F50" s="737"/>
      <c r="G50" s="737"/>
      <c r="H50" s="737"/>
      <c r="I50" s="736"/>
      <c r="J50" s="736"/>
      <c r="K50" s="736"/>
      <c r="L50" s="736"/>
      <c r="M50" s="736"/>
      <c r="N50" s="736"/>
      <c r="O50" s="691"/>
    </row>
    <row r="51" spans="1:15" ht="21.75" customHeight="1">
      <c r="A51" s="676" t="s">
        <v>343</v>
      </c>
      <c r="B51" s="677"/>
      <c r="C51" s="733"/>
      <c r="D51" s="733"/>
      <c r="E51" s="733"/>
      <c r="F51" s="733"/>
      <c r="G51" s="733"/>
      <c r="H51" s="733"/>
      <c r="I51" s="677"/>
      <c r="J51" s="677"/>
      <c r="K51" s="677"/>
      <c r="L51" s="677"/>
      <c r="M51" s="677"/>
      <c r="N51" s="678"/>
      <c r="O51" s="685"/>
    </row>
    <row r="52" spans="1:15" ht="61.5" customHeight="1">
      <c r="A52" s="814"/>
      <c r="B52" s="815"/>
      <c r="C52" s="815"/>
      <c r="D52" s="815"/>
      <c r="E52" s="815"/>
      <c r="F52" s="815"/>
      <c r="G52" s="815"/>
      <c r="H52" s="815"/>
      <c r="I52" s="815"/>
      <c r="J52" s="815"/>
      <c r="K52" s="815"/>
      <c r="L52" s="815"/>
      <c r="M52" s="815"/>
      <c r="N52" s="816"/>
      <c r="O52" s="738"/>
    </row>
    <row r="53" spans="1:15" ht="15.75" customHeight="1">
      <c r="A53" s="682"/>
      <c r="B53" s="682"/>
      <c r="C53" s="739"/>
      <c r="D53" s="739"/>
      <c r="E53" s="739"/>
      <c r="F53" s="739"/>
      <c r="G53" s="739"/>
      <c r="H53" s="739"/>
      <c r="I53" s="738"/>
      <c r="J53" s="738"/>
      <c r="K53" s="682"/>
      <c r="L53" s="738"/>
      <c r="M53" s="740" t="s">
        <v>344</v>
      </c>
      <c r="N53" s="741">
        <f>[1]総表!J49</f>
        <v>0</v>
      </c>
    </row>
  </sheetData>
  <sheetProtection algorithmName="SHA-512" hashValue="4/x5tZoHA4DigiAEKTdhrNOXDmfRy+wtzXaVBSJQ6j6J7w9j3p9M9a7i2+4vFW4QU5cGQovwOtuknkxOSw+8cw==" saltValue="E1wGX7lDE5Nsig8Kwq6/ww==" spinCount="100000" sheet="1" objects="1" scenarios="1"/>
  <mergeCells count="41">
    <mergeCell ref="A1:N1"/>
    <mergeCell ref="P1:Q1"/>
    <mergeCell ref="A2:B2"/>
    <mergeCell ref="C2:N2"/>
    <mergeCell ref="P2:Q3"/>
    <mergeCell ref="A3:B3"/>
    <mergeCell ref="C3:N3"/>
    <mergeCell ref="L26:M26"/>
    <mergeCell ref="L14:N14"/>
    <mergeCell ref="L15:N15"/>
    <mergeCell ref="L16:N16"/>
    <mergeCell ref="L17:N17"/>
    <mergeCell ref="L18:N18"/>
    <mergeCell ref="L19:N19"/>
    <mergeCell ref="K20:N20"/>
    <mergeCell ref="K21:N21"/>
    <mergeCell ref="J22:L22"/>
    <mergeCell ref="J23:L23"/>
    <mergeCell ref="L25:M25"/>
    <mergeCell ref="E35:H35"/>
    <mergeCell ref="J35:K35"/>
    <mergeCell ref="L35:M35"/>
    <mergeCell ref="L27:M27"/>
    <mergeCell ref="C28:E28"/>
    <mergeCell ref="L28:M28"/>
    <mergeCell ref="C29:E29"/>
    <mergeCell ref="J30:M30"/>
    <mergeCell ref="B31:H31"/>
    <mergeCell ref="E32:H32"/>
    <mergeCell ref="J32:K32"/>
    <mergeCell ref="L32:M32"/>
    <mergeCell ref="E33:M33"/>
    <mergeCell ref="E34:M34"/>
    <mergeCell ref="E48:N48"/>
    <mergeCell ref="A52:N52"/>
    <mergeCell ref="E36:M36"/>
    <mergeCell ref="E37:M37"/>
    <mergeCell ref="I41:J41"/>
    <mergeCell ref="K41:L41"/>
    <mergeCell ref="E46:N46"/>
    <mergeCell ref="E47:N47"/>
  </mergeCells>
  <phoneticPr fontId="40"/>
  <dataValidations count="2">
    <dataValidation type="list" allowBlank="1" showInputMessage="1" showErrorMessage="1" sqref="L25:M28" xr:uid="{492E6426-DC57-41F5-AC1C-AD1F376089A6}">
      <formula1>$O$6:$O$15</formula1>
    </dataValidation>
    <dataValidation type="list" allowBlank="1" showInputMessage="1" showErrorMessage="1" sqref="E46:N48" xr:uid="{8B714C26-CF74-4095-A681-D33D8F3D6506}">
      <formula1>不適合理由</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7106"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7107"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sizeWithCells="1">
                  <from>
                    <xdr:col>0</xdr:col>
                    <xdr:colOff>120650</xdr:colOff>
                    <xdr:row>45</xdr:row>
                    <xdr:rowOff>25400</xdr:rowOff>
                  </from>
                  <to>
                    <xdr:col>1</xdr:col>
                    <xdr:colOff>57150</xdr:colOff>
                    <xdr:row>45</xdr:row>
                    <xdr:rowOff>279400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sizeWithCells="1">
                  <from>
                    <xdr:col>2</xdr:col>
                    <xdr:colOff>101600</xdr:colOff>
                    <xdr:row>45</xdr:row>
                    <xdr:rowOff>38100</xdr:rowOff>
                  </from>
                  <to>
                    <xdr:col>3</xdr:col>
                    <xdr:colOff>88900</xdr:colOff>
                    <xdr:row>46</xdr:row>
                    <xdr:rowOff>0</xdr:rowOff>
                  </to>
                </anchor>
              </controlPr>
            </control>
          </mc:Choice>
        </mc:AlternateContent>
        <mc:AlternateContent xmlns:mc="http://schemas.openxmlformats.org/markup-compatibility/2006">
          <mc:Choice Requires="x14">
            <control shapeId="47110" r:id="rId9" name="Check Box 6">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7111" r:id="rId10" name="Check Box 7">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sizeWithCells="1">
                  <from>
                    <xdr:col>2</xdr:col>
                    <xdr:colOff>12700</xdr:colOff>
                    <xdr:row>38</xdr:row>
                    <xdr:rowOff>209550</xdr:rowOff>
                  </from>
                  <to>
                    <xdr:col>2</xdr:col>
                    <xdr:colOff>317500</xdr:colOff>
                    <xdr:row>40</xdr:row>
                    <xdr:rowOff>19050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sizeWithCells="1">
                  <from>
                    <xdr:col>2</xdr:col>
                    <xdr:colOff>12700</xdr:colOff>
                    <xdr:row>41</xdr:row>
                    <xdr:rowOff>222250</xdr:rowOff>
                  </from>
                  <to>
                    <xdr:col>2</xdr:col>
                    <xdr:colOff>317500</xdr:colOff>
                    <xdr:row>43</xdr:row>
                    <xdr:rowOff>31750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sizeWithCells="1">
                  <from>
                    <xdr:col>2</xdr:col>
                    <xdr:colOff>298450</xdr:colOff>
                    <xdr:row>39</xdr:row>
                    <xdr:rowOff>222250</xdr:rowOff>
                  </from>
                  <to>
                    <xdr:col>3</xdr:col>
                    <xdr:colOff>279400</xdr:colOff>
                    <xdr:row>41</xdr:row>
                    <xdr:rowOff>31750</xdr:rowOff>
                  </to>
                </anchor>
              </controlPr>
            </control>
          </mc:Choice>
        </mc:AlternateContent>
        <mc:AlternateContent xmlns:mc="http://schemas.openxmlformats.org/markup-compatibility/2006">
          <mc:Choice Requires="x14">
            <control shapeId="47115" r:id="rId14" name="Check Box 11">
              <controlPr defaultSize="0" autoFill="0" autoLine="0" autoPict="0">
                <anchor moveWithCells="1" sizeWithCells="1">
                  <from>
                    <xdr:col>2</xdr:col>
                    <xdr:colOff>298450</xdr:colOff>
                    <xdr:row>40</xdr:row>
                    <xdr:rowOff>222250</xdr:rowOff>
                  </from>
                  <to>
                    <xdr:col>3</xdr:col>
                    <xdr:colOff>285750</xdr:colOff>
                    <xdr:row>42</xdr:row>
                    <xdr:rowOff>31750</xdr:rowOff>
                  </to>
                </anchor>
              </controlPr>
            </control>
          </mc:Choice>
        </mc:AlternateContent>
        <mc:AlternateContent xmlns:mc="http://schemas.openxmlformats.org/markup-compatibility/2006">
          <mc:Choice Requires="x14">
            <control shapeId="47116" r:id="rId15" name="Check Box 12">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7117" r:id="rId16" name="Check Box 13">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7118" r:id="rId17" name="Check Box 14">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7119" r:id="rId18" name="Check Box 15">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7120" r:id="rId19" name="Check Box 16">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7121" r:id="rId20" name="Check Box 17">
              <controlPr defaultSize="0" autoFill="0" autoLine="0" autoPict="0">
                <anchor moveWithCells="1" siz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7122" r:id="rId21" name="Check Box 18">
              <controlPr defaultSize="0" autoFill="0" autoLine="0" autoPict="0" altText="">
                <anchor moveWithCells="1" siz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7123" r:id="rId22" name="Check Box 19">
              <controlPr defaultSize="0" autoFill="0" autoLine="0" autoPict="0" altText="">
                <anchor moveWithCells="1" siz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7124" r:id="rId23" name="Check Box 20">
              <controlPr defaultSize="0" autoFill="0" autoLine="0" autoPict="0">
                <anchor moveWithCells="1" siz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7125" r:id="rId24" name="Check Box 21">
              <controlPr defaultSize="0" autoFill="0" autoLine="0" autoPict="0">
                <anchor moveWithCells="1" siz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7126" r:id="rId25" name="Check Box 22">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7127" r:id="rId26" name="Check Box 2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7128" r:id="rId27" name="Check Box 24">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7129" r:id="rId28" name="Check Box 25">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7130" r:id="rId29" name="Check Box 26">
              <controlPr defaultSize="0" autoFill="0" autoLine="0" autoPict="0">
                <anchor moveWithCells="1" siz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7131" r:id="rId30" name="Check Box 27">
              <controlPr defaultSize="0" autoFill="0" autoLine="0" autoPict="0">
                <anchor moveWithCells="1" siz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7132" r:id="rId31" name="Check Box 28">
              <controlPr defaultSize="0" autoFill="0" autoLine="0" autoPict="0">
                <anchor moveWithCells="1" sizeWithCells="1">
                  <from>
                    <xdr:col>1</xdr:col>
                    <xdr:colOff>50800</xdr:colOff>
                    <xdr:row>24</xdr:row>
                    <xdr:rowOff>222250</xdr:rowOff>
                  </from>
                  <to>
                    <xdr:col>1</xdr:col>
                    <xdr:colOff>361950</xdr:colOff>
                    <xdr:row>26</xdr:row>
                    <xdr:rowOff>0</xdr:rowOff>
                  </to>
                </anchor>
              </controlPr>
            </control>
          </mc:Choice>
        </mc:AlternateContent>
        <mc:AlternateContent xmlns:mc="http://schemas.openxmlformats.org/markup-compatibility/2006">
          <mc:Choice Requires="x14">
            <control shapeId="47133" r:id="rId32" name="Check Box 29">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7134" r:id="rId33" name="Check Box 30">
              <controlPr defaultSize="0" autoFill="0" autoLine="0" autoPict="0" altText="">
                <anchor moveWithCells="1">
                  <from>
                    <xdr:col>10</xdr:col>
                    <xdr:colOff>146050</xdr:colOff>
                    <xdr:row>7</xdr:row>
                    <xdr:rowOff>190500</xdr:rowOff>
                  </from>
                  <to>
                    <xdr:col>11</xdr:col>
                    <xdr:colOff>69850</xdr:colOff>
                    <xdr:row>9</xdr:row>
                    <xdr:rowOff>38100</xdr:rowOff>
                  </to>
                </anchor>
              </controlPr>
            </control>
          </mc:Choice>
        </mc:AlternateContent>
        <mc:AlternateContent xmlns:mc="http://schemas.openxmlformats.org/markup-compatibility/2006">
          <mc:Choice Requires="x14">
            <control shapeId="47135" r:id="rId34" name="Check Box 31">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7136" r:id="rId35" name="Check Box 32">
              <controlPr defaultSize="0" autoFill="0" autoLine="0" autoPict="0" altText="">
                <anchor moveWithCells="1">
                  <from>
                    <xdr:col>10</xdr:col>
                    <xdr:colOff>146050</xdr:colOff>
                    <xdr:row>9</xdr:row>
                    <xdr:rowOff>190500</xdr:rowOff>
                  </from>
                  <to>
                    <xdr:col>11</xdr:col>
                    <xdr:colOff>69850</xdr:colOff>
                    <xdr:row>11</xdr:row>
                    <xdr:rowOff>25400</xdr:rowOff>
                  </to>
                </anchor>
              </controlPr>
            </control>
          </mc:Choice>
        </mc:AlternateContent>
        <mc:AlternateContent xmlns:mc="http://schemas.openxmlformats.org/markup-compatibility/2006">
          <mc:Choice Requires="x14">
            <control shapeId="47137" r:id="rId36" name="Check Box 33">
              <controlPr defaultSize="0" autoFill="0" autoLine="0" autoPict="0" altText="">
                <anchor moveWithCells="1">
                  <from>
                    <xdr:col>10</xdr:col>
                    <xdr:colOff>146050</xdr:colOff>
                    <xdr:row>10</xdr:row>
                    <xdr:rowOff>190500</xdr:rowOff>
                  </from>
                  <to>
                    <xdr:col>11</xdr:col>
                    <xdr:colOff>69850</xdr:colOff>
                    <xdr:row>12</xdr:row>
                    <xdr:rowOff>25400</xdr:rowOff>
                  </to>
                </anchor>
              </controlPr>
            </control>
          </mc:Choice>
        </mc:AlternateContent>
        <mc:AlternateContent xmlns:mc="http://schemas.openxmlformats.org/markup-compatibility/2006">
          <mc:Choice Requires="x14">
            <control shapeId="47138" r:id="rId37" name="Check Box 34">
              <controlPr defaultSize="0" autoFill="0" autoLine="0" autoPict="0" altText="">
                <anchor moveWithCells="1">
                  <from>
                    <xdr:col>10</xdr:col>
                    <xdr:colOff>146050</xdr:colOff>
                    <xdr:row>8</xdr:row>
                    <xdr:rowOff>190500</xdr:rowOff>
                  </from>
                  <to>
                    <xdr:col>11</xdr:col>
                    <xdr:colOff>69850</xdr:colOff>
                    <xdr:row>10</xdr:row>
                    <xdr:rowOff>25400</xdr:rowOff>
                  </to>
                </anchor>
              </controlPr>
            </control>
          </mc:Choice>
        </mc:AlternateContent>
        <mc:AlternateContent xmlns:mc="http://schemas.openxmlformats.org/markup-compatibility/2006">
          <mc:Choice Requires="x14">
            <control shapeId="47139" r:id="rId38" name="Check Box 35">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7140" r:id="rId39" name="Check Box 36">
              <controlPr defaultSize="0" autoFill="0" autoLine="0" autoPict="0">
                <anchor mov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7141" r:id="rId40" name="Check Box 37">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7CDED-2A2E-4DC8-ADDB-715369AEAFE3}">
  <sheetPr>
    <pageSetUpPr fitToPage="1"/>
  </sheetPr>
  <dimension ref="A1:S51"/>
  <sheetViews>
    <sheetView view="pageBreakPreview" zoomScale="93" zoomScaleNormal="100" zoomScaleSheetLayoutView="93" zoomScalePageLayoutView="70" workbookViewId="0">
      <selection activeCell="C4" sqref="C4"/>
    </sheetView>
  </sheetViews>
  <sheetFormatPr defaultColWidth="9" defaultRowHeight="18"/>
  <cols>
    <col min="1" max="2" width="4.83203125" style="669" customWidth="1"/>
    <col min="3" max="3" width="4.25" style="669" customWidth="1"/>
    <col min="4" max="4" width="16.25" style="669" customWidth="1"/>
    <col min="5" max="5" width="7.5" style="669" customWidth="1"/>
    <col min="6" max="7" width="6.83203125" style="669" customWidth="1"/>
    <col min="8" max="8" width="1.75" style="669" customWidth="1"/>
    <col min="9" max="9" width="2.58203125" style="669" customWidth="1"/>
    <col min="10" max="10" width="4.33203125" style="669" customWidth="1"/>
    <col min="11" max="11" width="4.83203125" style="669" customWidth="1"/>
    <col min="12" max="12" width="8.58203125" style="669" customWidth="1"/>
    <col min="13" max="13" width="16.75" style="669" customWidth="1"/>
    <col min="14" max="14" width="19.5" style="669" customWidth="1"/>
    <col min="15" max="15" width="12.33203125" style="669" hidden="1" customWidth="1"/>
    <col min="16" max="16" width="102.08203125" style="669" hidden="1" customWidth="1"/>
    <col min="17" max="16384" width="9" style="669"/>
  </cols>
  <sheetData>
    <row r="1" spans="1:17" ht="25.5" customHeight="1">
      <c r="A1" s="836" t="s">
        <v>719</v>
      </c>
      <c r="B1" s="836"/>
      <c r="C1" s="836"/>
      <c r="D1" s="836"/>
      <c r="E1" s="836"/>
      <c r="F1" s="836"/>
      <c r="G1" s="836"/>
      <c r="H1" s="836"/>
      <c r="I1" s="836"/>
      <c r="J1" s="836"/>
      <c r="K1" s="836"/>
      <c r="L1" s="836"/>
      <c r="M1" s="836"/>
      <c r="N1" s="836"/>
      <c r="O1" s="668"/>
      <c r="P1" s="837"/>
      <c r="Q1" s="837"/>
    </row>
    <row r="2" spans="1:17" ht="19.5" customHeight="1">
      <c r="A2" s="838" t="s">
        <v>270</v>
      </c>
      <c r="B2" s="838"/>
      <c r="C2" s="839">
        <f>総表!C27</f>
        <v>0</v>
      </c>
      <c r="D2" s="839"/>
      <c r="E2" s="839"/>
      <c r="F2" s="839"/>
      <c r="G2" s="839"/>
      <c r="H2" s="839"/>
      <c r="I2" s="839"/>
      <c r="J2" s="839"/>
      <c r="K2" s="839"/>
      <c r="L2" s="839"/>
      <c r="M2" s="839"/>
      <c r="N2" s="839"/>
      <c r="O2" s="670"/>
      <c r="P2" s="840"/>
      <c r="Q2" s="840"/>
    </row>
    <row r="3" spans="1:17" ht="19.5" customHeight="1">
      <c r="A3" s="838" t="s">
        <v>271</v>
      </c>
      <c r="B3" s="838"/>
      <c r="C3" s="839">
        <f>総表!C15</f>
        <v>0</v>
      </c>
      <c r="D3" s="839"/>
      <c r="E3" s="839"/>
      <c r="F3" s="839"/>
      <c r="G3" s="839"/>
      <c r="H3" s="839"/>
      <c r="I3" s="839"/>
      <c r="J3" s="839"/>
      <c r="K3" s="839"/>
      <c r="L3" s="839"/>
      <c r="M3" s="839"/>
      <c r="N3" s="839"/>
      <c r="O3" s="670"/>
      <c r="P3" s="840"/>
      <c r="Q3" s="840"/>
    </row>
    <row r="4" spans="1:17" ht="7.5" customHeight="1">
      <c r="A4" s="671"/>
      <c r="B4" s="671"/>
      <c r="C4" s="671"/>
      <c r="D4" s="671"/>
      <c r="E4" s="671"/>
      <c r="F4" s="671"/>
      <c r="G4" s="671"/>
      <c r="H4" s="671"/>
      <c r="I4" s="671"/>
      <c r="J4" s="671"/>
      <c r="K4" s="671"/>
      <c r="L4" s="671"/>
      <c r="M4" s="671"/>
      <c r="N4" s="671"/>
      <c r="O4" s="671"/>
      <c r="P4" s="672"/>
    </row>
    <row r="5" spans="1:17" ht="21.75" customHeight="1">
      <c r="A5" s="673" t="s">
        <v>272</v>
      </c>
      <c r="B5" s="674"/>
      <c r="C5" s="674"/>
      <c r="D5" s="674"/>
      <c r="E5" s="674"/>
      <c r="F5" s="674"/>
      <c r="G5" s="674"/>
      <c r="H5" s="675"/>
      <c r="I5" s="676" t="s">
        <v>356</v>
      </c>
      <c r="J5" s="677"/>
      <c r="K5" s="677"/>
      <c r="L5" s="677"/>
      <c r="M5" s="677"/>
      <c r="N5" s="678"/>
      <c r="O5" s="679" t="s">
        <v>274</v>
      </c>
      <c r="P5" s="680" t="s">
        <v>275</v>
      </c>
    </row>
    <row r="6" spans="1:17" ht="18.75" customHeight="1">
      <c r="A6" s="681"/>
      <c r="B6" s="682" t="s">
        <v>276</v>
      </c>
      <c r="C6" s="682"/>
      <c r="D6" s="682"/>
      <c r="E6" s="682"/>
      <c r="F6" s="682"/>
      <c r="G6" s="682"/>
      <c r="H6" s="683"/>
      <c r="I6" s="684"/>
      <c r="J6" s="685" t="s">
        <v>277</v>
      </c>
      <c r="K6" s="685"/>
      <c r="L6" s="685"/>
      <c r="M6" s="685"/>
      <c r="N6" s="686"/>
      <c r="O6" s="669" t="s">
        <v>278</v>
      </c>
      <c r="P6" s="680" t="s">
        <v>720</v>
      </c>
    </row>
    <row r="7" spans="1:17" ht="18.75" customHeight="1">
      <c r="A7" s="684"/>
      <c r="B7" s="682" t="s">
        <v>279</v>
      </c>
      <c r="C7" s="685"/>
      <c r="D7" s="685"/>
      <c r="E7" s="685"/>
      <c r="F7" s="685"/>
      <c r="G7" s="685"/>
      <c r="H7" s="686"/>
      <c r="I7" s="684"/>
      <c r="J7" s="685"/>
      <c r="K7" s="685" t="s">
        <v>280</v>
      </c>
      <c r="L7" s="685"/>
      <c r="M7" s="685"/>
      <c r="N7" s="686"/>
      <c r="O7" s="669" t="s">
        <v>281</v>
      </c>
      <c r="P7" s="680" t="s">
        <v>721</v>
      </c>
    </row>
    <row r="8" spans="1:17" ht="18.75" customHeight="1">
      <c r="A8" s="684"/>
      <c r="B8" s="687" t="s">
        <v>282</v>
      </c>
      <c r="C8" s="688"/>
      <c r="D8" s="688"/>
      <c r="E8" s="688"/>
      <c r="F8" s="688"/>
      <c r="G8" s="688"/>
      <c r="H8" s="689"/>
      <c r="I8" s="690"/>
      <c r="J8" s="685"/>
      <c r="K8" s="687"/>
      <c r="L8" s="691" t="s">
        <v>722</v>
      </c>
      <c r="M8" s="691"/>
      <c r="N8" s="692"/>
      <c r="O8" s="669" t="s">
        <v>283</v>
      </c>
      <c r="P8" s="680" t="s">
        <v>723</v>
      </c>
    </row>
    <row r="9" spans="1:17" ht="18.75" customHeight="1">
      <c r="A9" s="684"/>
      <c r="B9" s="687"/>
      <c r="C9" s="693" t="s">
        <v>285</v>
      </c>
      <c r="D9" s="693"/>
      <c r="E9" s="685"/>
      <c r="F9" s="688"/>
      <c r="G9" s="688"/>
      <c r="H9" s="689"/>
      <c r="I9" s="690"/>
      <c r="J9" s="685"/>
      <c r="K9" s="687"/>
      <c r="L9" s="691" t="s">
        <v>724</v>
      </c>
      <c r="M9" s="691"/>
      <c r="N9" s="692"/>
      <c r="P9" s="680"/>
    </row>
    <row r="10" spans="1:17" ht="18.75" customHeight="1">
      <c r="A10" s="684"/>
      <c r="B10" s="685"/>
      <c r="C10" s="693" t="s">
        <v>289</v>
      </c>
      <c r="D10" s="693"/>
      <c r="E10" s="693"/>
      <c r="F10" s="693"/>
      <c r="G10" s="693"/>
      <c r="H10" s="689"/>
      <c r="I10" s="690"/>
      <c r="J10" s="685"/>
      <c r="K10" s="687"/>
      <c r="L10" s="691" t="s">
        <v>725</v>
      </c>
      <c r="M10" s="691"/>
      <c r="N10" s="692"/>
      <c r="P10" s="680"/>
    </row>
    <row r="11" spans="1:17" ht="18.75" customHeight="1">
      <c r="A11" s="684"/>
      <c r="B11" s="685"/>
      <c r="C11" s="693" t="s">
        <v>362</v>
      </c>
      <c r="D11" s="693"/>
      <c r="E11" s="693"/>
      <c r="F11" s="693"/>
      <c r="G11" s="693"/>
      <c r="H11" s="689"/>
      <c r="I11" s="690"/>
      <c r="J11" s="685"/>
      <c r="K11" s="687"/>
      <c r="L11" s="691" t="s">
        <v>726</v>
      </c>
      <c r="M11" s="691"/>
      <c r="N11" s="692"/>
      <c r="P11" s="680"/>
    </row>
    <row r="12" spans="1:17" ht="18.75" customHeight="1">
      <c r="A12" s="684"/>
      <c r="B12" s="685"/>
      <c r="C12" s="693" t="s">
        <v>365</v>
      </c>
      <c r="D12" s="693"/>
      <c r="E12" s="693"/>
      <c r="F12" s="693"/>
      <c r="G12" s="693"/>
      <c r="H12" s="695"/>
      <c r="I12" s="684"/>
      <c r="J12" s="685"/>
      <c r="K12" s="687"/>
      <c r="L12" s="696" t="s">
        <v>727</v>
      </c>
      <c r="M12" s="697"/>
      <c r="N12" s="698"/>
      <c r="O12" s="669" t="s">
        <v>284</v>
      </c>
      <c r="P12" s="680" t="s">
        <v>741</v>
      </c>
    </row>
    <row r="13" spans="1:17" ht="18.75" customHeight="1">
      <c r="A13" s="684"/>
      <c r="B13" s="685"/>
      <c r="C13" s="693" t="s">
        <v>364</v>
      </c>
      <c r="D13" s="693"/>
      <c r="E13" s="693"/>
      <c r="F13" s="693"/>
      <c r="G13" s="693"/>
      <c r="H13" s="695"/>
      <c r="I13" s="684"/>
      <c r="J13" s="685"/>
      <c r="K13" s="685" t="s">
        <v>286</v>
      </c>
      <c r="L13" s="685"/>
      <c r="M13" s="699"/>
      <c r="N13" s="700"/>
      <c r="O13" s="669" t="s">
        <v>287</v>
      </c>
      <c r="P13" s="680" t="s">
        <v>288</v>
      </c>
    </row>
    <row r="14" spans="1:17" ht="18.75" customHeight="1">
      <c r="A14" s="684"/>
      <c r="B14" s="685"/>
      <c r="C14" s="693" t="s">
        <v>363</v>
      </c>
      <c r="D14" s="693"/>
      <c r="E14" s="693"/>
      <c r="F14" s="693"/>
      <c r="G14" s="693"/>
      <c r="H14" s="695"/>
      <c r="I14" s="684"/>
      <c r="K14" s="685"/>
      <c r="L14" s="831" t="s">
        <v>729</v>
      </c>
      <c r="M14" s="831"/>
      <c r="N14" s="832"/>
      <c r="O14" s="669" t="s">
        <v>290</v>
      </c>
      <c r="P14" s="680" t="s">
        <v>730</v>
      </c>
    </row>
    <row r="15" spans="1:17" ht="18.75" customHeight="1">
      <c r="A15" s="684"/>
      <c r="B15" s="685"/>
      <c r="C15" s="693" t="s">
        <v>415</v>
      </c>
      <c r="D15" s="693"/>
      <c r="E15" s="693"/>
      <c r="F15" s="693"/>
      <c r="G15" s="693"/>
      <c r="H15" s="695"/>
      <c r="I15" s="684"/>
      <c r="K15" s="685"/>
      <c r="L15" s="831" t="s">
        <v>291</v>
      </c>
      <c r="M15" s="831"/>
      <c r="N15" s="832"/>
      <c r="O15" s="669" t="s">
        <v>292</v>
      </c>
      <c r="P15" s="680" t="s">
        <v>731</v>
      </c>
    </row>
    <row r="16" spans="1:17" ht="18.75" customHeight="1">
      <c r="A16" s="684"/>
      <c r="B16" s="685"/>
      <c r="C16" s="693" t="s">
        <v>416</v>
      </c>
      <c r="D16" s="693"/>
      <c r="E16" s="693"/>
      <c r="F16" s="693"/>
      <c r="G16" s="693"/>
      <c r="H16" s="695"/>
      <c r="I16" s="684"/>
      <c r="K16" s="685"/>
      <c r="L16" s="831" t="s">
        <v>294</v>
      </c>
      <c r="M16" s="831"/>
      <c r="N16" s="832"/>
      <c r="O16" s="685"/>
      <c r="P16" s="680" t="s">
        <v>732</v>
      </c>
    </row>
    <row r="17" spans="1:19" ht="18.75" customHeight="1">
      <c r="A17" s="684"/>
      <c r="B17" s="685"/>
      <c r="C17" s="693" t="s">
        <v>306</v>
      </c>
      <c r="D17" s="693"/>
      <c r="E17" s="693"/>
      <c r="F17" s="693"/>
      <c r="G17" s="693"/>
      <c r="H17" s="695"/>
      <c r="I17" s="684"/>
      <c r="K17" s="685"/>
      <c r="L17" s="831" t="s">
        <v>351</v>
      </c>
      <c r="M17" s="831"/>
      <c r="N17" s="832"/>
      <c r="O17" s="685"/>
      <c r="P17" s="680" t="s">
        <v>733</v>
      </c>
    </row>
    <row r="18" spans="1:19" ht="18.75" customHeight="1">
      <c r="A18" s="684"/>
      <c r="B18" s="685"/>
      <c r="C18" s="693" t="s">
        <v>352</v>
      </c>
      <c r="D18" s="693"/>
      <c r="E18" s="693"/>
      <c r="F18" s="693"/>
      <c r="G18" s="693"/>
      <c r="H18" s="695"/>
      <c r="I18" s="684"/>
      <c r="K18" s="685"/>
      <c r="L18" s="831" t="s">
        <v>742</v>
      </c>
      <c r="M18" s="831"/>
      <c r="N18" s="832"/>
      <c r="O18" s="685"/>
      <c r="P18" s="680" t="s">
        <v>299</v>
      </c>
    </row>
    <row r="19" spans="1:19" ht="18.75" customHeight="1">
      <c r="A19" s="684"/>
      <c r="B19" s="685"/>
      <c r="C19" s="693" t="s">
        <v>559</v>
      </c>
      <c r="D19" s="693"/>
      <c r="E19" s="693"/>
      <c r="F19" s="693"/>
      <c r="G19" s="693"/>
      <c r="H19" s="695"/>
      <c r="I19" s="684"/>
      <c r="J19" s="685"/>
      <c r="K19" s="685"/>
      <c r="L19" s="831" t="s">
        <v>301</v>
      </c>
      <c r="M19" s="831"/>
      <c r="N19" s="832"/>
      <c r="O19" s="701"/>
      <c r="P19" s="680" t="s">
        <v>302</v>
      </c>
      <c r="Q19" s="685"/>
      <c r="R19" s="685"/>
    </row>
    <row r="20" spans="1:19" ht="18.75" customHeight="1">
      <c r="A20" s="684"/>
      <c r="B20" s="685"/>
      <c r="C20" s="693" t="s">
        <v>738</v>
      </c>
      <c r="D20" s="693"/>
      <c r="E20" s="693"/>
      <c r="F20" s="693"/>
      <c r="G20" s="693"/>
      <c r="H20" s="695"/>
      <c r="I20" s="684"/>
      <c r="J20" s="685"/>
      <c r="K20" s="833" t="s">
        <v>304</v>
      </c>
      <c r="L20" s="833"/>
      <c r="M20" s="833"/>
      <c r="N20" s="834"/>
      <c r="O20" s="701"/>
      <c r="P20" s="680" t="s">
        <v>305</v>
      </c>
    </row>
    <row r="21" spans="1:19" ht="18.75" customHeight="1">
      <c r="A21" s="684"/>
      <c r="B21" s="685"/>
      <c r="C21" s="696" t="s">
        <v>736</v>
      </c>
      <c r="D21" s="693"/>
      <c r="E21" s="693"/>
      <c r="F21" s="693"/>
      <c r="G21" s="693"/>
      <c r="H21" s="695"/>
      <c r="I21" s="684"/>
      <c r="K21" s="833" t="s">
        <v>307</v>
      </c>
      <c r="L21" s="833"/>
      <c r="M21" s="833"/>
      <c r="N21" s="834"/>
      <c r="O21" s="702"/>
      <c r="P21" s="680" t="s">
        <v>308</v>
      </c>
    </row>
    <row r="22" spans="1:19" ht="18.75" customHeight="1">
      <c r="A22" s="684"/>
      <c r="B22" s="685"/>
      <c r="C22" s="693" t="s">
        <v>309</v>
      </c>
      <c r="D22" s="693"/>
      <c r="E22" s="693"/>
      <c r="F22" s="693"/>
      <c r="G22" s="693"/>
      <c r="H22" s="695"/>
      <c r="I22" s="684"/>
      <c r="J22" s="835" t="s">
        <v>310</v>
      </c>
      <c r="K22" s="835"/>
      <c r="L22" s="835"/>
      <c r="N22" s="703"/>
      <c r="O22" s="693"/>
      <c r="P22" s="680" t="s">
        <v>311</v>
      </c>
      <c r="Q22" s="702"/>
      <c r="R22" s="702"/>
      <c r="S22" s="702"/>
    </row>
    <row r="23" spans="1:19" ht="18.75" customHeight="1">
      <c r="A23" s="684"/>
      <c r="B23" s="685"/>
      <c r="C23" s="693" t="s">
        <v>347</v>
      </c>
      <c r="D23" s="743"/>
      <c r="E23" s="693"/>
      <c r="F23" s="693"/>
      <c r="G23" s="693"/>
      <c r="H23" s="704"/>
      <c r="I23" s="684"/>
      <c r="J23" s="835" t="s">
        <v>313</v>
      </c>
      <c r="K23" s="835"/>
      <c r="L23" s="835"/>
      <c r="M23" s="685"/>
      <c r="N23" s="686"/>
      <c r="O23" s="693"/>
      <c r="P23" s="680" t="s">
        <v>314</v>
      </c>
    </row>
    <row r="24" spans="1:19" ht="18.75" customHeight="1">
      <c r="A24" s="684"/>
      <c r="B24" s="685"/>
      <c r="C24" s="693" t="s">
        <v>315</v>
      </c>
      <c r="D24" s="743"/>
      <c r="E24" s="693"/>
      <c r="F24" s="693"/>
      <c r="G24" s="693"/>
      <c r="H24" s="704"/>
      <c r="I24" s="684"/>
      <c r="J24" s="693"/>
      <c r="K24" s="693"/>
      <c r="L24" s="693"/>
      <c r="M24" s="685"/>
      <c r="N24" s="686"/>
      <c r="O24" s="693"/>
      <c r="P24" s="680"/>
    </row>
    <row r="25" spans="1:19" ht="18.75" customHeight="1">
      <c r="A25" s="684"/>
      <c r="B25" s="685"/>
      <c r="C25" s="693" t="s">
        <v>740</v>
      </c>
      <c r="D25" s="743"/>
      <c r="E25" s="693"/>
      <c r="F25" s="685"/>
      <c r="G25" s="685"/>
      <c r="H25" s="704"/>
      <c r="I25" s="684"/>
      <c r="J25" s="685"/>
      <c r="K25" s="693" t="s">
        <v>316</v>
      </c>
      <c r="L25" s="701"/>
      <c r="M25" s="701"/>
      <c r="N25" s="689"/>
      <c r="O25" s="693"/>
      <c r="P25" s="680" t="s">
        <v>317</v>
      </c>
    </row>
    <row r="26" spans="1:19" ht="18.75" customHeight="1">
      <c r="A26" s="684"/>
      <c r="B26" s="685"/>
      <c r="C26" s="693" t="s">
        <v>743</v>
      </c>
      <c r="D26" s="743"/>
      <c r="E26" s="693"/>
      <c r="F26" s="693"/>
      <c r="G26" s="693"/>
      <c r="H26" s="704"/>
      <c r="I26" s="684"/>
      <c r="J26" s="685"/>
      <c r="K26" s="685"/>
      <c r="L26" s="828"/>
      <c r="M26" s="828"/>
      <c r="N26" s="706"/>
      <c r="O26" s="693"/>
      <c r="P26" s="680" t="s">
        <v>318</v>
      </c>
    </row>
    <row r="27" spans="1:19" ht="18.75" customHeight="1">
      <c r="A27" s="684"/>
      <c r="B27" s="685"/>
      <c r="C27" s="693" t="s">
        <v>744</v>
      </c>
      <c r="D27" s="743"/>
      <c r="E27" s="693"/>
      <c r="F27" s="693"/>
      <c r="G27" s="693"/>
      <c r="H27" s="704"/>
      <c r="I27" s="684"/>
      <c r="J27" s="685"/>
      <c r="K27" s="685"/>
      <c r="L27" s="828"/>
      <c r="M27" s="828"/>
      <c r="N27" s="686"/>
      <c r="O27" s="693"/>
      <c r="P27" s="680" t="s">
        <v>353</v>
      </c>
    </row>
    <row r="28" spans="1:19" ht="18.75" customHeight="1">
      <c r="A28" s="684"/>
      <c r="B28" s="685"/>
      <c r="C28" s="744" t="s">
        <v>745</v>
      </c>
      <c r="D28" s="743"/>
      <c r="E28" s="693"/>
      <c r="F28" s="693"/>
      <c r="G28" s="693"/>
      <c r="H28" s="704"/>
      <c r="I28" s="684"/>
      <c r="J28" s="685"/>
      <c r="K28" s="685"/>
      <c r="L28" s="828"/>
      <c r="M28" s="828"/>
      <c r="N28" s="686"/>
      <c r="O28" s="693"/>
      <c r="P28" s="680" t="s">
        <v>354</v>
      </c>
    </row>
    <row r="29" spans="1:19" ht="18.75" customHeight="1">
      <c r="A29" s="684"/>
      <c r="E29" s="693"/>
      <c r="F29" s="693"/>
      <c r="G29" s="693"/>
      <c r="H29" s="704"/>
      <c r="I29" s="684"/>
      <c r="J29" s="685"/>
      <c r="K29" s="685"/>
      <c r="L29" s="828"/>
      <c r="M29" s="828"/>
      <c r="N29" s="686"/>
      <c r="O29" s="693"/>
      <c r="P29" s="680" t="s">
        <v>320</v>
      </c>
    </row>
    <row r="30" spans="1:19" ht="18.75" customHeight="1">
      <c r="A30" s="684"/>
      <c r="F30" s="693"/>
      <c r="G30" s="693"/>
      <c r="H30" s="704"/>
      <c r="I30" s="684"/>
      <c r="J30" s="685"/>
      <c r="K30" s="685"/>
      <c r="L30" s="828"/>
      <c r="M30" s="828"/>
      <c r="N30" s="686"/>
      <c r="O30" s="693"/>
      <c r="P30" s="680" t="s">
        <v>355</v>
      </c>
    </row>
    <row r="31" spans="1:19" ht="18.75" customHeight="1">
      <c r="A31" s="684"/>
      <c r="H31" s="708"/>
      <c r="I31" s="684"/>
      <c r="J31" s="685"/>
      <c r="L31" s="828"/>
      <c r="M31" s="828"/>
      <c r="N31" s="703"/>
      <c r="O31" s="693"/>
      <c r="P31" s="680" t="s">
        <v>322</v>
      </c>
    </row>
    <row r="32" spans="1:19" ht="18.75" customHeight="1">
      <c r="A32" s="684"/>
      <c r="B32" s="685"/>
      <c r="E32" s="694"/>
      <c r="F32" s="694"/>
      <c r="G32" s="694"/>
      <c r="H32" s="708"/>
      <c r="I32" s="684"/>
      <c r="J32" s="685"/>
      <c r="K32" s="685"/>
      <c r="L32" s="828"/>
      <c r="M32" s="828"/>
      <c r="N32" s="706"/>
      <c r="O32" s="693"/>
      <c r="P32" s="680" t="s">
        <v>323</v>
      </c>
    </row>
    <row r="33" spans="1:18" ht="21.75" customHeight="1">
      <c r="A33" s="673" t="s">
        <v>357</v>
      </c>
      <c r="B33" s="716"/>
      <c r="C33" s="717"/>
      <c r="D33" s="717"/>
      <c r="E33" s="717"/>
      <c r="F33" s="717"/>
      <c r="G33" s="717"/>
      <c r="H33" s="717"/>
      <c r="I33" s="677"/>
      <c r="J33" s="829"/>
      <c r="K33" s="829"/>
      <c r="L33" s="829"/>
      <c r="M33" s="829"/>
      <c r="N33" s="718"/>
      <c r="P33" s="680"/>
    </row>
    <row r="34" spans="1:18" ht="18.75" customHeight="1">
      <c r="A34" s="684"/>
      <c r="B34" s="685"/>
      <c r="C34" s="685"/>
      <c r="D34" s="720" t="s">
        <v>326</v>
      </c>
      <c r="E34" s="825"/>
      <c r="F34" s="826"/>
      <c r="G34" s="826"/>
      <c r="H34" s="826"/>
      <c r="I34" s="721" t="s">
        <v>327</v>
      </c>
      <c r="J34" s="825" t="s">
        <v>328</v>
      </c>
      <c r="K34" s="827"/>
      <c r="L34" s="825"/>
      <c r="M34" s="827"/>
      <c r="N34" s="703"/>
    </row>
    <row r="35" spans="1:18" ht="60" customHeight="1">
      <c r="A35" s="690"/>
      <c r="B35" s="685"/>
      <c r="C35" s="685"/>
      <c r="D35" s="722" t="s">
        <v>331</v>
      </c>
      <c r="E35" s="820"/>
      <c r="F35" s="821"/>
      <c r="G35" s="821"/>
      <c r="H35" s="821"/>
      <c r="I35" s="821"/>
      <c r="J35" s="821"/>
      <c r="K35" s="821"/>
      <c r="L35" s="821"/>
      <c r="M35" s="822"/>
      <c r="N35" s="703"/>
    </row>
    <row r="36" spans="1:18" ht="9.75" customHeight="1">
      <c r="A36" s="684"/>
      <c r="B36" s="685"/>
      <c r="C36" s="685"/>
      <c r="D36" s="685"/>
      <c r="E36" s="685"/>
      <c r="F36" s="685"/>
      <c r="G36" s="685"/>
      <c r="H36" s="685"/>
      <c r="I36" s="685"/>
      <c r="J36" s="723"/>
      <c r="K36" s="724"/>
      <c r="L36" s="685"/>
      <c r="M36" s="685"/>
      <c r="N36" s="703"/>
      <c r="P36" s="723"/>
    </row>
    <row r="37" spans="1:18" ht="18.75" customHeight="1">
      <c r="A37" s="684"/>
      <c r="B37" s="685"/>
      <c r="C37" s="685" t="s">
        <v>333</v>
      </c>
      <c r="D37" s="725"/>
      <c r="E37" s="725"/>
      <c r="F37" s="725"/>
      <c r="G37" s="725"/>
      <c r="H37" s="725"/>
      <c r="I37" s="685"/>
      <c r="J37" s="723"/>
      <c r="K37" s="723"/>
      <c r="L37" s="685"/>
      <c r="M37" s="685"/>
      <c r="N37" s="703"/>
      <c r="O37" s="723"/>
      <c r="P37" s="724"/>
    </row>
    <row r="38" spans="1:18" ht="18.75" customHeight="1">
      <c r="A38" s="684"/>
      <c r="B38" s="693"/>
      <c r="C38" s="685" t="s">
        <v>334</v>
      </c>
      <c r="D38" s="685"/>
      <c r="E38" s="685"/>
      <c r="F38" s="685"/>
      <c r="G38" s="685"/>
      <c r="H38" s="685"/>
      <c r="I38" s="685"/>
      <c r="J38" s="685"/>
      <c r="K38" s="725"/>
      <c r="L38" s="725"/>
      <c r="M38" s="725"/>
      <c r="N38" s="686"/>
      <c r="O38" s="723"/>
      <c r="P38" s="724"/>
      <c r="Q38" s="685"/>
      <c r="R38" s="685"/>
    </row>
    <row r="39" spans="1:18" ht="18.75" customHeight="1">
      <c r="A39" s="684"/>
      <c r="B39" s="685"/>
      <c r="C39" s="685" t="s">
        <v>335</v>
      </c>
      <c r="D39" s="685"/>
      <c r="E39" s="685"/>
      <c r="F39" s="685"/>
      <c r="G39" s="685"/>
      <c r="I39" s="823" t="s">
        <v>336</v>
      </c>
      <c r="J39" s="823"/>
      <c r="K39" s="824"/>
      <c r="L39" s="824"/>
      <c r="M39" s="685"/>
      <c r="N39" s="686"/>
      <c r="O39" s="727"/>
      <c r="P39" s="724"/>
    </row>
    <row r="40" spans="1:18" ht="18.75" customHeight="1">
      <c r="A40" s="684"/>
      <c r="B40" s="685"/>
      <c r="C40" s="685" t="s">
        <v>337</v>
      </c>
      <c r="H40" s="685"/>
      <c r="I40" s="685"/>
      <c r="J40" s="685"/>
      <c r="K40" s="685"/>
      <c r="L40" s="685"/>
      <c r="M40" s="707"/>
      <c r="N40" s="728"/>
      <c r="O40" s="723"/>
      <c r="P40" s="726"/>
    </row>
    <row r="41" spans="1:18" ht="18.75" customHeight="1">
      <c r="A41" s="684"/>
      <c r="C41" s="685" t="s">
        <v>338</v>
      </c>
      <c r="D41" s="685"/>
      <c r="H41" s="685"/>
      <c r="I41" s="729"/>
      <c r="J41" s="685"/>
      <c r="M41" s="685"/>
      <c r="N41" s="686"/>
      <c r="O41" s="726"/>
    </row>
    <row r="42" spans="1:18" ht="6.75" customHeight="1">
      <c r="A42" s="709"/>
      <c r="B42" s="710"/>
      <c r="C42" s="730"/>
      <c r="D42" s="730"/>
      <c r="E42" s="730"/>
      <c r="F42" s="730"/>
      <c r="G42" s="730"/>
      <c r="H42" s="730"/>
      <c r="I42" s="710"/>
      <c r="J42" s="710"/>
      <c r="K42" s="710"/>
      <c r="L42" s="731"/>
      <c r="M42" s="731"/>
      <c r="N42" s="732"/>
      <c r="O42" s="691"/>
    </row>
    <row r="43" spans="1:18" ht="21.75" customHeight="1">
      <c r="A43" s="676" t="s">
        <v>339</v>
      </c>
      <c r="B43" s="677"/>
      <c r="C43" s="733"/>
      <c r="D43" s="733"/>
      <c r="E43" s="733"/>
      <c r="F43" s="733"/>
      <c r="G43" s="733"/>
      <c r="H43" s="733"/>
      <c r="I43" s="677"/>
      <c r="J43" s="677"/>
      <c r="K43" s="677"/>
      <c r="L43" s="677"/>
      <c r="M43" s="677"/>
      <c r="N43" s="678"/>
      <c r="O43" s="691"/>
    </row>
    <row r="44" spans="1:18" ht="22.5" customHeight="1">
      <c r="A44" s="684"/>
      <c r="B44" s="685" t="s">
        <v>340</v>
      </c>
      <c r="C44" s="685"/>
      <c r="D44" s="685" t="s">
        <v>341</v>
      </c>
      <c r="E44" s="812"/>
      <c r="F44" s="812"/>
      <c r="G44" s="812"/>
      <c r="H44" s="812"/>
      <c r="I44" s="812"/>
      <c r="J44" s="812"/>
      <c r="K44" s="812"/>
      <c r="L44" s="812"/>
      <c r="M44" s="812"/>
      <c r="N44" s="813"/>
      <c r="O44" s="691"/>
      <c r="P44" s="697"/>
    </row>
    <row r="45" spans="1:18" ht="22.5" customHeight="1">
      <c r="A45" s="684"/>
      <c r="B45" s="685"/>
      <c r="C45" s="693"/>
      <c r="D45" s="701" t="s">
        <v>342</v>
      </c>
      <c r="E45" s="812"/>
      <c r="F45" s="812"/>
      <c r="G45" s="812"/>
      <c r="H45" s="812"/>
      <c r="I45" s="812"/>
      <c r="J45" s="812"/>
      <c r="K45" s="812"/>
      <c r="L45" s="812"/>
      <c r="M45" s="812"/>
      <c r="N45" s="813"/>
      <c r="O45" s="697"/>
    </row>
    <row r="46" spans="1:18" ht="22.5" customHeight="1">
      <c r="A46" s="684"/>
      <c r="B46" s="685"/>
      <c r="C46" s="685"/>
      <c r="E46" s="812"/>
      <c r="F46" s="812"/>
      <c r="G46" s="812"/>
      <c r="H46" s="812"/>
      <c r="I46" s="812"/>
      <c r="J46" s="812"/>
      <c r="K46" s="812"/>
      <c r="L46" s="812"/>
      <c r="M46" s="812"/>
      <c r="N46" s="813"/>
      <c r="O46" s="691"/>
    </row>
    <row r="47" spans="1:18" ht="7.5" customHeight="1">
      <c r="A47" s="709"/>
      <c r="B47" s="710"/>
      <c r="C47" s="710"/>
      <c r="D47" s="710"/>
      <c r="E47" s="734"/>
      <c r="F47" s="734"/>
      <c r="G47" s="734"/>
      <c r="H47" s="734"/>
      <c r="I47" s="710"/>
      <c r="J47" s="710"/>
      <c r="K47" s="710"/>
      <c r="L47" s="710"/>
      <c r="M47" s="710"/>
      <c r="N47" s="735"/>
      <c r="O47" s="691"/>
    </row>
    <row r="48" spans="1:18" ht="6.75" customHeight="1">
      <c r="A48" s="736"/>
      <c r="B48" s="736"/>
      <c r="C48" s="737"/>
      <c r="D48" s="737"/>
      <c r="E48" s="737"/>
      <c r="F48" s="737"/>
      <c r="G48" s="737"/>
      <c r="H48" s="737"/>
      <c r="I48" s="736"/>
      <c r="J48" s="736"/>
      <c r="K48" s="736"/>
      <c r="L48" s="736"/>
      <c r="M48" s="736"/>
      <c r="N48" s="736"/>
      <c r="O48" s="691"/>
    </row>
    <row r="49" spans="1:15" ht="21.75" customHeight="1">
      <c r="A49" s="676" t="s">
        <v>343</v>
      </c>
      <c r="B49" s="677"/>
      <c r="C49" s="733"/>
      <c r="D49" s="733"/>
      <c r="E49" s="733"/>
      <c r="F49" s="733"/>
      <c r="G49" s="733"/>
      <c r="H49" s="733"/>
      <c r="I49" s="677"/>
      <c r="J49" s="677"/>
      <c r="K49" s="677"/>
      <c r="L49" s="677"/>
      <c r="M49" s="677"/>
      <c r="N49" s="678"/>
      <c r="O49" s="685"/>
    </row>
    <row r="50" spans="1:15" ht="61.5" customHeight="1">
      <c r="A50" s="814"/>
      <c r="B50" s="815"/>
      <c r="C50" s="815"/>
      <c r="D50" s="815"/>
      <c r="E50" s="815"/>
      <c r="F50" s="815"/>
      <c r="G50" s="815"/>
      <c r="H50" s="815"/>
      <c r="I50" s="815"/>
      <c r="J50" s="815"/>
      <c r="K50" s="815"/>
      <c r="L50" s="815"/>
      <c r="M50" s="815"/>
      <c r="N50" s="816"/>
      <c r="O50" s="738"/>
    </row>
    <row r="51" spans="1:15" ht="15.75" customHeight="1">
      <c r="A51" s="682"/>
      <c r="B51" s="682"/>
      <c r="C51" s="739"/>
      <c r="D51" s="739"/>
      <c r="E51" s="739"/>
      <c r="F51" s="739"/>
      <c r="G51" s="739"/>
      <c r="H51" s="739"/>
      <c r="I51" s="738"/>
      <c r="J51" s="738"/>
      <c r="K51" s="682"/>
      <c r="L51" s="738"/>
      <c r="M51" s="740" t="s">
        <v>344</v>
      </c>
      <c r="N51" s="741">
        <f>[1]総表!J49</f>
        <v>0</v>
      </c>
    </row>
  </sheetData>
  <sheetProtection algorithmName="SHA-512" hashValue="J6nyT/PJYIwIL4udnSyzOQnDznNQwXBsbmG7TUHdVN+jC7vakc6SKYXtGtxEM0aMGCHFVTeUPQoRsQ62smAtGw==" saltValue="BM9mk0FxxMXlYFC+enUbpQ==" spinCount="100000" sheet="1" objects="1" scenarios="1"/>
  <mergeCells count="35">
    <mergeCell ref="L19:N19"/>
    <mergeCell ref="A1:N1"/>
    <mergeCell ref="P1:Q1"/>
    <mergeCell ref="A2:B2"/>
    <mergeCell ref="C2:N2"/>
    <mergeCell ref="P2:Q3"/>
    <mergeCell ref="A3:B3"/>
    <mergeCell ref="C3:N3"/>
    <mergeCell ref="L14:N14"/>
    <mergeCell ref="L15:N15"/>
    <mergeCell ref="L16:N16"/>
    <mergeCell ref="L17:N17"/>
    <mergeCell ref="L18:N18"/>
    <mergeCell ref="J33:M33"/>
    <mergeCell ref="K20:N20"/>
    <mergeCell ref="K21:N21"/>
    <mergeCell ref="J22:L22"/>
    <mergeCell ref="J23:L23"/>
    <mergeCell ref="L26:M26"/>
    <mergeCell ref="L27:M27"/>
    <mergeCell ref="L28:M28"/>
    <mergeCell ref="L29:M29"/>
    <mergeCell ref="L30:M30"/>
    <mergeCell ref="L31:M31"/>
    <mergeCell ref="L32:M32"/>
    <mergeCell ref="E44:N44"/>
    <mergeCell ref="E45:N45"/>
    <mergeCell ref="E46:N46"/>
    <mergeCell ref="A50:N50"/>
    <mergeCell ref="E34:H34"/>
    <mergeCell ref="J34:K34"/>
    <mergeCell ref="L34:M34"/>
    <mergeCell ref="E35:M35"/>
    <mergeCell ref="I39:J39"/>
    <mergeCell ref="K39:L39"/>
  </mergeCells>
  <phoneticPr fontId="40"/>
  <dataValidations count="2">
    <dataValidation type="list" allowBlank="1" showInputMessage="1" showErrorMessage="1" sqref="L26:M32" xr:uid="{5B6A20C0-F2D4-4813-912B-541EF73200A8}">
      <formula1>$O$6:$O$15</formula1>
    </dataValidation>
    <dataValidation type="list" allowBlank="1" showInputMessage="1" showErrorMessage="1" sqref="E44:N46" xr:uid="{14D99509-78FC-4AB0-A9A4-ADD2941298F7}">
      <formula1>不適合理由</formula1>
    </dataValidation>
  </dataValidations>
  <printOptions horizontalCentered="1"/>
  <pageMargins left="0.78740157480314965" right="0.19685039370078741" top="0.59055118110236227" bottom="0.19685039370078741" header="0.39370078740157483" footer="0.19685039370078741"/>
  <pageSetup paperSize="9" scale="70"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8130"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sizeWithCells="1">
                  <from>
                    <xdr:col>0</xdr:col>
                    <xdr:colOff>120650</xdr:colOff>
                    <xdr:row>43</xdr:row>
                    <xdr:rowOff>25400</xdr:rowOff>
                  </from>
                  <to>
                    <xdr:col>1</xdr:col>
                    <xdr:colOff>57150</xdr:colOff>
                    <xdr:row>43</xdr:row>
                    <xdr:rowOff>279400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sizeWithCells="1">
                  <from>
                    <xdr:col>2</xdr:col>
                    <xdr:colOff>101600</xdr:colOff>
                    <xdr:row>43</xdr:row>
                    <xdr:rowOff>38100</xdr:rowOff>
                  </from>
                  <to>
                    <xdr:col>3</xdr:col>
                    <xdr:colOff>82550</xdr:colOff>
                    <xdr:row>44</xdr:row>
                    <xdr:rowOff>0</xdr:rowOff>
                  </to>
                </anchor>
              </controlPr>
            </control>
          </mc:Choice>
        </mc:AlternateContent>
        <mc:AlternateContent xmlns:mc="http://schemas.openxmlformats.org/markup-compatibility/2006">
          <mc:Choice Requires="x14">
            <control shapeId="48133" r:id="rId8" name="Check Box 5">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8134" r:id="rId9" name="Check Box 6">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8135" r:id="rId10" name="Check Box 7">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8136" r:id="rId11" name="Check Box 8">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8137" r:id="rId12" name="Check Box 9">
              <controlPr defaultSize="0" autoFill="0" autoLine="0" autoPict="0">
                <anchor moveWithCells="1">
                  <from>
                    <xdr:col>2</xdr:col>
                    <xdr:colOff>12700</xdr:colOff>
                    <xdr:row>36</xdr:row>
                    <xdr:rowOff>209550</xdr:rowOff>
                  </from>
                  <to>
                    <xdr:col>3</xdr:col>
                    <xdr:colOff>0</xdr:colOff>
                    <xdr:row>38</xdr:row>
                    <xdr:rowOff>19050</xdr:rowOff>
                  </to>
                </anchor>
              </controlPr>
            </control>
          </mc:Choice>
        </mc:AlternateContent>
        <mc:AlternateContent xmlns:mc="http://schemas.openxmlformats.org/markup-compatibility/2006">
          <mc:Choice Requires="x14">
            <control shapeId="48138" r:id="rId13" name="Check Box 10">
              <controlPr defaultSize="0" autoFill="0" autoLine="0" autoPict="0">
                <anchor moveWithCells="1">
                  <from>
                    <xdr:col>2</xdr:col>
                    <xdr:colOff>12700</xdr:colOff>
                    <xdr:row>39</xdr:row>
                    <xdr:rowOff>222250</xdr:rowOff>
                  </from>
                  <to>
                    <xdr:col>3</xdr:col>
                    <xdr:colOff>0</xdr:colOff>
                    <xdr:row>41</xdr:row>
                    <xdr:rowOff>31750</xdr:rowOff>
                  </to>
                </anchor>
              </controlPr>
            </control>
          </mc:Choice>
        </mc:AlternateContent>
        <mc:AlternateContent xmlns:mc="http://schemas.openxmlformats.org/markup-compatibility/2006">
          <mc:Choice Requires="x14">
            <control shapeId="48139" r:id="rId14" name="Check Box 11">
              <controlPr defaultSize="0" autoFill="0" autoLine="0" autoPict="0">
                <anchor moveWithCells="1">
                  <from>
                    <xdr:col>2</xdr:col>
                    <xdr:colOff>298450</xdr:colOff>
                    <xdr:row>37</xdr:row>
                    <xdr:rowOff>222250</xdr:rowOff>
                  </from>
                  <to>
                    <xdr:col>3</xdr:col>
                    <xdr:colOff>279400</xdr:colOff>
                    <xdr:row>39</xdr:row>
                    <xdr:rowOff>31750</xdr:rowOff>
                  </to>
                </anchor>
              </controlPr>
            </control>
          </mc:Choice>
        </mc:AlternateContent>
        <mc:AlternateContent xmlns:mc="http://schemas.openxmlformats.org/markup-compatibility/2006">
          <mc:Choice Requires="x14">
            <control shapeId="48140" r:id="rId15" name="Check Box 12">
              <controlPr defaultSize="0" autoFill="0" autoLine="0" autoPict="0">
                <anchor moveWithCells="1">
                  <from>
                    <xdr:col>2</xdr:col>
                    <xdr:colOff>298450</xdr:colOff>
                    <xdr:row>38</xdr:row>
                    <xdr:rowOff>222250</xdr:rowOff>
                  </from>
                  <to>
                    <xdr:col>3</xdr:col>
                    <xdr:colOff>285750</xdr:colOff>
                    <xdr:row>40</xdr:row>
                    <xdr:rowOff>31750</xdr:rowOff>
                  </to>
                </anchor>
              </controlPr>
            </control>
          </mc:Choice>
        </mc:AlternateContent>
        <mc:AlternateContent xmlns:mc="http://schemas.openxmlformats.org/markup-compatibility/2006">
          <mc:Choice Requires="x14">
            <control shapeId="48141" r:id="rId16" name="Check Box 13">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8142" r:id="rId17" name="Check Box 14">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8143" r:id="rId18" name="Check Box 15">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8144" r:id="rId19" name="Check Box 16">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8145" r:id="rId20" name="Check Box 17">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8146" r:id="rId21" name="Check Box 18">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8147" r:id="rId22" name="Check Box 19">
              <controlPr defaultSize="0" autoFill="0" autoLine="0" autoPict="0">
                <anchor mov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8148" r:id="rId23" name="Check Box 20">
              <controlPr defaultSize="0" autoFill="0" autoLine="0" autoPict="0" altText="">
                <anchor mov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8149" r:id="rId24" name="Check Box 21">
              <controlPr defaultSize="0" autoFill="0" autoLine="0" autoPict="0" altText="">
                <anchor mov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8150" r:id="rId25" name="Check Box 22">
              <controlPr defaultSize="0" autoFill="0" autoLine="0" autoPict="0">
                <anchor mov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8151" r:id="rId26" name="Check Box 2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8152" r:id="rId27" name="Check Box 24">
              <controlPr defaultSize="0" autoFill="0" autoLine="0" autoPict="0">
                <anchor mov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8153" r:id="rId28" name="Check Box 2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8154" r:id="rId29" name="Check Box 26">
              <controlPr defaultSize="0" autoFill="0" autoLine="0" autoPict="0">
                <anchor mov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8155" r:id="rId30" name="Check Box 27">
              <controlPr defaultSize="0" autoFill="0" autoLine="0" autoPict="0">
                <anchor mov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8156" r:id="rId31" name="Check Box 28">
              <controlPr defaultSize="0" autoFill="0" autoLine="0" autoPict="0">
                <anchor mov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8157" r:id="rId32" name="Check Box 29">
              <controlPr defaultSize="0" autoFill="0" autoLine="0" autoPict="0">
                <anchor mov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8158" r:id="rId33" name="Check Box 30">
              <controlPr defaultSize="0" autoFill="0" autoLine="0" autoPict="0">
                <anchor moveWithCells="1">
                  <from>
                    <xdr:col>1</xdr:col>
                    <xdr:colOff>50800</xdr:colOff>
                    <xdr:row>24</xdr:row>
                    <xdr:rowOff>222250</xdr:rowOff>
                  </from>
                  <to>
                    <xdr:col>1</xdr:col>
                    <xdr:colOff>361950</xdr:colOff>
                    <xdr:row>26</xdr:row>
                    <xdr:rowOff>19050</xdr:rowOff>
                  </to>
                </anchor>
              </controlPr>
            </control>
          </mc:Choice>
        </mc:AlternateContent>
        <mc:AlternateContent xmlns:mc="http://schemas.openxmlformats.org/markup-compatibility/2006">
          <mc:Choice Requires="x14">
            <control shapeId="48159" r:id="rId34" name="Check Box 31">
              <controlPr defaultSize="0" autoFill="0" autoLine="0" autoPict="0">
                <anchor moveWithCells="1">
                  <from>
                    <xdr:col>1</xdr:col>
                    <xdr:colOff>50800</xdr:colOff>
                    <xdr:row>25</xdr:row>
                    <xdr:rowOff>222250</xdr:rowOff>
                  </from>
                  <to>
                    <xdr:col>1</xdr:col>
                    <xdr:colOff>361950</xdr:colOff>
                    <xdr:row>27</xdr:row>
                    <xdr:rowOff>19050</xdr:rowOff>
                  </to>
                </anchor>
              </controlPr>
            </control>
          </mc:Choice>
        </mc:AlternateContent>
        <mc:AlternateContent xmlns:mc="http://schemas.openxmlformats.org/markup-compatibility/2006">
          <mc:Choice Requires="x14">
            <control shapeId="48160" r:id="rId35" name="Check Box 32">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mc:AlternateContent xmlns:mc="http://schemas.openxmlformats.org/markup-compatibility/2006">
          <mc:Choice Requires="x14">
            <control shapeId="48161" r:id="rId36" name="Check Box 33">
              <controlPr defaultSize="0" autoFill="0" autoLine="0" autoPict="0">
                <anchor moveWithCells="1">
                  <from>
                    <xdr:col>1</xdr:col>
                    <xdr:colOff>50800</xdr:colOff>
                    <xdr:row>26</xdr:row>
                    <xdr:rowOff>222250</xdr:rowOff>
                  </from>
                  <to>
                    <xdr:col>1</xdr:col>
                    <xdr:colOff>361950</xdr:colOff>
                    <xdr:row>28</xdr:row>
                    <xdr:rowOff>19050</xdr:rowOff>
                  </to>
                </anchor>
              </controlPr>
            </control>
          </mc:Choice>
        </mc:AlternateContent>
        <mc:AlternateContent xmlns:mc="http://schemas.openxmlformats.org/markup-compatibility/2006">
          <mc:Choice Requires="x14">
            <control shapeId="48162" r:id="rId37" name="Check Box 34">
              <controlPr defaultSize="0" autoFill="0" autoLine="0" autoPict="0">
                <anchor moveWithCells="1">
                  <from>
                    <xdr:col>1</xdr:col>
                    <xdr:colOff>152400</xdr:colOff>
                    <xdr:row>18</xdr:row>
                    <xdr:rowOff>209550</xdr:rowOff>
                  </from>
                  <to>
                    <xdr:col>2</xdr:col>
                    <xdr:colOff>88900</xdr:colOff>
                    <xdr:row>20</xdr:row>
                    <xdr:rowOff>38100</xdr:rowOff>
                  </to>
                </anchor>
              </controlPr>
            </control>
          </mc:Choice>
        </mc:AlternateContent>
        <mc:AlternateContent xmlns:mc="http://schemas.openxmlformats.org/markup-compatibility/2006">
          <mc:Choice Requires="x14">
            <control shapeId="48163" r:id="rId38" name="Check Box 35">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8164" r:id="rId39" name="Check Box 36">
              <controlPr defaultSize="0" autoFill="0" autoLine="0" autoPict="0" altText="">
                <anchor moveWithCells="1">
                  <from>
                    <xdr:col>10</xdr:col>
                    <xdr:colOff>146050</xdr:colOff>
                    <xdr:row>9</xdr:row>
                    <xdr:rowOff>190500</xdr:rowOff>
                  </from>
                  <to>
                    <xdr:col>11</xdr:col>
                    <xdr:colOff>69850</xdr:colOff>
                    <xdr:row>11</xdr:row>
                    <xdr:rowOff>31750</xdr:rowOff>
                  </to>
                </anchor>
              </controlPr>
            </control>
          </mc:Choice>
        </mc:AlternateContent>
        <mc:AlternateContent xmlns:mc="http://schemas.openxmlformats.org/markup-compatibility/2006">
          <mc:Choice Requires="x14">
            <control shapeId="48165" r:id="rId40" name="Check Box 37">
              <controlPr defaultSize="0" autoFill="0" autoLine="0" autoPict="0" altText="">
                <anchor moveWithCells="1">
                  <from>
                    <xdr:col>10</xdr:col>
                    <xdr:colOff>146050</xdr:colOff>
                    <xdr:row>10</xdr:row>
                    <xdr:rowOff>190500</xdr:rowOff>
                  </from>
                  <to>
                    <xdr:col>11</xdr:col>
                    <xdr:colOff>69850</xdr:colOff>
                    <xdr:row>12</xdr:row>
                    <xdr:rowOff>31750</xdr:rowOff>
                  </to>
                </anchor>
              </controlPr>
            </control>
          </mc:Choice>
        </mc:AlternateContent>
        <mc:AlternateContent xmlns:mc="http://schemas.openxmlformats.org/markup-compatibility/2006">
          <mc:Choice Requires="x14">
            <control shapeId="48166" r:id="rId41" name="Check Box 38">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8167" r:id="rId42" name="Check Box 39">
              <controlPr defaultSize="0" autoFill="0" autoLine="0" autoPict="0" altText="">
                <anchor moveWithCells="1">
                  <from>
                    <xdr:col>10</xdr:col>
                    <xdr:colOff>146050</xdr:colOff>
                    <xdr:row>8</xdr:row>
                    <xdr:rowOff>190500</xdr:rowOff>
                  </from>
                  <to>
                    <xdr:col>11</xdr:col>
                    <xdr:colOff>69850</xdr:colOff>
                    <xdr:row>10</xdr:row>
                    <xdr:rowOff>31750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zoomScale="93" zoomScaleNormal="93" workbookViewId="0"/>
  </sheetViews>
  <sheetFormatPr defaultColWidth="9" defaultRowHeight="18"/>
  <cols>
    <col min="1" max="1" width="52.25" bestFit="1" customWidth="1"/>
    <col min="2" max="2" width="5" customWidth="1"/>
    <col min="3" max="3" width="11.25" style="213" bestFit="1" customWidth="1"/>
    <col min="4" max="4" width="63.5" bestFit="1" customWidth="1"/>
    <col min="5" max="5" width="4.75" customWidth="1"/>
    <col min="6" max="7" width="5" customWidth="1"/>
  </cols>
  <sheetData>
    <row r="1" spans="1:6">
      <c r="A1" s="69" t="s">
        <v>391</v>
      </c>
      <c r="B1" s="69"/>
      <c r="C1" s="286"/>
      <c r="F1" s="69"/>
    </row>
    <row r="2" spans="1:6" ht="18.5" thickBot="1">
      <c r="A2" s="235" t="s">
        <v>392</v>
      </c>
      <c r="B2" s="235" t="s">
        <v>393</v>
      </c>
      <c r="C2" s="287" t="s">
        <v>394</v>
      </c>
      <c r="D2" s="235" t="s">
        <v>395</v>
      </c>
      <c r="E2" s="236"/>
      <c r="F2" s="69"/>
    </row>
    <row r="3" spans="1:6" ht="18.5" thickBot="1">
      <c r="A3" s="237" t="s">
        <v>396</v>
      </c>
      <c r="B3" s="238"/>
      <c r="C3" s="288"/>
      <c r="D3" s="239" t="s">
        <v>684</v>
      </c>
      <c r="F3" s="240"/>
    </row>
    <row r="4" spans="1:6">
      <c r="A4" s="241" t="s">
        <v>221</v>
      </c>
      <c r="B4" s="242"/>
      <c r="C4" s="289" t="s">
        <v>514</v>
      </c>
      <c r="D4" s="243" t="str">
        <f t="array" aca="1" ref="D4" ca="1">IF($C4="-","",IF(ISBLANK(INDIRECT($C4)),"",INDIRECT($C4)))</f>
        <v/>
      </c>
      <c r="F4" s="240"/>
    </row>
    <row r="5" spans="1:6">
      <c r="A5" s="244" t="s">
        <v>222</v>
      </c>
      <c r="B5" s="245"/>
      <c r="C5" s="247" t="s">
        <v>411</v>
      </c>
      <c r="D5" s="246" t="str">
        <f t="array" aca="1" ref="D5" ca="1">IF($C5="-","",IF(ISBLANK(INDIRECT($C5)),"",INDIRECT($C5)))</f>
        <v/>
      </c>
      <c r="F5" s="240"/>
    </row>
    <row r="6" spans="1:6">
      <c r="A6" s="244" t="s">
        <v>223</v>
      </c>
      <c r="B6" s="245"/>
      <c r="C6" s="247" t="s">
        <v>515</v>
      </c>
      <c r="D6" s="657" cm="1">
        <f t="array" aca="1" ref="D6" ca="1">IF($C6="-","",IF(ISBLANK(INDIRECT($C6)),"",INT(INDIRECT($C6))))</f>
        <v>0</v>
      </c>
      <c r="F6" s="240"/>
    </row>
    <row r="7" spans="1:6">
      <c r="A7" s="244" t="s">
        <v>268</v>
      </c>
      <c r="B7" s="245"/>
      <c r="C7" s="247" t="s">
        <v>422</v>
      </c>
      <c r="D7" s="246" t="str">
        <f t="array" aca="1" ref="D7" ca="1">IF($C7="-","",IF(ISBLANK(INDIRECT($C7)),"",INDIRECT($C7)))</f>
        <v/>
      </c>
    </row>
    <row r="8" spans="1:6">
      <c r="A8" s="244" t="s">
        <v>224</v>
      </c>
      <c r="B8" s="245"/>
      <c r="C8" s="247" t="s">
        <v>682</v>
      </c>
      <c r="D8" s="657" cm="1">
        <f t="array" aca="1" ref="D8" ca="1">IF($C8="-","",IF(ISBLANK(INDIRECT($C8)),"",INT(INDIRECT($C8)+OFFSET(INDIRECT($C8),1,0)+OFFSET(INDIRECT($C8),2,0))))</f>
        <v>0</v>
      </c>
    </row>
    <row r="9" spans="1:6">
      <c r="A9" s="244" t="s">
        <v>225</v>
      </c>
      <c r="B9" s="245"/>
      <c r="C9" s="658" t="s">
        <v>695</v>
      </c>
      <c r="D9" s="657" cm="1">
        <f t="array" aca="1" ref="D9" ca="1">IF($C9="-","",IF(ISBLANK(INDIRECT($C9)),0,INT(INDIRECT($C9)+OFFSET(INDIRECT($C9),5,0))))</f>
        <v>0</v>
      </c>
    </row>
    <row r="10" spans="1:6">
      <c r="A10" s="244" t="s">
        <v>226</v>
      </c>
      <c r="B10" s="245"/>
      <c r="C10" s="247" t="s">
        <v>516</v>
      </c>
      <c r="D10" s="657" cm="1">
        <f t="array" aca="1" ref="D10" ca="1">IF($C10="-","",IF(ISBLANK(INDIRECT($C10)),"",INT(INDIRECT($C10))))</f>
        <v>0</v>
      </c>
    </row>
    <row r="11" spans="1:6">
      <c r="A11" s="244" t="s">
        <v>755</v>
      </c>
      <c r="B11" s="245"/>
      <c r="C11" s="745" t="s">
        <v>752</v>
      </c>
      <c r="D11" s="746" t="str" cm="1">
        <f t="array" aca="1" ref="D11" ca="1">IF($C11="-","",IF(ISBLANK(INDIRECT($C11)),"",INDIRECT($C11)))</f>
        <v/>
      </c>
      <c r="F11" s="240"/>
    </row>
    <row r="12" spans="1:6">
      <c r="A12" s="244" t="s">
        <v>269</v>
      </c>
      <c r="B12" s="245"/>
      <c r="C12" s="247" t="s">
        <v>685</v>
      </c>
      <c r="D12" s="267" t="str">
        <f ca="1">IF($C12="-","",IF(ISBLANK(INDIRECT($C12)),"","助成金算入可能経費："&amp;INDIRECT($C12)&amp;"、本体額："&amp;総表!D39&amp;"、2か年度2年目本体額："&amp;総表!D41&amp;"、バリアフリー字幕制作費："&amp;総表!J39&amp;"、音声ガイド制作費："&amp;総表!J40))</f>
        <v>助成金算入可能経費：0、本体額：0、2か年度2年目本体額：0、バリアフリー字幕制作費：0、音声ガイド制作費：0</v>
      </c>
    </row>
    <row r="13" spans="1:6">
      <c r="A13" s="248" t="s">
        <v>227</v>
      </c>
      <c r="B13" s="249"/>
      <c r="C13" s="259" t="s">
        <v>422</v>
      </c>
      <c r="D13" s="246" t="str">
        <f t="array" aca="1" ref="D13" ca="1">IF($C13="-","",IF(ISBLANK(INDIRECT($C13)),"",INDIRECT($C13)))</f>
        <v/>
      </c>
      <c r="F13" s="240"/>
    </row>
    <row r="14" spans="1:6">
      <c r="A14" s="251" t="s">
        <v>228</v>
      </c>
      <c r="B14" s="252"/>
      <c r="C14" s="253" t="s">
        <v>517</v>
      </c>
      <c r="D14" s="251" t="str">
        <f t="array" aca="1" ref="D14" ca="1">IF($C14="-","",IF(ISBLANK(INDIRECT($C14)),"",INDIRECT($C14)))</f>
        <v/>
      </c>
    </row>
    <row r="15" spans="1:6">
      <c r="A15" s="246" t="s">
        <v>229</v>
      </c>
      <c r="B15" s="254"/>
      <c r="C15" s="247" t="s">
        <v>518</v>
      </c>
      <c r="D15" s="255">
        <f t="array" aca="1" ref="D15" ca="1">IF($C15="-","",IF(ISBLANK(INDIRECT($C15)),"",INDIRECT($C15)))</f>
        <v>0</v>
      </c>
      <c r="F15" s="256"/>
    </row>
    <row r="16" spans="1:6">
      <c r="A16" s="246" t="s">
        <v>230</v>
      </c>
      <c r="B16" s="254"/>
      <c r="C16" s="247" t="s">
        <v>519</v>
      </c>
      <c r="D16" s="255">
        <f t="array" aca="1" ref="D16" ca="1">IF($C16="-","",IF(ISBLANK(INDIRECT($C16)),"",INDIRECT($C16)))</f>
        <v>0</v>
      </c>
    </row>
    <row r="17" spans="1:4">
      <c r="A17" s="246" t="s">
        <v>231</v>
      </c>
      <c r="B17" s="254"/>
      <c r="C17" s="247" t="s">
        <v>520</v>
      </c>
      <c r="D17" s="246" t="str">
        <f t="array" aca="1" ref="D17" ca="1">IF($C17="-","",IF(ISBLANK(INDIRECT($C17)),"",INDIRECT($C17)))</f>
        <v>選択してください</v>
      </c>
    </row>
    <row r="18" spans="1:4">
      <c r="A18" s="246" t="s">
        <v>232</v>
      </c>
      <c r="B18" s="254"/>
      <c r="C18" s="247" t="s">
        <v>521</v>
      </c>
      <c r="D18" s="246" t="str">
        <f t="array" aca="1" ref="D18" ca="1">IF($C18="-","",IF(ISBLANK(INDIRECT($C18)),"",INDIRECT($C18)))</f>
        <v/>
      </c>
    </row>
    <row r="19" spans="1:4">
      <c r="A19" s="246" t="s">
        <v>233</v>
      </c>
      <c r="B19" s="254"/>
      <c r="C19" s="247" t="s">
        <v>522</v>
      </c>
      <c r="D19" s="246" t="str">
        <f t="array" aca="1" ref="D19" ca="1">IF($C19="-","",IF(ISBLANK(INDIRECT($C19)),"",INDIRECT($C19)))</f>
        <v/>
      </c>
    </row>
    <row r="20" spans="1:4">
      <c r="A20" s="246" t="s">
        <v>234</v>
      </c>
      <c r="B20" s="254"/>
      <c r="C20" s="247" t="s">
        <v>523</v>
      </c>
      <c r="D20" s="246" t="str">
        <f t="array" aca="1" ref="D20" ca="1">IF($C20="-","",IF(ISBLANK(INDIRECT($C20)),"",INDIRECT($C20)))</f>
        <v/>
      </c>
    </row>
    <row r="21" spans="1:4">
      <c r="A21" s="246" t="s">
        <v>235</v>
      </c>
      <c r="B21" s="254"/>
      <c r="C21" s="247" t="s">
        <v>524</v>
      </c>
      <c r="D21" s="246" t="str">
        <f t="array" aca="1" ref="D21" ca="1">IF($C21="-","",IF(ISBLANK(INDIRECT($C21)),"",INDIRECT($C21)))</f>
        <v/>
      </c>
    </row>
    <row r="22" spans="1:4">
      <c r="A22" s="246" t="s">
        <v>236</v>
      </c>
      <c r="B22" s="254"/>
      <c r="C22" s="247" t="s">
        <v>525</v>
      </c>
      <c r="D22" s="246">
        <f t="array" aca="1" ref="D22" ca="1">IF($C22="-","",IF(ISBLANK(INDIRECT($C22)),"",INDIRECT($C22)))</f>
        <v>0</v>
      </c>
    </row>
    <row r="23" spans="1:4">
      <c r="A23" s="246" t="s">
        <v>237</v>
      </c>
      <c r="B23" s="254"/>
      <c r="C23" s="247" t="s">
        <v>526</v>
      </c>
      <c r="D23" s="255">
        <f t="array" aca="1" ref="D23" ca="1">IF($C23="-","",IF(ISBLANK(INDIRECT($C23)),"",INDIRECT($C23)))</f>
        <v>0</v>
      </c>
    </row>
    <row r="24" spans="1:4">
      <c r="A24" s="257" t="s">
        <v>238</v>
      </c>
      <c r="B24" s="258"/>
      <c r="C24" s="259" t="s">
        <v>527</v>
      </c>
      <c r="D24" s="260">
        <f t="array" aca="1" ref="D24" ca="1">IF($C24="-","",IF(ISBLANK(INDIRECT($C24)),"",INDIRECT($C24)))</f>
        <v>0</v>
      </c>
    </row>
    <row r="25" spans="1:4">
      <c r="A25" s="251" t="s">
        <v>239</v>
      </c>
      <c r="B25" s="252"/>
      <c r="C25" s="253" t="s">
        <v>411</v>
      </c>
      <c r="D25" s="251" t="str">
        <f t="array" aca="1" ref="D25" ca="1">IF($C25="-","",IF(ISBLANK(INDIRECT($C25)),"",INDIRECT($C25)))</f>
        <v/>
      </c>
    </row>
    <row r="26" spans="1:4">
      <c r="A26" s="246" t="s">
        <v>240</v>
      </c>
      <c r="B26" s="254"/>
      <c r="C26" s="247" t="s">
        <v>411</v>
      </c>
      <c r="D26" s="246" t="str">
        <f t="array" aca="1" ref="D26" ca="1">IF($C26="-","",IF(ISBLANK(INDIRECT($C26)),"",INDIRECT($C26)))</f>
        <v/>
      </c>
    </row>
    <row r="27" spans="1:4">
      <c r="A27" s="246" t="s">
        <v>241</v>
      </c>
      <c r="B27" s="254"/>
      <c r="C27" s="247" t="s">
        <v>411</v>
      </c>
      <c r="D27" s="246" t="str">
        <f t="array" aca="1" ref="D27" ca="1">IF($C27="-","",IF(ISBLANK(INDIRECT($C27)),"",INDIRECT($C27)))</f>
        <v/>
      </c>
    </row>
    <row r="28" spans="1:4" ht="36">
      <c r="A28" s="261" t="s">
        <v>242</v>
      </c>
      <c r="B28" s="254"/>
      <c r="C28" s="290" t="s">
        <v>528</v>
      </c>
      <c r="D28" s="246" t="str">
        <f t="array" aca="1" ref="D28" ca="1">IF($C28="-","",IF(ISBLANK(INDIRECT($C28)),"",INDIRECT($C28)))</f>
        <v>日本映画製作支援事業</v>
      </c>
    </row>
    <row r="29" spans="1:4" ht="36">
      <c r="A29" s="261" t="s">
        <v>243</v>
      </c>
      <c r="B29" s="254"/>
      <c r="C29" s="290" t="s">
        <v>529</v>
      </c>
      <c r="D29" s="246" t="str">
        <f t="array" aca="1" ref="D29" ca="1">IF($C29="-","",IF(ISBLANK(INDIRECT($C29)),"",INDIRECT($C29)))</f>
        <v>プルダウンから選択してください。</v>
      </c>
    </row>
    <row r="30" spans="1:4" ht="36">
      <c r="A30" s="262" t="s">
        <v>397</v>
      </c>
      <c r="B30" s="254"/>
      <c r="C30" s="290" t="s">
        <v>529</v>
      </c>
      <c r="D30" s="246" t="str">
        <f t="array" aca="1" ref="D30" ca="1">IF($C30="-","",IF(ISBLANK(INDIRECT($C30)),"",INDIRECT($C30)))</f>
        <v>プルダウンから選択してください。</v>
      </c>
    </row>
    <row r="31" spans="1:4" ht="36">
      <c r="A31" s="263" t="s">
        <v>244</v>
      </c>
      <c r="B31" s="245"/>
      <c r="C31" s="293" t="s">
        <v>530</v>
      </c>
      <c r="D31" s="255" t="str">
        <f t="array" aca="1" ref="D31" ca="1">IF($C31="-","",IF(ISBLANK(INDIRECT($C31)),"",INDIRECT($C31)))</f>
        <v/>
      </c>
    </row>
    <row r="32" spans="1:4" ht="36">
      <c r="A32" s="264" t="s">
        <v>245</v>
      </c>
      <c r="B32" s="249"/>
      <c r="C32" s="291" t="s">
        <v>411</v>
      </c>
      <c r="D32" s="257" t="str">
        <f t="array" aca="1" ref="D32" ca="1">IF($C32="-","",IF(ISBLANK(INDIRECT($C32)),"",INDIRECT($C32)))</f>
        <v/>
      </c>
    </row>
    <row r="33" spans="1:4">
      <c r="A33" s="265" t="s">
        <v>246</v>
      </c>
      <c r="B33" s="265">
        <v>1</v>
      </c>
      <c r="C33" s="292" t="s">
        <v>411</v>
      </c>
      <c r="D33" s="266" t="str">
        <f t="array" aca="1" ref="D33" ca="1">IF($C33="-","",IF(ISBLANK(INDIRECT($C33)),"",INDIRECT($C33)))</f>
        <v/>
      </c>
    </row>
    <row r="34" spans="1:4">
      <c r="A34" s="244" t="s">
        <v>247</v>
      </c>
      <c r="B34" s="244">
        <v>1</v>
      </c>
      <c r="C34" s="290" t="s">
        <v>411</v>
      </c>
      <c r="D34" s="255" t="str">
        <f t="array" aca="1" ref="D34" ca="1">IF($C34="-","",IF(ISBLANK(INDIRECT($C34)),"",INDIRECT($C34)))</f>
        <v/>
      </c>
    </row>
    <row r="35" spans="1:4">
      <c r="A35" s="244" t="s">
        <v>248</v>
      </c>
      <c r="B35" s="244">
        <v>1</v>
      </c>
      <c r="C35" s="290" t="s">
        <v>411</v>
      </c>
      <c r="D35" s="267" t="str">
        <f t="array" aca="1" ref="D35" ca="1">IF($C35="-","",IF(ISBLANK(INDIRECT($C35)),"",INDIRECT($C35))&amp;IF(OFFSET(INDIRECT($C35),0,2)&amp;OFFSET(INDIRECT($C35),0,3)="","","("&amp;OFFSET(INDIRECT($C35),0,2)&amp;OFFSET(INDIRECT($C35),0,3)&amp;")"))</f>
        <v/>
      </c>
    </row>
    <row r="36" spans="1:4">
      <c r="A36" s="244" t="s">
        <v>246</v>
      </c>
      <c r="B36" s="244">
        <v>2</v>
      </c>
      <c r="C36" s="247" t="s">
        <v>411</v>
      </c>
      <c r="D36" s="255" t="str">
        <f t="array" aca="1" ref="D36" ca="1">IF($C36="-","",IF(ISBLANK(INDIRECT($C36)),"",INDIRECT($C36)))</f>
        <v/>
      </c>
    </row>
    <row r="37" spans="1:4">
      <c r="A37" s="244" t="s">
        <v>247</v>
      </c>
      <c r="B37" s="244">
        <v>2</v>
      </c>
      <c r="C37" s="247" t="s">
        <v>411</v>
      </c>
      <c r="D37" s="255" t="str">
        <f t="array" aca="1" ref="D37" ca="1">IF($C37="-","",IF(ISBLANK(INDIRECT($C37)),"",INDIRECT($C37)))</f>
        <v/>
      </c>
    </row>
    <row r="38" spans="1:4">
      <c r="A38" s="244" t="s">
        <v>248</v>
      </c>
      <c r="B38" s="244">
        <v>2</v>
      </c>
      <c r="C38" s="247" t="s">
        <v>411</v>
      </c>
      <c r="D38" s="267" t="str">
        <f t="array" aca="1" ref="D38" ca="1">IF($C38="-","",IF(ISBLANK(INDIRECT($C38)),"",INDIRECT($C38))&amp;IF(OFFSET(INDIRECT($C38),0,2)&amp;OFFSET(INDIRECT($C38),0,3)="","","("&amp;OFFSET(INDIRECT($C38),0,2)&amp;OFFSET(INDIRECT($C38),0,3)&amp;")"))</f>
        <v/>
      </c>
    </row>
    <row r="39" spans="1:4">
      <c r="A39" s="244" t="s">
        <v>246</v>
      </c>
      <c r="B39" s="244">
        <v>3</v>
      </c>
      <c r="C39" s="247" t="s">
        <v>411</v>
      </c>
      <c r="D39" s="255" t="str">
        <f t="array" aca="1" ref="D39" ca="1">IF($C39="-","",IF(ISBLANK(INDIRECT($C39)),"",INDIRECT($C39)))</f>
        <v/>
      </c>
    </row>
    <row r="40" spans="1:4">
      <c r="A40" s="244" t="s">
        <v>247</v>
      </c>
      <c r="B40" s="244">
        <v>3</v>
      </c>
      <c r="C40" s="247" t="s">
        <v>411</v>
      </c>
      <c r="D40" s="255" t="str">
        <f t="array" aca="1" ref="D40" ca="1">IF($C40="-","",IF(ISBLANK(INDIRECT($C40)),"",INDIRECT($C40)))</f>
        <v/>
      </c>
    </row>
    <row r="41" spans="1:4">
      <c r="A41" s="244" t="s">
        <v>248</v>
      </c>
      <c r="B41" s="244">
        <v>3</v>
      </c>
      <c r="C41" s="247" t="s">
        <v>411</v>
      </c>
      <c r="D41" s="267" t="str">
        <f t="array" aca="1" ref="D41" ca="1">IF($C41="-","",IF(ISBLANK(INDIRECT($C41)),"",INDIRECT($C41))&amp;IF(OFFSET(INDIRECT($C41),0,2)&amp;OFFSET(INDIRECT($C41),0,3)="","","("&amp;OFFSET(INDIRECT($C41),0,2)&amp;OFFSET(INDIRECT($C41),0,3)&amp;")"))</f>
        <v/>
      </c>
    </row>
    <row r="42" spans="1:4">
      <c r="A42" s="244" t="s">
        <v>246</v>
      </c>
      <c r="B42" s="244">
        <v>4</v>
      </c>
      <c r="C42" s="247" t="s">
        <v>411</v>
      </c>
      <c r="D42" s="255" t="str">
        <f t="array" aca="1" ref="D42" ca="1">IF($C42="-","",IF(ISBLANK(INDIRECT($C42)),"",INDIRECT($C42)))</f>
        <v/>
      </c>
    </row>
    <row r="43" spans="1:4">
      <c r="A43" s="244" t="s">
        <v>247</v>
      </c>
      <c r="B43" s="244">
        <v>4</v>
      </c>
      <c r="C43" s="247" t="s">
        <v>411</v>
      </c>
      <c r="D43" s="255" t="str">
        <f t="array" aca="1" ref="D43" ca="1">IF($C43="-","",IF(ISBLANK(INDIRECT($C43)),"",INDIRECT($C43)))</f>
        <v/>
      </c>
    </row>
    <row r="44" spans="1:4">
      <c r="A44" s="244" t="s">
        <v>248</v>
      </c>
      <c r="B44" s="244">
        <v>4</v>
      </c>
      <c r="C44" s="247" t="s">
        <v>411</v>
      </c>
      <c r="D44" s="267" t="str">
        <f t="array" aca="1" ref="D44" ca="1">IF($C44="-","",IF(ISBLANK(INDIRECT($C44)),"",INDIRECT($C44))&amp;IF(OFFSET(INDIRECT($C44),0,2)&amp;OFFSET(INDIRECT($C44),0,3)="","","("&amp;OFFSET(INDIRECT($C44),0,2)&amp;OFFSET(INDIRECT($C44),0,3)&amp;")"))</f>
        <v/>
      </c>
    </row>
    <row r="45" spans="1:4">
      <c r="A45" s="244" t="s">
        <v>246</v>
      </c>
      <c r="B45" s="244">
        <v>5</v>
      </c>
      <c r="C45" s="247" t="s">
        <v>411</v>
      </c>
      <c r="D45" s="255" t="str">
        <f t="array" aca="1" ref="D45" ca="1">IF($C45="-","",IF(ISBLANK(INDIRECT($C45)),"",INDIRECT($C45)))</f>
        <v/>
      </c>
    </row>
    <row r="46" spans="1:4">
      <c r="A46" s="244" t="s">
        <v>247</v>
      </c>
      <c r="B46" s="244">
        <v>5</v>
      </c>
      <c r="C46" s="247" t="s">
        <v>411</v>
      </c>
      <c r="D46" s="255" t="str">
        <f t="array" aca="1" ref="D46" ca="1">IF($C46="-","",IF(ISBLANK(INDIRECT($C46)),"",INDIRECT($C46)))</f>
        <v/>
      </c>
    </row>
    <row r="47" spans="1:4">
      <c r="A47" s="244" t="s">
        <v>248</v>
      </c>
      <c r="B47" s="244">
        <v>5</v>
      </c>
      <c r="C47" s="247" t="s">
        <v>411</v>
      </c>
      <c r="D47" s="267" t="str">
        <f t="array" aca="1" ref="D47" ca="1">IF($C47="-","",IF(ISBLANK(INDIRECT($C47)),"",INDIRECT($C47))&amp;IF(OFFSET(INDIRECT($C47),0,2)&amp;OFFSET(INDIRECT($C47),0,3)="","","("&amp;OFFSET(INDIRECT($C47),0,2)&amp;OFFSET(INDIRECT($C47),0,3)&amp;")"))</f>
        <v/>
      </c>
    </row>
    <row r="48" spans="1:4">
      <c r="A48" s="244" t="s">
        <v>246</v>
      </c>
      <c r="B48" s="244">
        <v>6</v>
      </c>
      <c r="C48" s="247" t="s">
        <v>411</v>
      </c>
      <c r="D48" s="255" t="str">
        <f t="array" aca="1" ref="D48" ca="1">IF($C48="-","",IF(ISBLANK(INDIRECT($C48)),"",INDIRECT($C48)))</f>
        <v/>
      </c>
    </row>
    <row r="49" spans="1:4">
      <c r="A49" s="244" t="s">
        <v>247</v>
      </c>
      <c r="B49" s="244">
        <v>6</v>
      </c>
      <c r="C49" s="247" t="s">
        <v>411</v>
      </c>
      <c r="D49" s="255" t="str">
        <f t="array" aca="1" ref="D49" ca="1">IF($C49="-","",IF(ISBLANK(INDIRECT($C49)),"",INDIRECT($C49)))</f>
        <v/>
      </c>
    </row>
    <row r="50" spans="1:4">
      <c r="A50" s="244" t="s">
        <v>248</v>
      </c>
      <c r="B50" s="244">
        <v>6</v>
      </c>
      <c r="C50" s="247" t="s">
        <v>411</v>
      </c>
      <c r="D50" s="267" t="str">
        <f t="array" aca="1" ref="D50" ca="1">IF($C50="-","",IF(ISBLANK(INDIRECT($C50)),"",INDIRECT($C50))&amp;IF(OFFSET(INDIRECT($C50),0,2)&amp;OFFSET(INDIRECT($C50),0,3)="","","("&amp;OFFSET(INDIRECT($C50),0,2)&amp;OFFSET(INDIRECT($C50),0,3)&amp;")"))</f>
        <v/>
      </c>
    </row>
    <row r="51" spans="1:4">
      <c r="A51" s="244" t="s">
        <v>246</v>
      </c>
      <c r="B51" s="244">
        <v>7</v>
      </c>
      <c r="C51" s="247" t="s">
        <v>411</v>
      </c>
      <c r="D51" s="255" t="str">
        <f t="array" aca="1" ref="D51" ca="1">IF($C51="-","",IF(ISBLANK(INDIRECT($C51)),"",INDIRECT($C51)))</f>
        <v/>
      </c>
    </row>
    <row r="52" spans="1:4">
      <c r="A52" s="244" t="s">
        <v>247</v>
      </c>
      <c r="B52" s="244">
        <v>7</v>
      </c>
      <c r="C52" s="247" t="s">
        <v>411</v>
      </c>
      <c r="D52" s="255" t="str">
        <f t="array" aca="1" ref="D52" ca="1">IF($C52="-","",IF(ISBLANK(INDIRECT($C52)),"",INDIRECT($C52)))</f>
        <v/>
      </c>
    </row>
    <row r="53" spans="1:4">
      <c r="A53" s="244" t="s">
        <v>248</v>
      </c>
      <c r="B53" s="244">
        <v>7</v>
      </c>
      <c r="C53" s="247" t="s">
        <v>411</v>
      </c>
      <c r="D53" s="267" t="str">
        <f t="array" aca="1" ref="D53" ca="1">IF($C53="-","",IF(ISBLANK(INDIRECT($C53)),"",INDIRECT($C53))&amp;IF(OFFSET(INDIRECT($C53),0,2)&amp;OFFSET(INDIRECT($C53),0,3)="","","("&amp;OFFSET(INDIRECT($C53),0,2)&amp;OFFSET(INDIRECT($C53),0,3)&amp;")"))</f>
        <v/>
      </c>
    </row>
    <row r="54" spans="1:4">
      <c r="A54" s="244" t="s">
        <v>246</v>
      </c>
      <c r="B54" s="244">
        <v>8</v>
      </c>
      <c r="C54" s="247" t="s">
        <v>411</v>
      </c>
      <c r="D54" s="255" t="str">
        <f t="array" aca="1" ref="D54" ca="1">IF($C54="-","",IF(ISBLANK(INDIRECT($C54)),"",INDIRECT($C54)))</f>
        <v/>
      </c>
    </row>
    <row r="55" spans="1:4">
      <c r="A55" s="244" t="s">
        <v>247</v>
      </c>
      <c r="B55" s="244">
        <v>8</v>
      </c>
      <c r="C55" s="247" t="s">
        <v>411</v>
      </c>
      <c r="D55" s="255" t="str">
        <f t="array" aca="1" ref="D55" ca="1">IF($C55="-","",IF(ISBLANK(INDIRECT($C55)),"",INDIRECT($C55)))</f>
        <v/>
      </c>
    </row>
    <row r="56" spans="1:4">
      <c r="A56" s="244" t="s">
        <v>248</v>
      </c>
      <c r="B56" s="244">
        <v>8</v>
      </c>
      <c r="C56" s="247" t="s">
        <v>411</v>
      </c>
      <c r="D56" s="267" t="str">
        <f t="array" aca="1" ref="D56" ca="1">IF($C56="-","",IF(ISBLANK(INDIRECT($C56)),"",INDIRECT($C56))&amp;IF(OFFSET(INDIRECT($C56),0,2)&amp;OFFSET(INDIRECT($C56),0,3)="","","("&amp;OFFSET(INDIRECT($C56),0,2)&amp;OFFSET(INDIRECT($C56),0,3)&amp;")"))</f>
        <v/>
      </c>
    </row>
    <row r="57" spans="1:4">
      <c r="A57" s="244" t="s">
        <v>246</v>
      </c>
      <c r="B57" s="244">
        <v>9</v>
      </c>
      <c r="C57" s="247" t="s">
        <v>411</v>
      </c>
      <c r="D57" s="255" t="str">
        <f t="array" aca="1" ref="D57" ca="1">IF($C57="-","",IF(ISBLANK(INDIRECT($C57)),"",INDIRECT($C57)))</f>
        <v/>
      </c>
    </row>
    <row r="58" spans="1:4">
      <c r="A58" s="244" t="s">
        <v>247</v>
      </c>
      <c r="B58" s="244">
        <v>9</v>
      </c>
      <c r="C58" s="247" t="s">
        <v>411</v>
      </c>
      <c r="D58" s="255" t="str">
        <f t="array" aca="1" ref="D58" ca="1">IF($C58="-","",IF(ISBLANK(INDIRECT($C58)),"",INDIRECT($C58)))</f>
        <v/>
      </c>
    </row>
    <row r="59" spans="1:4">
      <c r="A59" s="244" t="s">
        <v>248</v>
      </c>
      <c r="B59" s="244">
        <v>9</v>
      </c>
      <c r="C59" s="247" t="s">
        <v>411</v>
      </c>
      <c r="D59" s="267" t="str">
        <f t="array" aca="1" ref="D59" ca="1">IF($C59="-","",IF(ISBLANK(INDIRECT($C59)),"",INDIRECT($C59))&amp;IF(OFFSET(INDIRECT($C59),0,2)&amp;OFFSET(INDIRECT($C59),0,3)="","","("&amp;OFFSET(INDIRECT($C59),0,2)&amp;OFFSET(INDIRECT($C59),0,3)&amp;")"))</f>
        <v/>
      </c>
    </row>
    <row r="60" spans="1:4">
      <c r="A60" s="244" t="s">
        <v>246</v>
      </c>
      <c r="B60" s="244">
        <v>10</v>
      </c>
      <c r="C60" s="247" t="s">
        <v>411</v>
      </c>
      <c r="D60" s="255" t="str">
        <f t="array" aca="1" ref="D60" ca="1">IF($C60="-","",IF(ISBLANK(INDIRECT($C60)),"",INDIRECT($C60)))</f>
        <v/>
      </c>
    </row>
    <row r="61" spans="1:4">
      <c r="A61" s="244" t="s">
        <v>247</v>
      </c>
      <c r="B61" s="244">
        <v>10</v>
      </c>
      <c r="C61" s="247" t="s">
        <v>411</v>
      </c>
      <c r="D61" s="255" t="str">
        <f t="array" aca="1" ref="D61" ca="1">IF($C61="-","",IF(ISBLANK(INDIRECT($C61)),"",INDIRECT($C61)))</f>
        <v/>
      </c>
    </row>
    <row r="62" spans="1:4">
      <c r="A62" s="244" t="s">
        <v>248</v>
      </c>
      <c r="B62" s="244">
        <v>10</v>
      </c>
      <c r="C62" s="247" t="s">
        <v>411</v>
      </c>
      <c r="D62" s="267" t="str">
        <f t="array" aca="1" ref="D62" ca="1">IF($C62="-","",IF(ISBLANK(INDIRECT($C62)),"",INDIRECT($C62))&amp;IF(OFFSET(INDIRECT($C62),0,2)&amp;OFFSET(INDIRECT($C62),0,3)="","","("&amp;OFFSET(INDIRECT($C62),0,2)&amp;OFFSET(INDIRECT($C62),0,3)&amp;")"))</f>
        <v/>
      </c>
    </row>
    <row r="63" spans="1:4">
      <c r="A63" s="244" t="s">
        <v>246</v>
      </c>
      <c r="B63" s="244">
        <v>11</v>
      </c>
      <c r="C63" s="247" t="s">
        <v>411</v>
      </c>
      <c r="D63" s="255" t="str">
        <f t="array" aca="1" ref="D63" ca="1">IF($C63="-","",IF(ISBLANK(INDIRECT($C63)),"",INDIRECT($C63)))</f>
        <v/>
      </c>
    </row>
    <row r="64" spans="1:4">
      <c r="A64" s="244" t="s">
        <v>247</v>
      </c>
      <c r="B64" s="244">
        <v>11</v>
      </c>
      <c r="C64" s="247" t="s">
        <v>411</v>
      </c>
      <c r="D64" s="255" t="str">
        <f t="array" aca="1" ref="D64" ca="1">IF($C64="-","",IF(ISBLANK(INDIRECT($C64)),"",INDIRECT($C64)))</f>
        <v/>
      </c>
    </row>
    <row r="65" spans="1:4">
      <c r="A65" s="244" t="s">
        <v>248</v>
      </c>
      <c r="B65" s="244">
        <v>11</v>
      </c>
      <c r="C65" s="247" t="s">
        <v>411</v>
      </c>
      <c r="D65" s="267" t="str">
        <f t="array" aca="1" ref="D65" ca="1">IF($C65="-","",IF(ISBLANK(INDIRECT($C65)),"",INDIRECT($C65))&amp;IF(OFFSET(INDIRECT($C65),0,2)&amp;OFFSET(INDIRECT($C65),0,3)="","","("&amp;OFFSET(INDIRECT($C65),0,2)&amp;OFFSET(INDIRECT($C65),0,3)&amp;")"))</f>
        <v/>
      </c>
    </row>
    <row r="66" spans="1:4">
      <c r="A66" s="244" t="s">
        <v>246</v>
      </c>
      <c r="B66" s="244">
        <v>12</v>
      </c>
      <c r="C66" s="247" t="s">
        <v>411</v>
      </c>
      <c r="D66" s="255" t="str">
        <f t="array" aca="1" ref="D66" ca="1">IF($C66="-","",IF(ISBLANK(INDIRECT($C66)),"",INDIRECT($C66)))</f>
        <v/>
      </c>
    </row>
    <row r="67" spans="1:4">
      <c r="A67" s="244" t="s">
        <v>247</v>
      </c>
      <c r="B67" s="244">
        <v>12</v>
      </c>
      <c r="C67" s="247" t="s">
        <v>411</v>
      </c>
      <c r="D67" s="255" t="str">
        <f t="array" aca="1" ref="D67" ca="1">IF($C67="-","",IF(ISBLANK(INDIRECT($C67)),"",INDIRECT($C67)))</f>
        <v/>
      </c>
    </row>
    <row r="68" spans="1:4">
      <c r="A68" s="244" t="s">
        <v>248</v>
      </c>
      <c r="B68" s="244">
        <v>12</v>
      </c>
      <c r="C68" s="247" t="s">
        <v>411</v>
      </c>
      <c r="D68" s="267" t="str">
        <f t="array" aca="1" ref="D68" ca="1">IF($C68="-","",IF(ISBLANK(INDIRECT($C68)),"",INDIRECT($C68))&amp;IF(OFFSET(INDIRECT($C68),0,2)&amp;OFFSET(INDIRECT($C68),0,3)="","","("&amp;OFFSET(INDIRECT($C68),0,2)&amp;OFFSET(INDIRECT($C68),0,3)&amp;")"))</f>
        <v/>
      </c>
    </row>
    <row r="69" spans="1:4">
      <c r="A69" s="244" t="s">
        <v>246</v>
      </c>
      <c r="B69" s="244">
        <v>13</v>
      </c>
      <c r="C69" s="247" t="s">
        <v>411</v>
      </c>
      <c r="D69" s="255" t="str">
        <f t="array" aca="1" ref="D69" ca="1">IF($C69="-","",IF(ISBLANK(INDIRECT($C69)),"",INDIRECT($C69)))</f>
        <v/>
      </c>
    </row>
    <row r="70" spans="1:4">
      <c r="A70" s="244" t="s">
        <v>247</v>
      </c>
      <c r="B70" s="244">
        <v>13</v>
      </c>
      <c r="C70" s="247" t="s">
        <v>411</v>
      </c>
      <c r="D70" s="255" t="str">
        <f t="array" aca="1" ref="D70" ca="1">IF($C70="-","",IF(ISBLANK(INDIRECT($C70)),"",INDIRECT($C70)))</f>
        <v/>
      </c>
    </row>
    <row r="71" spans="1:4">
      <c r="A71" s="244" t="s">
        <v>248</v>
      </c>
      <c r="B71" s="244">
        <v>13</v>
      </c>
      <c r="C71" s="247" t="s">
        <v>411</v>
      </c>
      <c r="D71" s="267" t="str">
        <f t="array" aca="1" ref="D71" ca="1">IF($C71="-","",IF(ISBLANK(INDIRECT($C71)),"",INDIRECT($C71))&amp;IF(OFFSET(INDIRECT($C71),0,2)&amp;OFFSET(INDIRECT($C71),0,3)="","","("&amp;OFFSET(INDIRECT($C71),0,2)&amp;OFFSET(INDIRECT($C71),0,3)&amp;")"))</f>
        <v/>
      </c>
    </row>
    <row r="72" spans="1:4">
      <c r="A72" s="244" t="s">
        <v>246</v>
      </c>
      <c r="B72" s="244">
        <v>14</v>
      </c>
      <c r="C72" s="247" t="s">
        <v>411</v>
      </c>
      <c r="D72" s="255" t="str">
        <f t="array" aca="1" ref="D72" ca="1">IF($C72="-","",IF(ISBLANK(INDIRECT($C72)),"",INDIRECT($C72)))</f>
        <v/>
      </c>
    </row>
    <row r="73" spans="1:4">
      <c r="A73" s="244" t="s">
        <v>247</v>
      </c>
      <c r="B73" s="244">
        <v>14</v>
      </c>
      <c r="C73" s="247" t="s">
        <v>411</v>
      </c>
      <c r="D73" s="255" t="str">
        <f t="array" aca="1" ref="D73" ca="1">IF($C73="-","",IF(ISBLANK(INDIRECT($C73)),"",INDIRECT($C73)))</f>
        <v/>
      </c>
    </row>
    <row r="74" spans="1:4">
      <c r="A74" s="244" t="s">
        <v>248</v>
      </c>
      <c r="B74" s="244">
        <v>14</v>
      </c>
      <c r="C74" s="247" t="s">
        <v>411</v>
      </c>
      <c r="D74" s="267" t="str">
        <f t="array" aca="1" ref="D74" ca="1">IF($C74="-","",IF(ISBLANK(INDIRECT($C74)),"",INDIRECT($C74))&amp;IF(OFFSET(INDIRECT($C74),0,2)&amp;OFFSET(INDIRECT($C74),0,3)="","","("&amp;OFFSET(INDIRECT($C74),0,2)&amp;OFFSET(INDIRECT($C74),0,3)&amp;")"))</f>
        <v/>
      </c>
    </row>
    <row r="75" spans="1:4">
      <c r="A75" s="244" t="s">
        <v>246</v>
      </c>
      <c r="B75" s="244">
        <v>15</v>
      </c>
      <c r="C75" s="247" t="s">
        <v>411</v>
      </c>
      <c r="D75" s="255" t="str">
        <f t="array" aca="1" ref="D75" ca="1">IF($C75="-","",IF(ISBLANK(INDIRECT($C75)),"",INDIRECT($C75)))</f>
        <v/>
      </c>
    </row>
    <row r="76" spans="1:4">
      <c r="A76" s="244" t="s">
        <v>247</v>
      </c>
      <c r="B76" s="244">
        <v>15</v>
      </c>
      <c r="C76" s="247" t="s">
        <v>411</v>
      </c>
      <c r="D76" s="255" t="str">
        <f t="array" aca="1" ref="D76" ca="1">IF($C76="-","",IF(ISBLANK(INDIRECT($C76)),"",INDIRECT($C76)))</f>
        <v/>
      </c>
    </row>
    <row r="77" spans="1:4">
      <c r="A77" s="248" t="s">
        <v>248</v>
      </c>
      <c r="B77" s="248">
        <v>15</v>
      </c>
      <c r="C77" s="259" t="s">
        <v>411</v>
      </c>
      <c r="D77" s="250" t="str">
        <f t="array" aca="1" ref="D77" ca="1">IF($C77="-","",IF(ISBLANK(INDIRECT($C77)),"",INDIRECT($C77))&amp;IF(OFFSET(INDIRECT($C77),0,2)&amp;OFFSET(INDIRECT($C77),0,3)="","","("&amp;OFFSET(INDIRECT($C77),0,2)&amp;OFFSET(INDIRECT($C77),0,3)&amp;")"))</f>
        <v/>
      </c>
    </row>
    <row r="78" spans="1:4">
      <c r="A78" s="265" t="s">
        <v>249</v>
      </c>
      <c r="B78" s="268"/>
      <c r="C78" s="253" t="s">
        <v>531</v>
      </c>
      <c r="D78" s="251" t="str">
        <f t="array" aca="1" ref="D78" ca="1">IF($C78="-","",IF(ISBLANK(INDIRECT($C78)),"",INDIRECT($C78)))</f>
        <v/>
      </c>
    </row>
    <row r="79" spans="1:4">
      <c r="A79" s="244" t="s">
        <v>250</v>
      </c>
      <c r="B79" s="245"/>
      <c r="C79" s="247" t="s">
        <v>532</v>
      </c>
      <c r="D79" s="246" t="str">
        <f t="array" aca="1" ref="D79" ca="1">IF($C79="-","",IF(ISBLANK(INDIRECT($C79)),"",INDIRECT($C79)))</f>
        <v/>
      </c>
    </row>
    <row r="80" spans="1:4">
      <c r="A80" s="244" t="s">
        <v>251</v>
      </c>
      <c r="B80" s="245"/>
      <c r="C80" s="247" t="s">
        <v>533</v>
      </c>
      <c r="D80" s="246" t="str">
        <f t="array" aca="1" ref="D80" ca="1">IF($C80="-","",IF(ISBLANK(INDIRECT($C80)),"",INDIRECT($C80)))</f>
        <v/>
      </c>
    </row>
    <row r="81" spans="1:4">
      <c r="A81" s="244" t="s">
        <v>252</v>
      </c>
      <c r="B81" s="245"/>
      <c r="C81" s="247" t="s">
        <v>534</v>
      </c>
      <c r="D81" s="246" t="str">
        <f t="array" aca="1" ref="D81" ca="1">IF($C81="-","",IF(ISBLANK(INDIRECT($C81)),"",INDIRECT($C81)))</f>
        <v/>
      </c>
    </row>
    <row r="82" spans="1:4">
      <c r="A82" s="244" t="s">
        <v>253</v>
      </c>
      <c r="B82" s="245"/>
      <c r="C82" s="247" t="s">
        <v>535</v>
      </c>
      <c r="D82" s="267" t="str">
        <f t="array" aca="1" ref="D82" ca="1">IF($C82="-","",IF(ISBLANK(INDIRECT($C82)),"",INDIRECT($C82)&amp;"-"&amp;OFFSET(INDIRECT($C82),0,2)))</f>
        <v/>
      </c>
    </row>
    <row r="83" spans="1:4">
      <c r="A83" s="244" t="s">
        <v>254</v>
      </c>
      <c r="B83" s="245"/>
      <c r="C83" s="247" t="s">
        <v>536</v>
      </c>
      <c r="D83" s="246" t="str">
        <f t="array" aca="1" ref="D83" ca="1">IF($C83="-","",IF(ISBLANK(INDIRECT($C83)),"",INDIRECT($C83)))</f>
        <v>選択してください</v>
      </c>
    </row>
    <row r="84" spans="1:4">
      <c r="A84" s="244" t="s">
        <v>255</v>
      </c>
      <c r="B84" s="245"/>
      <c r="C84" s="247" t="s">
        <v>537</v>
      </c>
      <c r="D84" s="246" t="str">
        <f t="array" aca="1" ref="D84" ca="1">IF($C84="-","",IF(ISBLANK(INDIRECT($C84)),"",INDIRECT($C84)))</f>
        <v/>
      </c>
    </row>
    <row r="85" spans="1:4">
      <c r="A85" s="244" t="s">
        <v>256</v>
      </c>
      <c r="B85" s="245"/>
      <c r="C85" s="294" t="s">
        <v>538</v>
      </c>
      <c r="D85" s="246" t="str">
        <f t="array" aca="1" ref="D85" ca="1">IF($C85="-","",IF(ISBLANK(INDIRECT($C85)),"",INDIRECT($C85)))</f>
        <v/>
      </c>
    </row>
    <row r="86" spans="1:4">
      <c r="A86" s="244" t="s">
        <v>257</v>
      </c>
      <c r="B86" s="245"/>
      <c r="C86" s="247" t="s">
        <v>539</v>
      </c>
      <c r="D86" s="246" t="str">
        <f t="array" aca="1" ref="D86" ca="1">IF($C86="-","",IF(ISBLANK(INDIRECT($C86)),"",INDIRECT($C86)))</f>
        <v/>
      </c>
    </row>
    <row r="87" spans="1:4">
      <c r="A87" s="244" t="s">
        <v>258</v>
      </c>
      <c r="B87" s="245"/>
      <c r="C87" s="247" t="s">
        <v>411</v>
      </c>
      <c r="D87" s="246" t="str">
        <f t="array" aca="1" ref="D87" ca="1">IF($C87="-","",IF(ISBLANK(INDIRECT($C87)),"",INDIRECT($C87)))</f>
        <v/>
      </c>
    </row>
    <row r="88" spans="1:4">
      <c r="A88" s="246" t="s">
        <v>259</v>
      </c>
      <c r="B88" s="254"/>
      <c r="C88" s="247" t="s">
        <v>411</v>
      </c>
      <c r="D88" s="246" t="str">
        <f t="array" aca="1" ref="D88" ca="1">IF($C88="-","",IF(ISBLANK(INDIRECT($C88)),"",INDIRECT($C88)))</f>
        <v/>
      </c>
    </row>
    <row r="89" spans="1:4">
      <c r="A89" s="269" t="s">
        <v>260</v>
      </c>
      <c r="B89" s="270"/>
      <c r="C89" s="271" t="s">
        <v>411</v>
      </c>
      <c r="D89" s="272" t="str">
        <f t="array" aca="1" ref="D89" ca="1">IF($C89="-","",IF(ISBLANK(INDIRECT($C89)),"",INDIRECT($C89)))</f>
        <v/>
      </c>
    </row>
    <row r="90" spans="1:4">
      <c r="A90" s="244" t="s">
        <v>261</v>
      </c>
      <c r="B90" s="245"/>
      <c r="C90" s="247" t="s">
        <v>531</v>
      </c>
      <c r="D90" s="246" t="str">
        <f t="array" aca="1" ref="D90" ca="1">IF($C90="-","",IF(ISBLANK(INDIRECT($C90)),"",INDIRECT($C90)))</f>
        <v/>
      </c>
    </row>
    <row r="91" spans="1:4">
      <c r="A91" s="257" t="s">
        <v>262</v>
      </c>
      <c r="B91" s="258"/>
      <c r="C91" s="259" t="s">
        <v>411</v>
      </c>
      <c r="D91" s="257" t="str">
        <f t="array" aca="1" ref="D91" ca="1">IF($C91="-","",IF(ISBLANK(INDIRECT($C91)),"",INDIRECT($C91)))</f>
        <v/>
      </c>
    </row>
    <row r="92" spans="1:4">
      <c r="A92" s="265" t="s">
        <v>263</v>
      </c>
      <c r="B92" s="268"/>
      <c r="C92" s="253" t="s">
        <v>411</v>
      </c>
      <c r="D92" s="273" t="str">
        <f ca="1">IF($C92="-","",IF(ISBLANK(INDIRECT($C92)),"",(INDIRECT($C92)&amp;IF(ISBLANK(OFFSET(INDIRECT($C92),1,0)),"","("&amp;OFFSET(INDIRECT($C92),1,0)&amp;")"))))</f>
        <v/>
      </c>
    </row>
    <row r="93" spans="1:4">
      <c r="A93" s="244" t="s">
        <v>264</v>
      </c>
      <c r="B93" s="245"/>
      <c r="C93" s="247" t="s">
        <v>411</v>
      </c>
      <c r="D93" s="267" t="str">
        <f t="array" aca="1" ref="D93" ca="1">IF($C93="-","",IF(ISBLANK(INDIRECT($C93)),"",INDIRECT($C93)&amp;"-"&amp;OFFSET(INDIRECT($C93),0,2)))</f>
        <v/>
      </c>
    </row>
    <row r="94" spans="1:4">
      <c r="A94" s="244" t="s">
        <v>265</v>
      </c>
      <c r="B94" s="245"/>
      <c r="C94" s="247" t="s">
        <v>411</v>
      </c>
      <c r="D94" s="246" t="str">
        <f t="array" aca="1" ref="D94" ca="1">IF($C94="-","",IF(ISBLANK(INDIRECT($C94)),"",INDIRECT($C94)))</f>
        <v/>
      </c>
    </row>
    <row r="95" spans="1:4">
      <c r="A95" s="244" t="s">
        <v>266</v>
      </c>
      <c r="B95" s="245"/>
      <c r="C95" s="247" t="s">
        <v>411</v>
      </c>
      <c r="D95" s="246" t="str">
        <f t="array" aca="1" ref="D95" ca="1">IF($C95="-","",IF(ISBLANK(INDIRECT($C95)),"",INDIRECT($C95)))</f>
        <v/>
      </c>
    </row>
    <row r="96" spans="1:4">
      <c r="A96" s="248" t="s">
        <v>267</v>
      </c>
      <c r="B96" s="249"/>
      <c r="C96" s="259" t="s">
        <v>411</v>
      </c>
      <c r="D96" s="257" t="str">
        <f t="array" aca="1" ref="D96" ca="1">IF($C96="-","",IF(ISBLANK(INDIRECT($C96)),"",INDIRECT($C96)))</f>
        <v/>
      </c>
    </row>
    <row r="97" spans="1:4">
      <c r="A97" s="265" t="s">
        <v>398</v>
      </c>
      <c r="B97" s="268"/>
      <c r="C97" s="253" t="s">
        <v>540</v>
      </c>
      <c r="D97" s="273" t="str">
        <f t="array" aca="1" ref="D97" ca="1">IF($C97="-","",IF(ISBLANK(INDIRECT($C97)),"",INDIRECT($C97)&amp;"-"&amp;OFFSET(INDIRECT($C97),0,2)))</f>
        <v/>
      </c>
    </row>
    <row r="98" spans="1:4">
      <c r="A98" s="244" t="s">
        <v>399</v>
      </c>
      <c r="B98" s="245"/>
      <c r="C98" s="247" t="s">
        <v>541</v>
      </c>
      <c r="D98" s="267" t="str">
        <f t="array" aca="1" ref="D98" ca="1">IF($C98="-","",IF(ISBLANK(INDIRECT($C98)),"",INDIRECT($C98)&amp;OFFSET(INDIRECT($C98),0,1)))</f>
        <v>選択してください</v>
      </c>
    </row>
    <row r="99" spans="1:4">
      <c r="A99" s="244" t="s">
        <v>400</v>
      </c>
      <c r="B99" s="245"/>
      <c r="C99" s="294" t="s">
        <v>542</v>
      </c>
      <c r="D99" s="246" t="str">
        <f t="array" aca="1" ref="D99" ca="1">IF($C99="-","",IF(ISBLANK(INDIRECT($C99)),"",INDIRECT($C99)))</f>
        <v/>
      </c>
    </row>
    <row r="100" spans="1:4">
      <c r="A100" s="244" t="s">
        <v>401</v>
      </c>
      <c r="B100" s="245"/>
      <c r="C100" s="247" t="s">
        <v>543</v>
      </c>
      <c r="D100" s="246" t="str">
        <f t="array" aca="1" ref="D100" ca="1">IF($C100="-","",IF(ISBLANK(INDIRECT($C100)),"",INDIRECT($C100)))</f>
        <v/>
      </c>
    </row>
    <row r="101" spans="1:4">
      <c r="A101" s="244" t="s">
        <v>402</v>
      </c>
      <c r="B101" s="245"/>
      <c r="C101" s="247" t="s">
        <v>411</v>
      </c>
      <c r="D101" s="246" t="str">
        <f t="array" aca="1" ref="D101" ca="1">IF($C101="-","",IF(ISBLANK(INDIRECT($C101)),"",INDIRECT($C101)))</f>
        <v/>
      </c>
    </row>
    <row r="102" spans="1:4">
      <c r="A102" s="244" t="s">
        <v>403</v>
      </c>
      <c r="B102" s="245"/>
      <c r="C102" s="247" t="s">
        <v>544</v>
      </c>
      <c r="D102" s="246" t="str">
        <f t="array" aca="1" ref="D102" ca="1">IF($C102="-","",IF(ISBLANK(INDIRECT($C102)),"",INDIRECT($C102)))</f>
        <v/>
      </c>
    </row>
    <row r="103" spans="1:4">
      <c r="A103" s="244" t="s">
        <v>404</v>
      </c>
      <c r="B103" s="245"/>
      <c r="C103" s="247" t="s">
        <v>545</v>
      </c>
      <c r="D103" s="246" t="str">
        <f t="array" aca="1" ref="D103" ca="1">IF($C103="-","",IF(ISBLANK(INDIRECT($C103)),"",INDIRECT($C103)))</f>
        <v/>
      </c>
    </row>
    <row r="104" spans="1:4">
      <c r="A104" s="244" t="s">
        <v>405</v>
      </c>
      <c r="B104" s="245"/>
      <c r="C104" s="247" t="s">
        <v>411</v>
      </c>
      <c r="D104" s="246" t="str">
        <f t="array" aca="1" ref="D104" ca="1">IF($C104="-","",IF(ISBLANK(INDIRECT($C104)),"",INDIRECT($C104)))</f>
        <v/>
      </c>
    </row>
    <row r="105" spans="1:4" ht="18.5" thickBot="1">
      <c r="A105" s="274" t="s">
        <v>406</v>
      </c>
      <c r="B105" s="275"/>
      <c r="C105" s="276" t="s">
        <v>546</v>
      </c>
      <c r="D105" s="277" t="str">
        <f t="array" aca="1" ref="D105" ca="1">IF($C105="-","",IF(ISBLANK(INDIRECT($C105)),"",INDIRECT($C105)))</f>
        <v/>
      </c>
    </row>
    <row r="106" spans="1:4">
      <c r="A106" s="278" t="s">
        <v>407</v>
      </c>
      <c r="B106" s="279"/>
      <c r="C106" s="280" t="s">
        <v>414</v>
      </c>
      <c r="D106" s="281"/>
    </row>
    <row r="107" spans="1:4">
      <c r="A107" s="282" t="s">
        <v>408</v>
      </c>
      <c r="B107" s="245"/>
      <c r="C107" s="247" t="s">
        <v>414</v>
      </c>
      <c r="D107" s="283"/>
    </row>
    <row r="108" spans="1:4">
      <c r="A108" s="282" t="s">
        <v>409</v>
      </c>
      <c r="B108" s="245"/>
      <c r="C108" s="247" t="s">
        <v>411</v>
      </c>
      <c r="D108" s="283" t="str">
        <f t="array" aca="1" ref="D108" ca="1">IF($C108="-","",IF(ISBLANK(INDIRECT($C108)),"",INDIRECT($C108)))</f>
        <v/>
      </c>
    </row>
    <row r="109" spans="1:4" ht="18.5" thickBot="1">
      <c r="A109" s="284" t="s">
        <v>410</v>
      </c>
      <c r="B109" s="275"/>
      <c r="C109" s="276" t="s">
        <v>411</v>
      </c>
      <c r="D109" s="285" t="str">
        <f t="array" aca="1" ref="D109" ca="1">IF($C109="-","",IF(ISBLANK(INDIRECT($C109)),"",INDIRECT($C109)))</f>
        <v/>
      </c>
    </row>
  </sheetData>
  <sheetProtection algorithmName="SHA-512" hashValue="eo3KxAxKiukVUkmL8+HvqpdmnPRv06YMcBxb5+PkeL5HpuAjCkCtzD3qVVwbDTC5Sk+j1bKX7fmayWa5kPUjHQ==" saltValue="vDGfdbk9hhSCc/HdoK76pA==" spinCount="100000" sheet="1" objects="1" scenarios="1"/>
  <phoneticPr fontId="40"/>
  <conditionalFormatting sqref="D1:D1048576">
    <cfRule type="expression" dxfId="16" priority="1">
      <formula>$C1="-"</formula>
    </cfRule>
  </conditionalFormatting>
  <conditionalFormatting sqref="E2">
    <cfRule type="expression" dxfId="15" priority="31">
      <formula>$C2="-"</formula>
    </cfRule>
  </conditionalFormatting>
  <conditionalFormatting sqref="F15">
    <cfRule type="expression" dxfId="14" priority="26">
      <formula>$C15="-"</formula>
    </cfRule>
  </conditionalFormatting>
  <conditionalFormatting sqref="G3:G4">
    <cfRule type="expression" dxfId="13" priority="25">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0000"/>
    <pageSetUpPr fitToPage="1"/>
  </sheetPr>
  <dimension ref="A1:W76"/>
  <sheetViews>
    <sheetView tabSelected="1" zoomScale="98" zoomScaleNormal="98" zoomScaleSheetLayoutView="70" workbookViewId="0">
      <selection activeCell="C7" sqref="C7:D7"/>
    </sheetView>
  </sheetViews>
  <sheetFormatPr defaultColWidth="9" defaultRowHeight="18"/>
  <cols>
    <col min="2" max="2" width="19.58203125" customWidth="1"/>
    <col min="3" max="3" width="22.5" customWidth="1"/>
    <col min="4" max="4" width="5.25" customWidth="1"/>
    <col min="5" max="6" width="8.58203125" customWidth="1"/>
    <col min="7" max="7" width="4.25" customWidth="1"/>
    <col min="8" max="9" width="9.83203125" customWidth="1"/>
    <col min="10" max="10" width="23.5" customWidth="1"/>
    <col min="11" max="11" width="3.58203125" customWidth="1"/>
    <col min="12" max="12" width="98.58203125" customWidth="1"/>
    <col min="13" max="14" width="9" customWidth="1"/>
    <col min="15" max="15" width="29.25" hidden="1" customWidth="1"/>
    <col min="16" max="16" width="11.08203125" hidden="1" customWidth="1"/>
    <col min="17" max="17" width="25.25" hidden="1" customWidth="1"/>
    <col min="18" max="18" width="8" hidden="1" customWidth="1"/>
    <col min="19" max="19" width="5.75" hidden="1" customWidth="1"/>
    <col min="20" max="20" width="13.08203125" hidden="1" customWidth="1"/>
    <col min="21" max="21" width="19.33203125" hidden="1" customWidth="1"/>
  </cols>
  <sheetData>
    <row r="1" spans="1:23" ht="40.5" customHeight="1">
      <c r="A1" s="890" t="s">
        <v>215</v>
      </c>
      <c r="B1" s="891"/>
      <c r="C1" s="891"/>
      <c r="L1" s="549" t="s">
        <v>680</v>
      </c>
    </row>
    <row r="2" spans="1:23" ht="51.75" customHeight="1">
      <c r="A2" s="903" t="s">
        <v>696</v>
      </c>
      <c r="B2" s="904"/>
      <c r="C2" s="904"/>
      <c r="D2" s="904"/>
      <c r="E2" s="904"/>
      <c r="F2" s="904"/>
      <c r="G2" s="904"/>
      <c r="H2" s="904"/>
      <c r="I2" s="904"/>
      <c r="J2" s="904"/>
      <c r="K2" s="502"/>
      <c r="O2" s="18" t="s">
        <v>678</v>
      </c>
      <c r="P2" s="18">
        <v>0</v>
      </c>
    </row>
    <row r="3" spans="1:23" ht="63.75" customHeight="1" thickBot="1">
      <c r="A3" s="890" t="s">
        <v>510</v>
      </c>
      <c r="B3" s="890"/>
      <c r="C3" s="890"/>
      <c r="D3" s="890"/>
      <c r="E3" s="890"/>
      <c r="F3" s="890"/>
      <c r="G3" s="890"/>
      <c r="H3" s="890"/>
      <c r="I3" s="890"/>
      <c r="J3" s="890"/>
      <c r="K3" s="415"/>
      <c r="O3" s="18" t="s">
        <v>77</v>
      </c>
      <c r="P3" s="19">
        <v>21400</v>
      </c>
    </row>
    <row r="4" spans="1:23" ht="21.75" customHeight="1" thickBot="1">
      <c r="A4" s="415"/>
      <c r="B4" s="415"/>
      <c r="C4" s="415"/>
      <c r="D4" s="415"/>
      <c r="E4" s="415"/>
      <c r="F4" s="951" t="s">
        <v>511</v>
      </c>
      <c r="G4" s="951"/>
      <c r="H4" s="954">
        <f>C15</f>
        <v>0</v>
      </c>
      <c r="I4" s="954"/>
      <c r="J4" s="954"/>
      <c r="K4" s="524"/>
      <c r="L4" s="550" t="s">
        <v>624</v>
      </c>
      <c r="O4" s="18" t="s">
        <v>78</v>
      </c>
      <c r="P4" s="19">
        <v>10700</v>
      </c>
    </row>
    <row r="5" spans="1:23" ht="21.75" customHeight="1">
      <c r="A5" s="415"/>
      <c r="B5" s="415"/>
      <c r="C5" s="415"/>
      <c r="D5" s="415"/>
      <c r="E5" s="415"/>
      <c r="F5" s="952" t="s">
        <v>512</v>
      </c>
      <c r="G5" s="952"/>
      <c r="H5" s="955">
        <f>C16</f>
        <v>0</v>
      </c>
      <c r="I5" s="955"/>
      <c r="J5" s="955"/>
      <c r="K5" s="525"/>
      <c r="L5" s="957" t="s">
        <v>620</v>
      </c>
      <c r="O5" s="18" t="s">
        <v>79</v>
      </c>
      <c r="P5" s="19">
        <v>5350</v>
      </c>
    </row>
    <row r="6" spans="1:23" ht="21.75" customHeight="1" thickBot="1">
      <c r="A6" s="415"/>
      <c r="B6" s="415"/>
      <c r="C6" s="415"/>
      <c r="D6" s="415"/>
      <c r="E6" s="415"/>
      <c r="F6" s="953" t="s">
        <v>513</v>
      </c>
      <c r="G6" s="953"/>
      <c r="H6" s="956">
        <f>C17</f>
        <v>0</v>
      </c>
      <c r="I6" s="956"/>
      <c r="J6" s="956"/>
      <c r="K6" s="525"/>
      <c r="L6" s="957"/>
      <c r="O6" s="18" t="s">
        <v>627</v>
      </c>
      <c r="P6" s="19">
        <v>8239</v>
      </c>
    </row>
    <row r="7" spans="1:23" ht="30" customHeight="1" thickBot="1">
      <c r="A7" s="914" t="s">
        <v>45</v>
      </c>
      <c r="B7" s="915"/>
      <c r="C7" s="916"/>
      <c r="D7" s="917"/>
      <c r="L7" s="484" t="s">
        <v>639</v>
      </c>
      <c r="O7" s="18" t="s">
        <v>80</v>
      </c>
      <c r="P7" s="19">
        <v>16050</v>
      </c>
    </row>
    <row r="8" spans="1:23" ht="33.75" customHeight="1">
      <c r="A8" s="87" t="s">
        <v>18</v>
      </c>
      <c r="B8" s="911" t="s">
        <v>665</v>
      </c>
      <c r="C8" s="912"/>
      <c r="D8" s="912"/>
      <c r="E8" s="912"/>
      <c r="F8" s="912"/>
      <c r="G8" s="912"/>
      <c r="H8" s="912"/>
      <c r="I8" s="912"/>
      <c r="J8" s="913"/>
      <c r="K8" s="526"/>
      <c r="L8" s="500" t="s">
        <v>666</v>
      </c>
      <c r="O8" s="18" t="s">
        <v>81</v>
      </c>
      <c r="P8" s="19">
        <v>5350</v>
      </c>
    </row>
    <row r="9" spans="1:23" ht="33.75" customHeight="1">
      <c r="A9" s="921" t="s">
        <v>4</v>
      </c>
      <c r="B9" s="918" t="s">
        <v>548</v>
      </c>
      <c r="C9" s="919"/>
      <c r="D9" s="919"/>
      <c r="E9" s="919"/>
      <c r="F9" s="919"/>
      <c r="G9" s="919"/>
      <c r="H9" s="919"/>
      <c r="I9" s="919"/>
      <c r="J9" s="920"/>
      <c r="K9" s="527"/>
      <c r="L9" s="484"/>
      <c r="O9" s="18" t="s">
        <v>82</v>
      </c>
      <c r="P9" s="19">
        <v>2140</v>
      </c>
    </row>
    <row r="10" spans="1:23" ht="35.15" customHeight="1" thickBot="1">
      <c r="A10" s="864"/>
      <c r="B10" s="149" t="s">
        <v>481</v>
      </c>
      <c r="C10" s="962" t="s">
        <v>690</v>
      </c>
      <c r="D10" s="963"/>
      <c r="E10" s="963"/>
      <c r="F10" s="963"/>
      <c r="G10" s="963"/>
      <c r="H10" s="963"/>
      <c r="I10" s="963"/>
      <c r="J10" s="964"/>
      <c r="K10" s="528"/>
      <c r="L10" s="500" t="s">
        <v>629</v>
      </c>
      <c r="O10" s="18" t="s">
        <v>417</v>
      </c>
      <c r="P10" s="19">
        <v>21400</v>
      </c>
      <c r="V10" s="17"/>
      <c r="W10" s="17"/>
    </row>
    <row r="11" spans="1:23" ht="24.75" customHeight="1">
      <c r="A11" s="862" t="s">
        <v>0</v>
      </c>
      <c r="B11" s="143" t="s">
        <v>5</v>
      </c>
      <c r="C11" s="659"/>
      <c r="D11" s="147" t="s">
        <v>15</v>
      </c>
      <c r="E11" s="865"/>
      <c r="F11" s="866"/>
      <c r="G11" s="867"/>
      <c r="H11" s="219"/>
      <c r="I11" s="220"/>
      <c r="J11" s="221"/>
      <c r="K11" s="529"/>
      <c r="L11" s="936" t="s">
        <v>381</v>
      </c>
      <c r="O11" s="18" t="s">
        <v>418</v>
      </c>
      <c r="P11" s="19">
        <v>3210</v>
      </c>
      <c r="V11" s="17"/>
      <c r="W11" s="17"/>
    </row>
    <row r="12" spans="1:23" ht="15" customHeight="1">
      <c r="A12" s="863"/>
      <c r="B12" s="909" t="s">
        <v>16</v>
      </c>
      <c r="C12" s="2" t="s">
        <v>39</v>
      </c>
      <c r="D12" s="941" t="s">
        <v>40</v>
      </c>
      <c r="E12" s="942"/>
      <c r="F12" s="942"/>
      <c r="G12" s="943"/>
      <c r="H12" s="222" t="s">
        <v>41</v>
      </c>
      <c r="I12" s="223"/>
      <c r="J12" s="224"/>
      <c r="K12" s="530"/>
      <c r="L12" s="936"/>
      <c r="O12" s="18" t="s">
        <v>83</v>
      </c>
      <c r="P12" s="19">
        <v>1070</v>
      </c>
    </row>
    <row r="13" spans="1:23" ht="31.5" customHeight="1">
      <c r="A13" s="863"/>
      <c r="B13" s="910"/>
      <c r="C13" s="148" t="s">
        <v>679</v>
      </c>
      <c r="D13" s="944"/>
      <c r="E13" s="945"/>
      <c r="F13" s="945"/>
      <c r="G13" s="946"/>
      <c r="H13" s="947"/>
      <c r="I13" s="948"/>
      <c r="J13" s="949"/>
      <c r="K13" s="531"/>
      <c r="L13" s="500"/>
      <c r="O13" s="316"/>
      <c r="P13" s="317"/>
    </row>
    <row r="14" spans="1:23" ht="22.5" customHeight="1">
      <c r="A14" s="863"/>
      <c r="B14" s="144" t="s">
        <v>412</v>
      </c>
      <c r="C14" s="937"/>
      <c r="D14" s="938"/>
      <c r="E14" s="938"/>
      <c r="F14" s="938"/>
      <c r="G14" s="938"/>
      <c r="H14" s="938"/>
      <c r="I14" s="939"/>
      <c r="J14" s="940"/>
      <c r="K14" s="532"/>
      <c r="L14" s="936" t="s">
        <v>413</v>
      </c>
      <c r="O14" s="18"/>
      <c r="P14" s="930" t="s">
        <v>424</v>
      </c>
      <c r="Q14" s="931"/>
      <c r="R14" s="931"/>
      <c r="S14" s="931"/>
      <c r="T14" s="931"/>
      <c r="U14" s="932"/>
    </row>
    <row r="15" spans="1:23" ht="31.5" customHeight="1">
      <c r="A15" s="863"/>
      <c r="B15" s="144" t="s">
        <v>17</v>
      </c>
      <c r="C15" s="905"/>
      <c r="D15" s="906"/>
      <c r="E15" s="906"/>
      <c r="F15" s="906"/>
      <c r="G15" s="906"/>
      <c r="H15" s="906"/>
      <c r="I15" s="907"/>
      <c r="J15" s="908"/>
      <c r="K15" s="533"/>
      <c r="L15" s="936"/>
      <c r="O15" s="18" t="s">
        <v>77</v>
      </c>
      <c r="P15" s="18" t="s">
        <v>425</v>
      </c>
      <c r="Q15" s="18" t="s">
        <v>426</v>
      </c>
      <c r="R15" s="18"/>
      <c r="S15" s="18"/>
      <c r="T15" s="18"/>
      <c r="U15" s="18"/>
    </row>
    <row r="16" spans="1:23" ht="31.5" customHeight="1">
      <c r="A16" s="863"/>
      <c r="B16" s="144" t="s">
        <v>44</v>
      </c>
      <c r="C16" s="905"/>
      <c r="D16" s="906"/>
      <c r="E16" s="906"/>
      <c r="F16" s="906"/>
      <c r="G16" s="906"/>
      <c r="H16" s="906"/>
      <c r="I16" s="907"/>
      <c r="J16" s="908"/>
      <c r="K16" s="533"/>
      <c r="L16" s="484"/>
      <c r="O16" s="18" t="s">
        <v>78</v>
      </c>
      <c r="P16" s="18" t="s">
        <v>425</v>
      </c>
      <c r="Q16" s="18" t="s">
        <v>426</v>
      </c>
      <c r="R16" s="18"/>
      <c r="S16" s="18"/>
      <c r="T16" s="18"/>
      <c r="U16" s="18"/>
    </row>
    <row r="17" spans="1:21" ht="31.5" customHeight="1">
      <c r="A17" s="863"/>
      <c r="B17" s="144" t="s">
        <v>7</v>
      </c>
      <c r="C17" s="905"/>
      <c r="D17" s="906"/>
      <c r="E17" s="906"/>
      <c r="F17" s="906"/>
      <c r="G17" s="906"/>
      <c r="H17" s="906"/>
      <c r="I17" s="907"/>
      <c r="J17" s="908"/>
      <c r="K17" s="533"/>
      <c r="L17" s="484"/>
      <c r="O17" s="18" t="s">
        <v>79</v>
      </c>
      <c r="P17" s="18" t="s">
        <v>425</v>
      </c>
      <c r="Q17" s="18" t="s">
        <v>426</v>
      </c>
      <c r="R17" s="18"/>
      <c r="S17" s="18"/>
      <c r="T17" s="18"/>
      <c r="U17" s="18"/>
    </row>
    <row r="18" spans="1:21" ht="31.5" customHeight="1" thickBot="1">
      <c r="A18" s="864"/>
      <c r="B18" s="218" t="s">
        <v>377</v>
      </c>
      <c r="C18" s="950"/>
      <c r="D18" s="934"/>
      <c r="E18" s="934"/>
      <c r="F18" s="934"/>
      <c r="G18" s="934"/>
      <c r="H18" s="934"/>
      <c r="I18" s="934"/>
      <c r="J18" s="935"/>
      <c r="K18" s="533"/>
      <c r="L18" s="484"/>
      <c r="O18" s="18" t="s">
        <v>80</v>
      </c>
      <c r="P18" s="18" t="s">
        <v>425</v>
      </c>
      <c r="Q18" s="18" t="s">
        <v>427</v>
      </c>
      <c r="R18" s="18" t="s">
        <v>428</v>
      </c>
      <c r="S18" s="18" t="s">
        <v>429</v>
      </c>
      <c r="T18" s="18" t="s">
        <v>430</v>
      </c>
      <c r="U18" s="18" t="s">
        <v>431</v>
      </c>
    </row>
    <row r="19" spans="1:21" ht="24.75" customHeight="1">
      <c r="A19" s="922" t="s">
        <v>370</v>
      </c>
      <c r="B19" s="214" t="s">
        <v>371</v>
      </c>
      <c r="C19" s="659"/>
      <c r="D19" s="147" t="s">
        <v>15</v>
      </c>
      <c r="E19" s="865"/>
      <c r="F19" s="866"/>
      <c r="G19" s="867"/>
      <c r="H19" s="219"/>
      <c r="I19" s="220"/>
      <c r="J19" s="221"/>
      <c r="K19" s="529"/>
      <c r="L19" s="544" t="s">
        <v>616</v>
      </c>
      <c r="O19" s="18" t="s">
        <v>81</v>
      </c>
      <c r="P19" s="18" t="s">
        <v>425</v>
      </c>
      <c r="Q19" s="18" t="s">
        <v>427</v>
      </c>
      <c r="R19" s="18" t="s">
        <v>428</v>
      </c>
      <c r="S19" s="18" t="s">
        <v>429</v>
      </c>
      <c r="T19" s="18" t="s">
        <v>430</v>
      </c>
      <c r="U19" s="18" t="s">
        <v>431</v>
      </c>
    </row>
    <row r="20" spans="1:21" ht="15" customHeight="1">
      <c r="A20" s="923"/>
      <c r="B20" s="928" t="s">
        <v>372</v>
      </c>
      <c r="C20" s="2" t="s">
        <v>39</v>
      </c>
      <c r="D20" s="941" t="s">
        <v>40</v>
      </c>
      <c r="E20" s="942"/>
      <c r="F20" s="942"/>
      <c r="G20" s="943"/>
      <c r="H20" s="222" t="s">
        <v>41</v>
      </c>
      <c r="I20" s="223"/>
      <c r="J20" s="224"/>
      <c r="K20" s="530"/>
      <c r="L20" s="500"/>
      <c r="O20" s="18" t="s">
        <v>82</v>
      </c>
      <c r="P20" s="18" t="s">
        <v>425</v>
      </c>
      <c r="Q20" s="18" t="s">
        <v>427</v>
      </c>
      <c r="R20" s="18" t="s">
        <v>428</v>
      </c>
      <c r="S20" s="18" t="s">
        <v>429</v>
      </c>
      <c r="T20" s="18" t="s">
        <v>430</v>
      </c>
      <c r="U20" s="18" t="s">
        <v>431</v>
      </c>
    </row>
    <row r="21" spans="1:21" ht="31.5" customHeight="1">
      <c r="A21" s="923"/>
      <c r="B21" s="929"/>
      <c r="C21" s="148" t="s">
        <v>679</v>
      </c>
      <c r="D21" s="944"/>
      <c r="E21" s="945"/>
      <c r="F21" s="945"/>
      <c r="G21" s="946"/>
      <c r="H21" s="947"/>
      <c r="I21" s="948"/>
      <c r="J21" s="949"/>
      <c r="K21" s="531"/>
      <c r="L21" s="500"/>
      <c r="O21" s="18" t="s">
        <v>417</v>
      </c>
      <c r="P21" s="18" t="s">
        <v>425</v>
      </c>
      <c r="Q21" s="18" t="s">
        <v>427</v>
      </c>
      <c r="R21" s="18" t="s">
        <v>428</v>
      </c>
      <c r="S21" s="18" t="s">
        <v>429</v>
      </c>
      <c r="T21" s="18" t="s">
        <v>430</v>
      </c>
      <c r="U21" s="18" t="s">
        <v>431</v>
      </c>
    </row>
    <row r="22" spans="1:21" ht="32.15" customHeight="1">
      <c r="A22" s="923"/>
      <c r="B22" s="215" t="s">
        <v>373</v>
      </c>
      <c r="C22" s="967"/>
      <c r="D22" s="968"/>
      <c r="E22" s="968"/>
      <c r="F22" s="968"/>
      <c r="G22" s="968"/>
      <c r="H22" s="968"/>
      <c r="I22" s="968"/>
      <c r="J22" s="969"/>
      <c r="K22" s="533"/>
      <c r="L22" s="484"/>
      <c r="O22" s="18" t="s">
        <v>418</v>
      </c>
      <c r="P22" s="18" t="s">
        <v>425</v>
      </c>
      <c r="Q22" s="18" t="s">
        <v>427</v>
      </c>
      <c r="R22" s="18" t="s">
        <v>428</v>
      </c>
      <c r="S22" s="18" t="s">
        <v>429</v>
      </c>
      <c r="T22" s="18" t="s">
        <v>430</v>
      </c>
      <c r="U22" s="18" t="s">
        <v>431</v>
      </c>
    </row>
    <row r="23" spans="1:21" ht="32.15" customHeight="1">
      <c r="A23" s="923"/>
      <c r="B23" s="216" t="s">
        <v>374</v>
      </c>
      <c r="C23" s="970"/>
      <c r="D23" s="971"/>
      <c r="E23" s="971"/>
      <c r="F23" s="971"/>
      <c r="G23" s="971"/>
      <c r="H23" s="971"/>
      <c r="I23" s="971"/>
      <c r="J23" s="972"/>
      <c r="K23" s="534"/>
      <c r="L23" s="484" t="s">
        <v>382</v>
      </c>
      <c r="O23" s="18" t="s">
        <v>83</v>
      </c>
      <c r="P23" s="18" t="s">
        <v>425</v>
      </c>
      <c r="Q23" s="18" t="s">
        <v>427</v>
      </c>
      <c r="R23" s="18" t="s">
        <v>428</v>
      </c>
      <c r="S23" s="18" t="s">
        <v>429</v>
      </c>
      <c r="T23" s="18" t="s">
        <v>430</v>
      </c>
      <c r="U23" s="18" t="s">
        <v>431</v>
      </c>
    </row>
    <row r="24" spans="1:21" ht="32.15" customHeight="1">
      <c r="A24" s="923"/>
      <c r="B24" s="216" t="s">
        <v>375</v>
      </c>
      <c r="C24" s="970"/>
      <c r="D24" s="971"/>
      <c r="E24" s="971"/>
      <c r="F24" s="971"/>
      <c r="G24" s="971"/>
      <c r="H24" s="971"/>
      <c r="I24" s="971"/>
      <c r="J24" s="972"/>
      <c r="K24" s="534"/>
      <c r="L24" s="500" t="s">
        <v>617</v>
      </c>
    </row>
    <row r="25" spans="1:21" ht="32.15" customHeight="1" thickBot="1">
      <c r="A25" s="924"/>
      <c r="B25" s="217" t="s">
        <v>376</v>
      </c>
      <c r="C25" s="933"/>
      <c r="D25" s="934"/>
      <c r="E25" s="934"/>
      <c r="F25" s="934"/>
      <c r="G25" s="934"/>
      <c r="H25" s="934"/>
      <c r="I25" s="934"/>
      <c r="J25" s="935"/>
      <c r="K25" s="533"/>
      <c r="L25" s="484" t="s">
        <v>618</v>
      </c>
    </row>
    <row r="26" spans="1:21" ht="25.5" customHeight="1">
      <c r="A26" s="862" t="s">
        <v>1</v>
      </c>
      <c r="B26" s="88" t="s">
        <v>42</v>
      </c>
      <c r="C26" s="892"/>
      <c r="D26" s="893"/>
      <c r="E26" s="893"/>
      <c r="F26" s="893"/>
      <c r="G26" s="893"/>
      <c r="H26" s="893"/>
      <c r="I26" s="894"/>
      <c r="J26" s="895"/>
      <c r="K26" s="535"/>
      <c r="L26" s="936" t="s">
        <v>619</v>
      </c>
    </row>
    <row r="27" spans="1:21" ht="36" customHeight="1">
      <c r="A27" s="863"/>
      <c r="B27" s="145" t="s">
        <v>19</v>
      </c>
      <c r="C27" s="896"/>
      <c r="D27" s="897"/>
      <c r="E27" s="897"/>
      <c r="F27" s="897"/>
      <c r="G27" s="897"/>
      <c r="H27" s="897"/>
      <c r="I27" s="898"/>
      <c r="J27" s="899"/>
      <c r="K27" s="492"/>
      <c r="L27" s="936"/>
    </row>
    <row r="28" spans="1:21" ht="30" customHeight="1">
      <c r="A28" s="863"/>
      <c r="B28" s="925" t="s">
        <v>36</v>
      </c>
      <c r="C28" s="150" t="s">
        <v>31</v>
      </c>
      <c r="D28" s="958"/>
      <c r="E28" s="959"/>
      <c r="F28" s="959"/>
      <c r="G28" s="330" t="s">
        <v>43</v>
      </c>
      <c r="H28" s="960" t="s">
        <v>681</v>
      </c>
      <c r="I28" s="961"/>
      <c r="J28" s="151" t="s">
        <v>679</v>
      </c>
      <c r="K28" s="492"/>
      <c r="L28" s="484" t="s">
        <v>383</v>
      </c>
    </row>
    <row r="29" spans="1:21" ht="30" customHeight="1">
      <c r="A29" s="863"/>
      <c r="B29" s="926"/>
      <c r="C29" s="150" t="s">
        <v>33</v>
      </c>
      <c r="D29" s="880">
        <f>個表!E49</f>
        <v>0</v>
      </c>
      <c r="E29" s="881"/>
      <c r="F29" s="881"/>
      <c r="G29" s="881"/>
      <c r="H29" s="881"/>
      <c r="I29" s="881"/>
      <c r="J29" s="336"/>
      <c r="K29" s="536"/>
      <c r="L29" s="484" t="s">
        <v>623</v>
      </c>
    </row>
    <row r="30" spans="1:21" ht="30" customHeight="1">
      <c r="A30" s="863"/>
      <c r="B30" s="926"/>
      <c r="C30" s="150" t="s">
        <v>34</v>
      </c>
      <c r="D30" s="872"/>
      <c r="E30" s="873"/>
      <c r="F30" s="873"/>
      <c r="G30" s="873"/>
      <c r="H30" s="873"/>
      <c r="I30" s="873"/>
      <c r="J30" s="874"/>
      <c r="K30" s="492"/>
      <c r="L30" s="936" t="s">
        <v>750</v>
      </c>
    </row>
    <row r="31" spans="1:21" ht="30" customHeight="1">
      <c r="A31" s="863"/>
      <c r="B31" s="926"/>
      <c r="C31" s="150" t="s">
        <v>35</v>
      </c>
      <c r="D31" s="872"/>
      <c r="E31" s="873"/>
      <c r="F31" s="873"/>
      <c r="G31" s="873"/>
      <c r="H31" s="873"/>
      <c r="I31" s="873"/>
      <c r="J31" s="874"/>
      <c r="K31" s="492"/>
      <c r="L31" s="936"/>
    </row>
    <row r="32" spans="1:21" ht="30" customHeight="1">
      <c r="A32" s="863"/>
      <c r="B32" s="926"/>
      <c r="C32" s="150" t="s">
        <v>366</v>
      </c>
      <c r="D32" s="872"/>
      <c r="E32" s="873"/>
      <c r="F32" s="873"/>
      <c r="G32" s="873"/>
      <c r="H32" s="873"/>
      <c r="I32" s="873"/>
      <c r="J32" s="874"/>
      <c r="K32" s="492"/>
      <c r="L32" s="484"/>
    </row>
    <row r="33" spans="1:18" ht="30" customHeight="1">
      <c r="A33" s="863"/>
      <c r="B33" s="926"/>
      <c r="C33" s="150" t="s">
        <v>367</v>
      </c>
      <c r="D33" s="872"/>
      <c r="E33" s="873"/>
      <c r="F33" s="873"/>
      <c r="G33" s="873"/>
      <c r="H33" s="873"/>
      <c r="I33" s="873"/>
      <c r="J33" s="874"/>
      <c r="K33" s="492"/>
      <c r="L33" s="484"/>
    </row>
    <row r="34" spans="1:18" ht="30" customHeight="1">
      <c r="A34" s="863"/>
      <c r="B34" s="926"/>
      <c r="C34" s="150" t="s">
        <v>37</v>
      </c>
      <c r="D34" s="872"/>
      <c r="E34" s="873"/>
      <c r="F34" s="873"/>
      <c r="G34" s="873"/>
      <c r="H34" s="873"/>
      <c r="I34" s="873"/>
      <c r="J34" s="874"/>
      <c r="K34" s="492"/>
      <c r="L34" s="484"/>
    </row>
    <row r="35" spans="1:18" ht="36.75" customHeight="1">
      <c r="A35" s="863"/>
      <c r="B35" s="926"/>
      <c r="C35" s="89" t="s">
        <v>38</v>
      </c>
      <c r="D35" s="875"/>
      <c r="E35" s="876"/>
      <c r="F35" s="876"/>
      <c r="G35" s="876"/>
      <c r="H35" s="876"/>
      <c r="I35" s="876"/>
      <c r="J35" s="877"/>
      <c r="K35" s="551"/>
      <c r="L35" s="484"/>
    </row>
    <row r="36" spans="1:18" ht="31.5" customHeight="1">
      <c r="A36" s="863"/>
      <c r="B36" s="927"/>
      <c r="C36" s="225" t="s">
        <v>378</v>
      </c>
      <c r="D36" s="226" t="s">
        <v>628</v>
      </c>
      <c r="E36" s="227" t="s">
        <v>379</v>
      </c>
      <c r="F36" s="872"/>
      <c r="G36" s="873"/>
      <c r="H36" s="973"/>
      <c r="I36" s="229" t="s">
        <v>380</v>
      </c>
      <c r="J36" s="295"/>
      <c r="K36" s="492"/>
      <c r="L36" s="500" t="s">
        <v>384</v>
      </c>
    </row>
    <row r="37" spans="1:18" ht="31.5" customHeight="1">
      <c r="A37" s="863"/>
      <c r="B37" s="144" t="s">
        <v>32</v>
      </c>
      <c r="C37" s="152">
        <f>個表!E42</f>
        <v>0</v>
      </c>
      <c r="D37" s="153" t="s">
        <v>20</v>
      </c>
      <c r="E37" s="878">
        <f>個表!G44</f>
        <v>0</v>
      </c>
      <c r="F37" s="879"/>
      <c r="G37" s="879"/>
      <c r="H37" s="965" t="s">
        <v>59</v>
      </c>
      <c r="I37" s="966"/>
      <c r="J37" s="154" t="str">
        <f>個表!L44&amp;個表!M44&amp;個表!N44&amp;個表!O44&amp;個表!P44</f>
        <v>令和年月</v>
      </c>
      <c r="K37" s="537"/>
      <c r="L37" s="484" t="s">
        <v>621</v>
      </c>
    </row>
    <row r="38" spans="1:18" ht="31.5" customHeight="1">
      <c r="A38" s="863"/>
      <c r="B38" s="144" t="s">
        <v>21</v>
      </c>
      <c r="C38" s="152">
        <f>個表!E47</f>
        <v>0</v>
      </c>
      <c r="D38" s="153" t="s">
        <v>20</v>
      </c>
      <c r="E38" s="878">
        <f>個表!G47</f>
        <v>0</v>
      </c>
      <c r="F38" s="879"/>
      <c r="G38" s="886"/>
      <c r="H38" s="887" t="str">
        <f>"（"&amp;個表!H47&amp;個表!I47&amp;"）"</f>
        <v>（週間）</v>
      </c>
      <c r="I38" s="888"/>
      <c r="J38" s="889"/>
      <c r="K38" s="538"/>
      <c r="L38" s="484" t="s">
        <v>622</v>
      </c>
    </row>
    <row r="39" spans="1:18" ht="52.5" customHeight="1">
      <c r="A39" s="863"/>
      <c r="B39" s="978" t="s">
        <v>473</v>
      </c>
      <c r="C39" s="329" t="s">
        <v>671</v>
      </c>
      <c r="D39" s="870">
        <f>IF($C$10=$O$2,$P$2,IF($C$10=$O$3,$P$3,IF($C$10=$O$4,$P$4,IF($C$10=$O$5,$P$5,IF($C$10=$O$6,$P$6,IF($C$10=$O$7,$P$7,IF($C$10=$O$8,$P$8,IF($C$10=$O$9,$P$9,IF($C$10=$O$10,$P$10,IF($C$10=$O$11,$P$11,$P$12))))))))))</f>
        <v>0</v>
      </c>
      <c r="E39" s="870"/>
      <c r="F39" s="870"/>
      <c r="G39" s="871"/>
      <c r="H39" s="974" t="s">
        <v>667</v>
      </c>
      <c r="I39" s="975"/>
      <c r="J39" s="637">
        <f>ROUNDDOWN(IF(支出!$G$12&gt;1000,1000,支出!$G$12),-1)</f>
        <v>0</v>
      </c>
      <c r="K39" s="539"/>
      <c r="L39" s="500" t="s">
        <v>385</v>
      </c>
    </row>
    <row r="40" spans="1:18" ht="52.5" customHeight="1" thickBot="1">
      <c r="A40" s="863"/>
      <c r="B40" s="979"/>
      <c r="C40" s="639" t="s">
        <v>672</v>
      </c>
      <c r="D40" s="900"/>
      <c r="E40" s="901"/>
      <c r="F40" s="901"/>
      <c r="G40" s="902"/>
      <c r="H40" s="983" t="s">
        <v>668</v>
      </c>
      <c r="I40" s="984"/>
      <c r="J40" s="613">
        <f>ROUNDDOWN(IF(支出!$G$13&gt;1000,1000,支出!$G$13),-1)</f>
        <v>0</v>
      </c>
      <c r="K40" s="540"/>
      <c r="L40" s="500"/>
    </row>
    <row r="41" spans="1:18" ht="52.5" customHeight="1" thickBot="1">
      <c r="A41" s="863"/>
      <c r="B41" s="980"/>
      <c r="C41" s="640" t="s">
        <v>697</v>
      </c>
      <c r="D41" s="868">
        <f>D39-D40</f>
        <v>0</v>
      </c>
      <c r="E41" s="869"/>
      <c r="F41" s="869"/>
      <c r="G41" s="869"/>
      <c r="H41" s="976" t="s">
        <v>669</v>
      </c>
      <c r="I41" s="977"/>
      <c r="J41" s="638">
        <f>D39+J39+J40</f>
        <v>0</v>
      </c>
      <c r="K41" s="541"/>
      <c r="L41" s="500"/>
    </row>
    <row r="42" spans="1:18" ht="26.25" customHeight="1">
      <c r="A42" s="863"/>
      <c r="B42" s="978" t="s">
        <v>2</v>
      </c>
      <c r="C42" s="155" t="s">
        <v>464</v>
      </c>
      <c r="D42" s="849">
        <f>収入!E4</f>
        <v>0</v>
      </c>
      <c r="E42" s="850"/>
      <c r="F42" s="850"/>
      <c r="G42" s="851"/>
      <c r="H42" s="985" t="s">
        <v>3</v>
      </c>
      <c r="I42" s="986"/>
      <c r="J42" s="156">
        <f>支出!$G$6</f>
        <v>0</v>
      </c>
      <c r="K42" s="542"/>
      <c r="L42" s="484" t="s">
        <v>386</v>
      </c>
    </row>
    <row r="43" spans="1:18" ht="26.25" customHeight="1">
      <c r="A43" s="863"/>
      <c r="B43" s="979"/>
      <c r="C43" s="155" t="s">
        <v>22</v>
      </c>
      <c r="D43" s="849">
        <f>収入!E5</f>
        <v>0</v>
      </c>
      <c r="E43" s="850"/>
      <c r="F43" s="850"/>
      <c r="G43" s="851"/>
      <c r="H43" s="981" t="s">
        <v>670</v>
      </c>
      <c r="I43" s="982"/>
      <c r="J43" s="613">
        <f>支出!H11+支出!I11</f>
        <v>0</v>
      </c>
      <c r="K43" s="542"/>
      <c r="L43" s="484"/>
    </row>
    <row r="44" spans="1:18" ht="26.25" customHeight="1">
      <c r="A44" s="863"/>
      <c r="B44" s="979"/>
      <c r="C44" s="155" t="s">
        <v>432</v>
      </c>
      <c r="D44" s="849">
        <f>収入!E6</f>
        <v>0</v>
      </c>
      <c r="E44" s="850"/>
      <c r="F44" s="850"/>
      <c r="G44" s="851"/>
      <c r="H44" s="882" t="s">
        <v>698</v>
      </c>
      <c r="I44" s="883"/>
      <c r="J44" s="648">
        <f>支出!H11</f>
        <v>0</v>
      </c>
      <c r="K44" s="542"/>
      <c r="L44" s="545"/>
    </row>
    <row r="45" spans="1:18" ht="26.25" customHeight="1">
      <c r="A45" s="863"/>
      <c r="B45" s="979"/>
      <c r="C45" s="416" t="s">
        <v>70</v>
      </c>
      <c r="D45" s="849">
        <f>収入!E7</f>
        <v>0</v>
      </c>
      <c r="E45" s="850"/>
      <c r="F45" s="850"/>
      <c r="G45" s="851"/>
      <c r="H45" s="882" t="s">
        <v>699</v>
      </c>
      <c r="I45" s="883"/>
      <c r="J45" s="370">
        <f>支出!I11</f>
        <v>0</v>
      </c>
      <c r="K45" s="542"/>
      <c r="L45" s="546"/>
      <c r="M45" s="548"/>
      <c r="N45" s="548"/>
    </row>
    <row r="46" spans="1:18" ht="26.25" customHeight="1">
      <c r="A46" s="863"/>
      <c r="B46" s="979"/>
      <c r="C46" s="416" t="s">
        <v>590</v>
      </c>
      <c r="D46" s="844">
        <f>収入!E8</f>
        <v>0</v>
      </c>
      <c r="E46" s="845"/>
      <c r="F46" s="845"/>
      <c r="G46" s="846"/>
      <c r="H46" s="860"/>
      <c r="I46" s="861"/>
      <c r="J46" s="370"/>
      <c r="K46" s="542"/>
      <c r="L46" s="484"/>
    </row>
    <row r="47" spans="1:18" ht="27" customHeight="1" thickBot="1">
      <c r="A47" s="863"/>
      <c r="B47" s="979"/>
      <c r="C47" s="416" t="s">
        <v>641</v>
      </c>
      <c r="D47" s="844">
        <f>J48-収入!E3</f>
        <v>0</v>
      </c>
      <c r="E47" s="845"/>
      <c r="F47" s="845"/>
      <c r="G47" s="846"/>
      <c r="H47" s="884" t="s">
        <v>653</v>
      </c>
      <c r="I47" s="885"/>
      <c r="J47" s="613">
        <f>支出!$G$14</f>
        <v>0</v>
      </c>
      <c r="K47" s="542"/>
      <c r="L47" s="484"/>
      <c r="O47" s="1"/>
      <c r="P47" s="1"/>
    </row>
    <row r="48" spans="1:18" ht="26.25" customHeight="1" thickTop="1">
      <c r="A48" s="863"/>
      <c r="B48" s="980"/>
      <c r="C48" s="389" t="s">
        <v>433</v>
      </c>
      <c r="D48" s="857">
        <f>SUM(D42:G46)+D47</f>
        <v>0</v>
      </c>
      <c r="E48" s="858"/>
      <c r="F48" s="858"/>
      <c r="G48" s="859"/>
      <c r="H48" s="855" t="s">
        <v>549</v>
      </c>
      <c r="I48" s="856"/>
      <c r="J48" s="390">
        <f>支出!$G$5</f>
        <v>0</v>
      </c>
      <c r="K48" s="542"/>
      <c r="L48" s="483" t="s">
        <v>387</v>
      </c>
      <c r="O48" s="1"/>
      <c r="P48" s="1"/>
      <c r="Q48" s="1"/>
      <c r="R48" s="1"/>
    </row>
    <row r="49" spans="1:18" ht="26.25" customHeight="1" thickBot="1">
      <c r="A49" s="864"/>
      <c r="B49" s="146" t="s">
        <v>23</v>
      </c>
      <c r="C49" s="852" t="s">
        <v>689</v>
      </c>
      <c r="D49" s="853"/>
      <c r="E49" s="853"/>
      <c r="F49" s="853"/>
      <c r="G49" s="854"/>
      <c r="H49" s="847" t="s">
        <v>190</v>
      </c>
      <c r="I49" s="848"/>
      <c r="J49" s="653"/>
      <c r="K49" s="543"/>
      <c r="L49" s="547" t="s">
        <v>388</v>
      </c>
      <c r="O49" s="1"/>
      <c r="P49" s="1"/>
      <c r="Q49" s="1"/>
      <c r="R49" s="1"/>
    </row>
    <row r="50" spans="1:18" ht="20" hidden="1">
      <c r="D50" s="842">
        <f>SUM(D42:G46)</f>
        <v>0</v>
      </c>
      <c r="E50" s="843"/>
      <c r="F50" s="843"/>
      <c r="G50" s="843"/>
      <c r="L50" s="228"/>
      <c r="M50" s="1"/>
      <c r="N50" s="1"/>
      <c r="O50" s="1"/>
      <c r="P50" s="1"/>
      <c r="Q50" s="1"/>
      <c r="R50" s="1"/>
    </row>
    <row r="51" spans="1:18">
      <c r="L51" s="63"/>
      <c r="M51" s="1"/>
      <c r="N51" s="1"/>
      <c r="O51" s="1"/>
      <c r="P51" s="1"/>
      <c r="Q51" s="1"/>
      <c r="R51" s="1"/>
    </row>
    <row r="52" spans="1:18">
      <c r="L52" s="63"/>
      <c r="M52" s="1"/>
      <c r="N52" s="1"/>
      <c r="O52" s="1"/>
      <c r="P52" s="1"/>
      <c r="Q52" s="1"/>
      <c r="R52" s="1"/>
    </row>
    <row r="53" spans="1:18">
      <c r="L53" s="63"/>
      <c r="M53" s="1"/>
      <c r="N53" s="1"/>
      <c r="O53" s="1"/>
      <c r="P53" s="1"/>
      <c r="Q53" s="1"/>
      <c r="R53" s="1"/>
    </row>
    <row r="54" spans="1:18">
      <c r="L54" s="63"/>
      <c r="M54" s="1"/>
      <c r="N54" s="1"/>
      <c r="O54" s="1"/>
      <c r="P54" s="1"/>
      <c r="Q54" s="1"/>
      <c r="R54" s="1"/>
    </row>
    <row r="55" spans="1:18">
      <c r="L55" s="63"/>
      <c r="M55" s="1"/>
      <c r="N55" s="1"/>
      <c r="O55" s="1"/>
      <c r="P55" s="1"/>
      <c r="Q55" s="1"/>
      <c r="R55" s="1"/>
    </row>
    <row r="56" spans="1:18">
      <c r="L56" s="63"/>
      <c r="M56" s="1"/>
      <c r="N56" s="1"/>
      <c r="O56" s="1"/>
      <c r="P56" s="1"/>
      <c r="Q56" s="1"/>
      <c r="R56" s="1"/>
    </row>
    <row r="57" spans="1:18">
      <c r="L57" s="63"/>
      <c r="M57" s="1"/>
      <c r="N57" s="1"/>
      <c r="O57" s="1"/>
      <c r="P57" s="1"/>
      <c r="Q57" s="1"/>
      <c r="R57" s="1"/>
    </row>
    <row r="58" spans="1:18">
      <c r="L58" s="63"/>
      <c r="M58" s="1"/>
      <c r="N58" s="1"/>
      <c r="O58" s="1"/>
      <c r="P58" s="1"/>
      <c r="Q58" s="1"/>
      <c r="R58" s="1"/>
    </row>
    <row r="59" spans="1:18">
      <c r="L59" s="63"/>
      <c r="M59" s="1"/>
      <c r="N59" s="1"/>
      <c r="O59" s="1"/>
      <c r="P59" s="1"/>
      <c r="Q59" s="1"/>
      <c r="R59" s="1"/>
    </row>
    <row r="60" spans="1:18">
      <c r="L60" s="63"/>
      <c r="M60" s="1"/>
      <c r="N60" s="1"/>
      <c r="O60" s="1"/>
      <c r="P60" s="1"/>
      <c r="Q60" s="1"/>
      <c r="R60" s="1"/>
    </row>
    <row r="61" spans="1:18">
      <c r="L61" s="63"/>
      <c r="M61" s="1"/>
      <c r="N61" s="1"/>
      <c r="O61" s="1"/>
      <c r="P61" s="1"/>
      <c r="Q61" s="1"/>
      <c r="R61" s="1"/>
    </row>
    <row r="62" spans="1:18">
      <c r="L62" s="63"/>
      <c r="M62" s="1"/>
      <c r="N62" s="1"/>
      <c r="O62" s="1"/>
      <c r="P62" s="1"/>
      <c r="Q62" s="1"/>
      <c r="R62" s="1"/>
    </row>
    <row r="63" spans="1:18">
      <c r="L63" s="63"/>
      <c r="M63" s="1"/>
      <c r="N63" s="1"/>
      <c r="O63" s="1"/>
      <c r="P63" s="1"/>
      <c r="Q63" s="1"/>
      <c r="R63" s="1"/>
    </row>
    <row r="64" spans="1:18">
      <c r="L64" s="63"/>
      <c r="M64" s="1"/>
      <c r="N64" s="1"/>
      <c r="O64" s="1"/>
      <c r="P64" s="1"/>
      <c r="Q64" s="1"/>
      <c r="R64" s="1"/>
    </row>
    <row r="65" spans="12:18">
      <c r="L65" s="63"/>
      <c r="M65" s="1"/>
      <c r="N65" s="1"/>
      <c r="O65" s="1"/>
      <c r="P65" s="1"/>
      <c r="Q65" s="1"/>
      <c r="R65" s="1"/>
    </row>
    <row r="66" spans="12:18">
      <c r="L66" s="63"/>
      <c r="M66" s="1"/>
      <c r="N66" s="1"/>
      <c r="O66" s="1"/>
      <c r="P66" s="1"/>
      <c r="Q66" s="1"/>
      <c r="R66" s="1"/>
    </row>
    <row r="67" spans="12:18">
      <c r="L67" s="63"/>
      <c r="M67" s="1"/>
      <c r="N67" s="1"/>
      <c r="O67" s="1"/>
      <c r="P67" s="1"/>
      <c r="Q67" s="1"/>
      <c r="R67" s="1"/>
    </row>
    <row r="68" spans="12:18">
      <c r="L68" s="63"/>
      <c r="M68" s="1"/>
      <c r="N68" s="1"/>
      <c r="O68" s="1"/>
      <c r="P68" s="1"/>
      <c r="Q68" s="1"/>
      <c r="R68" s="1"/>
    </row>
    <row r="69" spans="12:18">
      <c r="L69" s="63"/>
      <c r="M69" s="1"/>
      <c r="N69" s="1"/>
      <c r="O69" s="1"/>
      <c r="P69" s="1"/>
      <c r="Q69" s="1"/>
      <c r="R69" s="1"/>
    </row>
    <row r="70" spans="12:18">
      <c r="L70" s="63"/>
      <c r="M70" s="1"/>
      <c r="N70" s="1"/>
      <c r="O70" s="1"/>
      <c r="P70" s="1"/>
      <c r="Q70" s="1"/>
      <c r="R70" s="1"/>
    </row>
    <row r="71" spans="12:18">
      <c r="L71" s="63"/>
      <c r="M71" s="1"/>
      <c r="N71" s="1"/>
      <c r="O71" s="1"/>
      <c r="P71" s="1"/>
      <c r="Q71" s="1"/>
      <c r="R71" s="1"/>
    </row>
    <row r="72" spans="12:18">
      <c r="L72" s="63"/>
      <c r="M72" s="1"/>
      <c r="N72" s="1"/>
      <c r="O72" s="1"/>
      <c r="P72" s="1"/>
      <c r="Q72" s="1"/>
      <c r="R72" s="1"/>
    </row>
    <row r="73" spans="12:18">
      <c r="L73" s="63"/>
      <c r="M73" s="1"/>
      <c r="N73" s="1"/>
      <c r="O73" s="1"/>
      <c r="P73" s="1"/>
      <c r="Q73" s="1"/>
      <c r="R73" s="1"/>
    </row>
    <row r="74" spans="12:18">
      <c r="L74" s="63"/>
      <c r="M74" s="1"/>
      <c r="N74" s="1"/>
      <c r="Q74" s="1"/>
      <c r="R74" s="1"/>
    </row>
    <row r="75" spans="12:18">
      <c r="L75" s="63"/>
      <c r="M75" s="1"/>
      <c r="N75" s="1"/>
    </row>
    <row r="76" spans="12:18">
      <c r="L76" s="63"/>
      <c r="M76" s="1"/>
      <c r="N76" s="1"/>
    </row>
  </sheetData>
  <sheetProtection algorithmName="SHA-512" hashValue="zoCYhwB3OtdroxbeRJ8Sii7fwHXyK0jHncWzPUEkaZ4Tx9EbmFlA8aH7l7G3k2BcJYJZ769g4gnfbWc3W4nUOQ==" saltValue="JZwR2cFHYge3BYe2UNR1kQ==" spinCount="100000" sheet="1" objects="1" scenarios="1"/>
  <mergeCells count="85">
    <mergeCell ref="H39:I39"/>
    <mergeCell ref="H41:I41"/>
    <mergeCell ref="B39:B41"/>
    <mergeCell ref="H43:I43"/>
    <mergeCell ref="H44:I44"/>
    <mergeCell ref="B42:B48"/>
    <mergeCell ref="H40:I40"/>
    <mergeCell ref="H42:I42"/>
    <mergeCell ref="D44:G44"/>
    <mergeCell ref="D43:G43"/>
    <mergeCell ref="L5:L6"/>
    <mergeCell ref="D28:F28"/>
    <mergeCell ref="H28:I28"/>
    <mergeCell ref="C10:J10"/>
    <mergeCell ref="H37:I37"/>
    <mergeCell ref="D20:G20"/>
    <mergeCell ref="D21:G21"/>
    <mergeCell ref="H21:J21"/>
    <mergeCell ref="C22:J22"/>
    <mergeCell ref="C23:J23"/>
    <mergeCell ref="D30:J30"/>
    <mergeCell ref="C24:J24"/>
    <mergeCell ref="F36:H36"/>
    <mergeCell ref="F4:G4"/>
    <mergeCell ref="F5:G5"/>
    <mergeCell ref="F6:G6"/>
    <mergeCell ref="H4:J4"/>
    <mergeCell ref="H5:J5"/>
    <mergeCell ref="H6:J6"/>
    <mergeCell ref="P14:U14"/>
    <mergeCell ref="D42:G42"/>
    <mergeCell ref="E11:G11"/>
    <mergeCell ref="C25:J25"/>
    <mergeCell ref="D31:J31"/>
    <mergeCell ref="L30:L31"/>
    <mergeCell ref="C14:J14"/>
    <mergeCell ref="L14:L15"/>
    <mergeCell ref="D12:G12"/>
    <mergeCell ref="D13:G13"/>
    <mergeCell ref="H13:J13"/>
    <mergeCell ref="C16:J16"/>
    <mergeCell ref="C17:J17"/>
    <mergeCell ref="C18:J18"/>
    <mergeCell ref="L11:L12"/>
    <mergeCell ref="L26:L27"/>
    <mergeCell ref="A1:C1"/>
    <mergeCell ref="C26:J26"/>
    <mergeCell ref="C27:J27"/>
    <mergeCell ref="D40:G40"/>
    <mergeCell ref="A2:J2"/>
    <mergeCell ref="C15:J15"/>
    <mergeCell ref="B12:B13"/>
    <mergeCell ref="B8:J8"/>
    <mergeCell ref="A7:B7"/>
    <mergeCell ref="C7:D7"/>
    <mergeCell ref="B9:J9"/>
    <mergeCell ref="A3:J3"/>
    <mergeCell ref="A9:A10"/>
    <mergeCell ref="A19:A25"/>
    <mergeCell ref="B28:B36"/>
    <mergeCell ref="B20:B21"/>
    <mergeCell ref="A11:A18"/>
    <mergeCell ref="A26:A49"/>
    <mergeCell ref="E19:G19"/>
    <mergeCell ref="D41:G41"/>
    <mergeCell ref="D39:G39"/>
    <mergeCell ref="D32:J32"/>
    <mergeCell ref="D33:J33"/>
    <mergeCell ref="D35:J35"/>
    <mergeCell ref="D34:J34"/>
    <mergeCell ref="E37:G37"/>
    <mergeCell ref="D29:I29"/>
    <mergeCell ref="H45:I45"/>
    <mergeCell ref="D47:G47"/>
    <mergeCell ref="H47:I47"/>
    <mergeCell ref="E38:G38"/>
    <mergeCell ref="H38:J38"/>
    <mergeCell ref="D50:G50"/>
    <mergeCell ref="D46:G46"/>
    <mergeCell ref="H49:I49"/>
    <mergeCell ref="D45:G45"/>
    <mergeCell ref="C49:G49"/>
    <mergeCell ref="H48:I48"/>
    <mergeCell ref="D48:G48"/>
    <mergeCell ref="H46:I46"/>
  </mergeCells>
  <phoneticPr fontId="8"/>
  <conditionalFormatting sqref="D32:J32">
    <cfRule type="expression" dxfId="12" priority="2" stopIfTrue="1">
      <formula>OR($C$10=$N$7,$C$10=$N$8,$N$9)</formula>
    </cfRule>
  </conditionalFormatting>
  <conditionalFormatting sqref="D33:J33">
    <cfRule type="expression" dxfId="11" priority="3" stopIfTrue="1">
      <formula>OR($C$10=$N$10,$C$10=$N$11,$C$10=$N$14)</formula>
    </cfRule>
  </conditionalFormatting>
  <conditionalFormatting sqref="D35:J35">
    <cfRule type="expression" dxfId="10" priority="4" stopIfTrue="1">
      <formula>OR($C$10=$N$3,$C$10=#REF!,$C$10=#REF!,$C$10=$N$7,$C$10=$N$8,$C$10=$N$9)</formula>
    </cfRule>
  </conditionalFormatting>
  <conditionalFormatting sqref="F36:K36">
    <cfRule type="expression" dxfId="9" priority="1">
      <formula>$D$36="無"</formula>
    </cfRule>
  </conditionalFormatting>
  <conditionalFormatting sqref="K32">
    <cfRule type="expression" dxfId="8" priority="36" stopIfTrue="1">
      <formula>OR($C$10=$O$7,$C$10=$O$8,$O$9)</formula>
    </cfRule>
  </conditionalFormatting>
  <conditionalFormatting sqref="K33">
    <cfRule type="expression" dxfId="7" priority="37" stopIfTrue="1">
      <formula>OR($C$10=$O$10,$C$10=$O$11,$C$10=$O$14)</formula>
    </cfRule>
  </conditionalFormatting>
  <conditionalFormatting sqref="K35">
    <cfRule type="expression" dxfId="6" priority="38" stopIfTrue="1">
      <formula>OR($C$10=$O$3,$C$10=#REF!,$C$10=#REF!,$C$10=$O$7,$C$10=$O$8,$C$10=$O$9)</formula>
    </cfRule>
  </conditionalFormatting>
  <dataValidations xWindow="292" yWindow="730" count="14">
    <dataValidation imeMode="halfAlpha" operator="greaterThanOrEqual" allowBlank="1" showInputMessage="1" showErrorMessage="1" sqref="C19:C20 C11:C12 H19:I19 E19:F19 H11:I11 E11:F11" xr:uid="{4873F794-46F4-43F2-8C60-7B3EE84E5670}"/>
    <dataValidation type="date" allowBlank="1" showInputMessage="1" sqref="E37:F38 C37:C38" xr:uid="{00000000-0002-0000-0400-000001000000}">
      <formula1>44287</formula1>
      <formula2>44651</formula2>
    </dataValidation>
    <dataValidation type="list" allowBlank="1" showInputMessage="1" sqref="C49:G49" xr:uid="{00000000-0002-0000-0400-000002000000}">
      <formula1>"課税事業者,免税事業者及び簡易課税事業者"</formula1>
    </dataValidation>
    <dataValidation type="list" allowBlank="1" showInputMessage="1" sqref="K28" xr:uid="{00000000-0002-0000-0400-000004000000}">
      <formula1>"DCP,35mmフィルム,16mmフィルム,DVD,ブルーレイ,ビデオテープ,その他"</formula1>
    </dataValidation>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39:G39" xr:uid="{00000000-0002-0000-0400-000005000000}">
      <formula1>0</formula1>
      <formula2>20000</formula2>
    </dataValidation>
    <dataValidation allowBlank="1" showInputMessage="1" showErrorMessage="1" errorTitle="提出期間内で入力してください。" error="2022/5/16～2022/5/27" sqref="C7:D7" xr:uid="{00000000-0002-0000-0400-000007000000}"/>
    <dataValidation type="whole" operator="greaterThanOrEqual" allowBlank="1" showInputMessage="1" showErrorMessage="1" sqref="D28" xr:uid="{9F0B8446-CB4A-4ADD-A4B7-C3A7BF5E6528}">
      <formula1>0</formula1>
    </dataValidation>
    <dataValidation type="list" allowBlank="1" showInputMessage="1" showErrorMessage="1" sqref="D36" xr:uid="{7CC35FCA-6950-4F09-A40C-C1D8827BB592}">
      <formula1>"有,無"</formula1>
    </dataValidation>
    <dataValidation type="list" allowBlank="1" showInputMessage="1" sqref="K10" xr:uid="{BA2380CC-9236-4F21-98BF-28BFE56370A1}">
      <formula1>"劇映画（特別）,劇映画（A）,記録映画（特別）,記録映画（A）,記録映画（B）,アニメーション映画（長編）,アニメーション映画（短編A）,アニメーション映画（短編B）"</formula1>
    </dataValidation>
    <dataValidation type="list" allowBlank="1" showInputMessage="1" sqref="C13 C21" xr:uid="{52748D07-63E0-467C-8299-33F8AC8580AD}">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C10:J10" xr:uid="{DC2519C3-67BA-4E11-95EC-F88D1587AF6F}">
      <formula1>"プルダウンから選択してください。,劇映画（特別）,劇映画（A）,記録映画（特別）,アニメーション映画（長編）"</formula1>
    </dataValidation>
    <dataValidation type="custom" allowBlank="1" showInputMessage="1" showErrorMessage="1" errorTitle="各年度の配分額" error="各年度の配分額は、交付を受けようとする助成金の額+ガイドライン増額分の、30％～70％の範囲内で調整してください。" sqref="G41" xr:uid="{B88CF3EC-60BF-4D69-A6BF-680EEA07CB89}">
      <formula1>AND(G40&gt;=((G38+L38)*0.3),G40&lt;=((G38+L38)*0.7))</formula1>
    </dataValidation>
    <dataValidation type="custom" allowBlank="1" showInputMessage="1" showErrorMessage="1" errorTitle="各年度の配分額" error="各年度の配分額は、交付を受けようとする助成金の額+ガイドライン増額分の、30％～70％の範囲内で調整してください。" sqref="D41:F41" xr:uid="{AA3E22EA-F6C8-4309-A99E-B3FD738ED667}">
      <formula1>AND(D40&gt;=((D38+J38)*0.3),D40&lt;=((D38+J38)*0.7))</formula1>
    </dataValidation>
    <dataValidation type="list" allowBlank="1" showInputMessage="1" sqref="J28" xr:uid="{9F4595C3-4CFE-49FE-B4D6-311CE8677A4C}">
      <formula1>"選択してください,DCP,35mmフィルム,16mmフィルム,DVD,ブルーレイ,ビデオテープ,その他"</formula1>
    </dataValidation>
  </dataValidations>
  <printOptions horizontalCentered="1"/>
  <pageMargins left="0.78740157480314965" right="0.19685039370078741" top="0.39370078740157483" bottom="0.19685039370078741" header="0.19685039370078741" footer="0.11811023622047245"/>
  <pageSetup paperSize="9" scale="5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112"/>
  <sheetViews>
    <sheetView zoomScale="69" zoomScaleNormal="69" zoomScaleSheetLayoutView="70" workbookViewId="0">
      <selection activeCell="C3" sqref="C3:P12"/>
    </sheetView>
  </sheetViews>
  <sheetFormatPr defaultColWidth="9" defaultRowHeight="22.5"/>
  <cols>
    <col min="1" max="1" width="3.75" bestFit="1" customWidth="1"/>
    <col min="2" max="2" width="3.75" style="3" bestFit="1" customWidth="1"/>
    <col min="3" max="3" width="6.25" style="3" customWidth="1"/>
    <col min="4" max="4" width="21.25" style="3" customWidth="1"/>
    <col min="5" max="5" width="22.5" style="3" customWidth="1"/>
    <col min="6" max="6" width="5.58203125" style="3" customWidth="1"/>
    <col min="7" max="7" width="22.5" style="3" customWidth="1"/>
    <col min="8" max="8" width="13.75" style="3" customWidth="1"/>
    <col min="9" max="9" width="8.75" style="3" customWidth="1"/>
    <col min="10" max="10" width="13.75" style="3" customWidth="1"/>
    <col min="11" max="11" width="10.75" style="3" customWidth="1"/>
    <col min="12" max="12" width="7.08203125" style="3" customWidth="1"/>
    <col min="13" max="13" width="5.58203125" style="3" customWidth="1"/>
    <col min="14" max="14" width="4.5" style="3" customWidth="1"/>
    <col min="15" max="15" width="5.58203125" style="3" customWidth="1"/>
    <col min="16" max="17" width="3.58203125" style="3" customWidth="1"/>
    <col min="18" max="18" width="110" customWidth="1"/>
    <col min="19" max="19" width="68.75" customWidth="1"/>
  </cols>
  <sheetData>
    <row r="1" spans="1:18" ht="23" thickBot="1">
      <c r="B1" s="1051" t="s">
        <v>207</v>
      </c>
      <c r="C1" s="1052"/>
      <c r="D1" s="1053">
        <f>総表!C27</f>
        <v>0</v>
      </c>
      <c r="E1" s="1053"/>
      <c r="F1" s="1053"/>
      <c r="G1" s="1053"/>
      <c r="H1" s="498" t="s">
        <v>208</v>
      </c>
      <c r="I1" s="1053">
        <f>総表!C15</f>
        <v>0</v>
      </c>
      <c r="J1" s="1053"/>
      <c r="K1" s="1053"/>
      <c r="L1" s="1053"/>
      <c r="M1" s="1053"/>
      <c r="N1" s="1053"/>
      <c r="O1" s="1053"/>
      <c r="P1" s="1054"/>
      <c r="Q1" s="206"/>
      <c r="R1" s="485" t="s">
        <v>599</v>
      </c>
    </row>
    <row r="2" spans="1:18" ht="24" customHeight="1">
      <c r="B2" s="1058" t="s">
        <v>48</v>
      </c>
      <c r="C2" s="1036" t="s">
        <v>468</v>
      </c>
      <c r="D2" s="1037"/>
      <c r="E2" s="1037"/>
      <c r="F2" s="1037"/>
      <c r="G2" s="1037"/>
      <c r="H2" s="1037"/>
      <c r="I2" s="1037"/>
      <c r="J2" s="1037"/>
      <c r="K2" s="1037"/>
      <c r="L2" s="1037"/>
      <c r="M2" s="1037"/>
      <c r="N2" s="1037"/>
      <c r="O2" s="1037"/>
      <c r="P2" s="1038"/>
      <c r="Q2" s="486"/>
      <c r="R2" s="503" t="s">
        <v>583</v>
      </c>
    </row>
    <row r="3" spans="1:18" ht="24" customHeight="1">
      <c r="A3">
        <v>1</v>
      </c>
      <c r="B3" s="1059"/>
      <c r="C3" s="990" t="s">
        <v>553</v>
      </c>
      <c r="D3" s="991"/>
      <c r="E3" s="991"/>
      <c r="F3" s="991"/>
      <c r="G3" s="991"/>
      <c r="H3" s="991"/>
      <c r="I3" s="991"/>
      <c r="J3" s="991"/>
      <c r="K3" s="991"/>
      <c r="L3" s="991"/>
      <c r="M3" s="991"/>
      <c r="N3" s="991"/>
      <c r="O3" s="991"/>
      <c r="P3" s="992"/>
      <c r="Q3" s="487"/>
      <c r="R3" s="1110" t="s">
        <v>595</v>
      </c>
    </row>
    <row r="4" spans="1:18" ht="24" customHeight="1">
      <c r="A4">
        <v>2</v>
      </c>
      <c r="B4" s="1059"/>
      <c r="C4" s="990"/>
      <c r="D4" s="991"/>
      <c r="E4" s="991"/>
      <c r="F4" s="991"/>
      <c r="G4" s="991"/>
      <c r="H4" s="991"/>
      <c r="I4" s="991"/>
      <c r="J4" s="991"/>
      <c r="K4" s="991"/>
      <c r="L4" s="991"/>
      <c r="M4" s="991"/>
      <c r="N4" s="991"/>
      <c r="O4" s="991"/>
      <c r="P4" s="992"/>
      <c r="Q4" s="487"/>
      <c r="R4" s="1110"/>
    </row>
    <row r="5" spans="1:18" ht="24" customHeight="1">
      <c r="A5">
        <v>3</v>
      </c>
      <c r="B5" s="1059"/>
      <c r="C5" s="990"/>
      <c r="D5" s="991"/>
      <c r="E5" s="991"/>
      <c r="F5" s="991"/>
      <c r="G5" s="991"/>
      <c r="H5" s="991"/>
      <c r="I5" s="991"/>
      <c r="J5" s="991"/>
      <c r="K5" s="991"/>
      <c r="L5" s="991"/>
      <c r="M5" s="991"/>
      <c r="N5" s="991"/>
      <c r="O5" s="991"/>
      <c r="P5" s="992"/>
      <c r="Q5" s="487"/>
      <c r="R5" s="1110"/>
    </row>
    <row r="6" spans="1:18" ht="24" customHeight="1">
      <c r="A6">
        <v>4</v>
      </c>
      <c r="B6" s="1059"/>
      <c r="C6" s="990"/>
      <c r="D6" s="991"/>
      <c r="E6" s="991"/>
      <c r="F6" s="991"/>
      <c r="G6" s="991"/>
      <c r="H6" s="991"/>
      <c r="I6" s="991"/>
      <c r="J6" s="991"/>
      <c r="K6" s="991"/>
      <c r="L6" s="991"/>
      <c r="M6" s="991"/>
      <c r="N6" s="991"/>
      <c r="O6" s="991"/>
      <c r="P6" s="992"/>
      <c r="Q6" s="487"/>
      <c r="R6" s="1110"/>
    </row>
    <row r="7" spans="1:18" ht="24" customHeight="1">
      <c r="A7">
        <v>5</v>
      </c>
      <c r="B7" s="1059"/>
      <c r="C7" s="990"/>
      <c r="D7" s="991"/>
      <c r="E7" s="991"/>
      <c r="F7" s="991"/>
      <c r="G7" s="991"/>
      <c r="H7" s="991"/>
      <c r="I7" s="991"/>
      <c r="J7" s="991"/>
      <c r="K7" s="991"/>
      <c r="L7" s="991"/>
      <c r="M7" s="991"/>
      <c r="N7" s="991"/>
      <c r="O7" s="991"/>
      <c r="P7" s="992"/>
      <c r="Q7" s="487"/>
      <c r="R7" s="1110"/>
    </row>
    <row r="8" spans="1:18" ht="24" customHeight="1">
      <c r="A8">
        <v>6</v>
      </c>
      <c r="B8" s="1059"/>
      <c r="C8" s="990"/>
      <c r="D8" s="991"/>
      <c r="E8" s="991"/>
      <c r="F8" s="991"/>
      <c r="G8" s="991"/>
      <c r="H8" s="991"/>
      <c r="I8" s="991"/>
      <c r="J8" s="991"/>
      <c r="K8" s="991"/>
      <c r="L8" s="991"/>
      <c r="M8" s="991"/>
      <c r="N8" s="991"/>
      <c r="O8" s="991"/>
      <c r="P8" s="992"/>
      <c r="Q8" s="487"/>
      <c r="R8" s="1110"/>
    </row>
    <row r="9" spans="1:18" ht="24" customHeight="1">
      <c r="A9">
        <v>7</v>
      </c>
      <c r="B9" s="1059"/>
      <c r="C9" s="990"/>
      <c r="D9" s="991"/>
      <c r="E9" s="991"/>
      <c r="F9" s="991"/>
      <c r="G9" s="991"/>
      <c r="H9" s="991"/>
      <c r="I9" s="991"/>
      <c r="J9" s="991"/>
      <c r="K9" s="991"/>
      <c r="L9" s="991"/>
      <c r="M9" s="991"/>
      <c r="N9" s="991"/>
      <c r="O9" s="991"/>
      <c r="P9" s="992"/>
      <c r="Q9" s="487"/>
      <c r="R9" s="1110"/>
    </row>
    <row r="10" spans="1:18" ht="24" customHeight="1">
      <c r="A10">
        <v>8</v>
      </c>
      <c r="B10" s="1059"/>
      <c r="C10" s="990"/>
      <c r="D10" s="991"/>
      <c r="E10" s="991"/>
      <c r="F10" s="991"/>
      <c r="G10" s="991"/>
      <c r="H10" s="991"/>
      <c r="I10" s="991"/>
      <c r="J10" s="991"/>
      <c r="K10" s="991"/>
      <c r="L10" s="991"/>
      <c r="M10" s="991"/>
      <c r="N10" s="991"/>
      <c r="O10" s="991"/>
      <c r="P10" s="992"/>
      <c r="Q10" s="487"/>
      <c r="R10" s="1110"/>
    </row>
    <row r="11" spans="1:18" ht="24" customHeight="1">
      <c r="A11">
        <v>9</v>
      </c>
      <c r="B11" s="1059"/>
      <c r="C11" s="990"/>
      <c r="D11" s="991"/>
      <c r="E11" s="991"/>
      <c r="F11" s="991"/>
      <c r="G11" s="991"/>
      <c r="H11" s="991"/>
      <c r="I11" s="991"/>
      <c r="J11" s="991"/>
      <c r="K11" s="991"/>
      <c r="L11" s="991"/>
      <c r="M11" s="991"/>
      <c r="N11" s="991"/>
      <c r="O11" s="991"/>
      <c r="P11" s="992"/>
      <c r="Q11" s="487"/>
      <c r="R11" s="1110"/>
    </row>
    <row r="12" spans="1:18" ht="24" customHeight="1">
      <c r="A12">
        <v>10</v>
      </c>
      <c r="B12" s="1059"/>
      <c r="C12" s="990"/>
      <c r="D12" s="991"/>
      <c r="E12" s="991"/>
      <c r="F12" s="991"/>
      <c r="G12" s="991"/>
      <c r="H12" s="991"/>
      <c r="I12" s="991"/>
      <c r="J12" s="991"/>
      <c r="K12" s="991"/>
      <c r="L12" s="991"/>
      <c r="M12" s="991"/>
      <c r="N12" s="991"/>
      <c r="O12" s="991"/>
      <c r="P12" s="992"/>
      <c r="Q12" s="487"/>
      <c r="R12" s="1110"/>
    </row>
    <row r="13" spans="1:18" ht="24" customHeight="1">
      <c r="B13" s="1059"/>
      <c r="C13" s="1036" t="s">
        <v>507</v>
      </c>
      <c r="D13" s="1037"/>
      <c r="E13" s="1037"/>
      <c r="F13" s="1037"/>
      <c r="G13" s="1037"/>
      <c r="H13" s="1037"/>
      <c r="I13" s="1037"/>
      <c r="J13" s="1037"/>
      <c r="K13" s="1037"/>
      <c r="L13" s="1037"/>
      <c r="M13" s="1037"/>
      <c r="N13" s="1037"/>
      <c r="O13" s="1037"/>
      <c r="P13" s="1038"/>
      <c r="Q13" s="486"/>
      <c r="R13" s="504" t="s">
        <v>584</v>
      </c>
    </row>
    <row r="14" spans="1:18" ht="24" customHeight="1">
      <c r="A14">
        <v>1</v>
      </c>
      <c r="B14" s="1059"/>
      <c r="C14" s="990" t="s">
        <v>552</v>
      </c>
      <c r="D14" s="991"/>
      <c r="E14" s="991"/>
      <c r="F14" s="991"/>
      <c r="G14" s="991"/>
      <c r="H14" s="991"/>
      <c r="I14" s="991"/>
      <c r="J14" s="991"/>
      <c r="K14" s="991"/>
      <c r="L14" s="991"/>
      <c r="M14" s="991"/>
      <c r="N14" s="991"/>
      <c r="O14" s="991"/>
      <c r="P14" s="992"/>
      <c r="Q14" s="487"/>
      <c r="R14" s="1110" t="s">
        <v>596</v>
      </c>
    </row>
    <row r="15" spans="1:18" ht="24" customHeight="1">
      <c r="A15">
        <v>2</v>
      </c>
      <c r="B15" s="1059"/>
      <c r="C15" s="990"/>
      <c r="D15" s="991"/>
      <c r="E15" s="991"/>
      <c r="F15" s="991"/>
      <c r="G15" s="991"/>
      <c r="H15" s="991"/>
      <c r="I15" s="991"/>
      <c r="J15" s="991"/>
      <c r="K15" s="991"/>
      <c r="L15" s="991"/>
      <c r="M15" s="991"/>
      <c r="N15" s="991"/>
      <c r="O15" s="991"/>
      <c r="P15" s="992"/>
      <c r="Q15" s="487"/>
      <c r="R15" s="1110"/>
    </row>
    <row r="16" spans="1:18" ht="24" customHeight="1">
      <c r="A16">
        <v>3</v>
      </c>
      <c r="B16" s="1059"/>
      <c r="C16" s="990"/>
      <c r="D16" s="991"/>
      <c r="E16" s="991"/>
      <c r="F16" s="991"/>
      <c r="G16" s="991"/>
      <c r="H16" s="991"/>
      <c r="I16" s="991"/>
      <c r="J16" s="991"/>
      <c r="K16" s="991"/>
      <c r="L16" s="991"/>
      <c r="M16" s="991"/>
      <c r="N16" s="991"/>
      <c r="O16" s="991"/>
      <c r="P16" s="992"/>
      <c r="Q16" s="487"/>
      <c r="R16" s="1110"/>
    </row>
    <row r="17" spans="1:18" ht="24" customHeight="1">
      <c r="A17">
        <v>4</v>
      </c>
      <c r="B17" s="1059"/>
      <c r="C17" s="990"/>
      <c r="D17" s="991"/>
      <c r="E17" s="991"/>
      <c r="F17" s="991"/>
      <c r="G17" s="991"/>
      <c r="H17" s="991"/>
      <c r="I17" s="991"/>
      <c r="J17" s="991"/>
      <c r="K17" s="991"/>
      <c r="L17" s="991"/>
      <c r="M17" s="991"/>
      <c r="N17" s="991"/>
      <c r="O17" s="991"/>
      <c r="P17" s="992"/>
      <c r="Q17" s="487"/>
      <c r="R17" s="1110"/>
    </row>
    <row r="18" spans="1:18" ht="24" customHeight="1">
      <c r="A18">
        <v>5</v>
      </c>
      <c r="B18" s="1059"/>
      <c r="C18" s="990"/>
      <c r="D18" s="991"/>
      <c r="E18" s="991"/>
      <c r="F18" s="991"/>
      <c r="G18" s="991"/>
      <c r="H18" s="991"/>
      <c r="I18" s="991"/>
      <c r="J18" s="991"/>
      <c r="K18" s="991"/>
      <c r="L18" s="991"/>
      <c r="M18" s="991"/>
      <c r="N18" s="991"/>
      <c r="O18" s="991"/>
      <c r="P18" s="992"/>
      <c r="Q18" s="487"/>
      <c r="R18" s="1110"/>
    </row>
    <row r="19" spans="1:18" ht="24" customHeight="1">
      <c r="A19">
        <v>6</v>
      </c>
      <c r="B19" s="1059"/>
      <c r="C19" s="990"/>
      <c r="D19" s="991"/>
      <c r="E19" s="991"/>
      <c r="F19" s="991"/>
      <c r="G19" s="991"/>
      <c r="H19" s="991"/>
      <c r="I19" s="991"/>
      <c r="J19" s="991"/>
      <c r="K19" s="991"/>
      <c r="L19" s="991"/>
      <c r="M19" s="991"/>
      <c r="N19" s="991"/>
      <c r="O19" s="991"/>
      <c r="P19" s="992"/>
      <c r="Q19" s="487"/>
      <c r="R19" s="1110"/>
    </row>
    <row r="20" spans="1:18" ht="24" customHeight="1">
      <c r="A20">
        <v>7</v>
      </c>
      <c r="B20" s="1059"/>
      <c r="C20" s="990"/>
      <c r="D20" s="991"/>
      <c r="E20" s="991"/>
      <c r="F20" s="991"/>
      <c r="G20" s="991"/>
      <c r="H20" s="991"/>
      <c r="I20" s="991"/>
      <c r="J20" s="991"/>
      <c r="K20" s="991"/>
      <c r="L20" s="991"/>
      <c r="M20" s="991"/>
      <c r="N20" s="991"/>
      <c r="O20" s="991"/>
      <c r="P20" s="992"/>
      <c r="Q20" s="487"/>
      <c r="R20" s="1110"/>
    </row>
    <row r="21" spans="1:18" ht="24" customHeight="1">
      <c r="A21">
        <v>8</v>
      </c>
      <c r="B21" s="1059"/>
      <c r="C21" s="990"/>
      <c r="D21" s="991"/>
      <c r="E21" s="991"/>
      <c r="F21" s="991"/>
      <c r="G21" s="991"/>
      <c r="H21" s="991"/>
      <c r="I21" s="991"/>
      <c r="J21" s="991"/>
      <c r="K21" s="991"/>
      <c r="L21" s="991"/>
      <c r="M21" s="991"/>
      <c r="N21" s="991"/>
      <c r="O21" s="991"/>
      <c r="P21" s="992"/>
      <c r="Q21" s="487"/>
      <c r="R21" s="1110"/>
    </row>
    <row r="22" spans="1:18" ht="24" customHeight="1">
      <c r="A22">
        <v>9</v>
      </c>
      <c r="B22" s="1059"/>
      <c r="C22" s="990"/>
      <c r="D22" s="991"/>
      <c r="E22" s="991"/>
      <c r="F22" s="991"/>
      <c r="G22" s="991"/>
      <c r="H22" s="991"/>
      <c r="I22" s="991"/>
      <c r="J22" s="991"/>
      <c r="K22" s="991"/>
      <c r="L22" s="991"/>
      <c r="M22" s="991"/>
      <c r="N22" s="991"/>
      <c r="O22" s="991"/>
      <c r="P22" s="992"/>
      <c r="Q22" s="487"/>
      <c r="R22" s="1110"/>
    </row>
    <row r="23" spans="1:18" ht="24" customHeight="1">
      <c r="A23">
        <v>10</v>
      </c>
      <c r="B23" s="1059"/>
      <c r="C23" s="993"/>
      <c r="D23" s="994"/>
      <c r="E23" s="994"/>
      <c r="F23" s="994"/>
      <c r="G23" s="994"/>
      <c r="H23" s="994"/>
      <c r="I23" s="994"/>
      <c r="J23" s="994"/>
      <c r="K23" s="994"/>
      <c r="L23" s="994"/>
      <c r="M23" s="994"/>
      <c r="N23" s="994"/>
      <c r="O23" s="994"/>
      <c r="P23" s="995"/>
      <c r="Q23" s="487"/>
      <c r="R23" s="1110"/>
    </row>
    <row r="24" spans="1:18" ht="24" customHeight="1">
      <c r="B24" s="1059"/>
      <c r="C24" s="1055" t="s">
        <v>55</v>
      </c>
      <c r="D24" s="1056"/>
      <c r="E24" s="1056"/>
      <c r="F24" s="1056"/>
      <c r="G24" s="1056"/>
      <c r="H24" s="1056"/>
      <c r="I24" s="1056"/>
      <c r="J24" s="1056"/>
      <c r="K24" s="1056"/>
      <c r="L24" s="1056"/>
      <c r="M24" s="1056"/>
      <c r="N24" s="1056"/>
      <c r="O24" s="1056"/>
      <c r="P24" s="1057"/>
      <c r="Q24" s="488"/>
      <c r="R24" s="504" t="s">
        <v>585</v>
      </c>
    </row>
    <row r="25" spans="1:18" ht="24" customHeight="1">
      <c r="A25">
        <v>1</v>
      </c>
      <c r="B25" s="1059"/>
      <c r="C25" s="1042" t="s">
        <v>547</v>
      </c>
      <c r="D25" s="1043"/>
      <c r="E25" s="1043"/>
      <c r="F25" s="1043"/>
      <c r="G25" s="1043"/>
      <c r="H25" s="1043"/>
      <c r="I25" s="1043"/>
      <c r="J25" s="1043"/>
      <c r="K25" s="1043"/>
      <c r="L25" s="1043"/>
      <c r="M25" s="1043"/>
      <c r="N25" s="1043"/>
      <c r="O25" s="1043"/>
      <c r="P25" s="1044"/>
      <c r="Q25" s="489"/>
      <c r="R25" s="1110" t="s">
        <v>597</v>
      </c>
    </row>
    <row r="26" spans="1:18" ht="24" customHeight="1">
      <c r="A26">
        <v>2</v>
      </c>
      <c r="B26" s="1059"/>
      <c r="C26" s="1042"/>
      <c r="D26" s="1043"/>
      <c r="E26" s="1043"/>
      <c r="F26" s="1043"/>
      <c r="G26" s="1043"/>
      <c r="H26" s="1043"/>
      <c r="I26" s="1043"/>
      <c r="J26" s="1043"/>
      <c r="K26" s="1043"/>
      <c r="L26" s="1043"/>
      <c r="M26" s="1043"/>
      <c r="N26" s="1043"/>
      <c r="O26" s="1043"/>
      <c r="P26" s="1044"/>
      <c r="Q26" s="489"/>
      <c r="R26" s="1110"/>
    </row>
    <row r="27" spans="1:18" ht="24" customHeight="1">
      <c r="A27">
        <v>3</v>
      </c>
      <c r="B27" s="1059"/>
      <c r="C27" s="1042"/>
      <c r="D27" s="1043"/>
      <c r="E27" s="1043"/>
      <c r="F27" s="1043"/>
      <c r="G27" s="1043"/>
      <c r="H27" s="1043"/>
      <c r="I27" s="1043"/>
      <c r="J27" s="1043"/>
      <c r="K27" s="1043"/>
      <c r="L27" s="1043"/>
      <c r="M27" s="1043"/>
      <c r="N27" s="1043"/>
      <c r="O27" s="1043"/>
      <c r="P27" s="1044"/>
      <c r="Q27" s="489"/>
      <c r="R27" s="1110"/>
    </row>
    <row r="28" spans="1:18" ht="24" customHeight="1">
      <c r="A28">
        <v>4</v>
      </c>
      <c r="B28" s="1059"/>
      <c r="C28" s="1042"/>
      <c r="D28" s="1043"/>
      <c r="E28" s="1043"/>
      <c r="F28" s="1043"/>
      <c r="G28" s="1043"/>
      <c r="H28" s="1043"/>
      <c r="I28" s="1043"/>
      <c r="J28" s="1043"/>
      <c r="K28" s="1043"/>
      <c r="L28" s="1043"/>
      <c r="M28" s="1043"/>
      <c r="N28" s="1043"/>
      <c r="O28" s="1043"/>
      <c r="P28" s="1044"/>
      <c r="Q28" s="489"/>
      <c r="R28" s="1110"/>
    </row>
    <row r="29" spans="1:18" ht="24" customHeight="1">
      <c r="A29">
        <v>5</v>
      </c>
      <c r="B29" s="1059"/>
      <c r="C29" s="1042"/>
      <c r="D29" s="1043"/>
      <c r="E29" s="1043"/>
      <c r="F29" s="1043"/>
      <c r="G29" s="1043"/>
      <c r="H29" s="1043"/>
      <c r="I29" s="1043"/>
      <c r="J29" s="1043"/>
      <c r="K29" s="1043"/>
      <c r="L29" s="1043"/>
      <c r="M29" s="1043"/>
      <c r="N29" s="1043"/>
      <c r="O29" s="1043"/>
      <c r="P29" s="1044"/>
      <c r="Q29" s="489"/>
      <c r="R29" s="1110"/>
    </row>
    <row r="30" spans="1:18" ht="24" customHeight="1">
      <c r="A30">
        <v>6</v>
      </c>
      <c r="B30" s="1059"/>
      <c r="C30" s="1042"/>
      <c r="D30" s="1043"/>
      <c r="E30" s="1043"/>
      <c r="F30" s="1043"/>
      <c r="G30" s="1043"/>
      <c r="H30" s="1043"/>
      <c r="I30" s="1043"/>
      <c r="J30" s="1043"/>
      <c r="K30" s="1043"/>
      <c r="L30" s="1043"/>
      <c r="M30" s="1043"/>
      <c r="N30" s="1043"/>
      <c r="O30" s="1043"/>
      <c r="P30" s="1044"/>
      <c r="Q30" s="489"/>
      <c r="R30" s="1110"/>
    </row>
    <row r="31" spans="1:18" ht="24" customHeight="1">
      <c r="A31">
        <v>7</v>
      </c>
      <c r="B31" s="1059"/>
      <c r="C31" s="1042"/>
      <c r="D31" s="1043"/>
      <c r="E31" s="1043"/>
      <c r="F31" s="1043"/>
      <c r="G31" s="1043"/>
      <c r="H31" s="1043"/>
      <c r="I31" s="1043"/>
      <c r="J31" s="1043"/>
      <c r="K31" s="1043"/>
      <c r="L31" s="1043"/>
      <c r="M31" s="1043"/>
      <c r="N31" s="1043"/>
      <c r="O31" s="1043"/>
      <c r="P31" s="1044"/>
      <c r="Q31" s="489"/>
      <c r="R31" s="1110"/>
    </row>
    <row r="32" spans="1:18" ht="24" customHeight="1">
      <c r="A32">
        <v>8</v>
      </c>
      <c r="B32" s="1059"/>
      <c r="C32" s="1042"/>
      <c r="D32" s="1043"/>
      <c r="E32" s="1043"/>
      <c r="F32" s="1043"/>
      <c r="G32" s="1043"/>
      <c r="H32" s="1043"/>
      <c r="I32" s="1043"/>
      <c r="J32" s="1043"/>
      <c r="K32" s="1043"/>
      <c r="L32" s="1043"/>
      <c r="M32" s="1043"/>
      <c r="N32" s="1043"/>
      <c r="O32" s="1043"/>
      <c r="P32" s="1044"/>
      <c r="Q32" s="489"/>
      <c r="R32" s="1110"/>
    </row>
    <row r="33" spans="1:18" ht="24" customHeight="1">
      <c r="A33">
        <v>9</v>
      </c>
      <c r="B33" s="1059"/>
      <c r="C33" s="1042"/>
      <c r="D33" s="1043"/>
      <c r="E33" s="1043"/>
      <c r="F33" s="1043"/>
      <c r="G33" s="1043"/>
      <c r="H33" s="1043"/>
      <c r="I33" s="1043"/>
      <c r="J33" s="1043"/>
      <c r="K33" s="1043"/>
      <c r="L33" s="1043"/>
      <c r="M33" s="1043"/>
      <c r="N33" s="1043"/>
      <c r="O33" s="1043"/>
      <c r="P33" s="1044"/>
      <c r="Q33" s="489"/>
      <c r="R33" s="1110"/>
    </row>
    <row r="34" spans="1:18" ht="24" customHeight="1">
      <c r="A34">
        <v>10</v>
      </c>
      <c r="B34" s="1059"/>
      <c r="C34" s="1042"/>
      <c r="D34" s="1043"/>
      <c r="E34" s="1043"/>
      <c r="F34" s="1043"/>
      <c r="G34" s="1043"/>
      <c r="H34" s="1043"/>
      <c r="I34" s="1043"/>
      <c r="J34" s="1043"/>
      <c r="K34" s="1043"/>
      <c r="L34" s="1043"/>
      <c r="M34" s="1043"/>
      <c r="N34" s="1043"/>
      <c r="O34" s="1043"/>
      <c r="P34" s="1044"/>
      <c r="Q34" s="489"/>
      <c r="R34" s="1110"/>
    </row>
    <row r="35" spans="1:18" ht="24" customHeight="1">
      <c r="A35">
        <v>11</v>
      </c>
      <c r="B35" s="1059"/>
      <c r="C35" s="1042"/>
      <c r="D35" s="1043"/>
      <c r="E35" s="1043"/>
      <c r="F35" s="1043"/>
      <c r="G35" s="1043"/>
      <c r="H35" s="1043"/>
      <c r="I35" s="1043"/>
      <c r="J35" s="1043"/>
      <c r="K35" s="1043"/>
      <c r="L35" s="1043"/>
      <c r="M35" s="1043"/>
      <c r="N35" s="1043"/>
      <c r="O35" s="1043"/>
      <c r="P35" s="1044"/>
      <c r="Q35" s="489"/>
      <c r="R35" s="1110"/>
    </row>
    <row r="36" spans="1:18" ht="24" customHeight="1">
      <c r="A36">
        <v>12</v>
      </c>
      <c r="B36" s="1059"/>
      <c r="C36" s="1045"/>
      <c r="D36" s="1046"/>
      <c r="E36" s="1046"/>
      <c r="F36" s="1046"/>
      <c r="G36" s="1046"/>
      <c r="H36" s="1046"/>
      <c r="I36" s="1046"/>
      <c r="J36" s="1046"/>
      <c r="K36" s="1046"/>
      <c r="L36" s="1046"/>
      <c r="M36" s="1046"/>
      <c r="N36" s="1046"/>
      <c r="O36" s="1046"/>
      <c r="P36" s="1047"/>
      <c r="Q36" s="489"/>
      <c r="R36" s="1110"/>
    </row>
    <row r="37" spans="1:18" ht="26.25" customHeight="1">
      <c r="B37" s="1059"/>
      <c r="C37" s="1072" t="s">
        <v>470</v>
      </c>
      <c r="D37" s="1073"/>
      <c r="E37" s="1069" t="s">
        <v>570</v>
      </c>
      <c r="F37" s="1070"/>
      <c r="G37" s="1070"/>
      <c r="H37" s="1070"/>
      <c r="I37" s="1070"/>
      <c r="J37" s="1070"/>
      <c r="K37" s="1070"/>
      <c r="L37" s="1070"/>
      <c r="M37" s="1070"/>
      <c r="N37" s="1070"/>
      <c r="O37" s="1070"/>
      <c r="P37" s="1071"/>
      <c r="Q37" s="451"/>
      <c r="R37" s="500" t="s">
        <v>598</v>
      </c>
    </row>
    <row r="38" spans="1:18" ht="26.25" customHeight="1">
      <c r="B38" s="1059"/>
      <c r="C38" s="1074" t="s">
        <v>31</v>
      </c>
      <c r="D38" s="1075"/>
      <c r="E38" s="157">
        <f>総表!D28</f>
        <v>0</v>
      </c>
      <c r="F38" s="387" t="s">
        <v>57</v>
      </c>
      <c r="G38" s="1086" t="s">
        <v>683</v>
      </c>
      <c r="H38" s="1088"/>
      <c r="I38" s="1088"/>
      <c r="J38" s="1088"/>
      <c r="K38" s="1088"/>
      <c r="L38" s="1088"/>
      <c r="M38" s="1088"/>
      <c r="N38" s="1088"/>
      <c r="O38" s="1088"/>
      <c r="P38" s="1089"/>
      <c r="Q38" s="490"/>
      <c r="R38" s="484" t="s">
        <v>572</v>
      </c>
    </row>
    <row r="39" spans="1:18" ht="26.25" customHeight="1">
      <c r="B39" s="1059"/>
      <c r="C39" s="1074" t="s">
        <v>578</v>
      </c>
      <c r="D39" s="1075"/>
      <c r="E39" s="1078" t="str">
        <f>総表!J28</f>
        <v>選択してください</v>
      </c>
      <c r="F39" s="1079"/>
      <c r="G39" s="1087"/>
      <c r="H39" s="1090"/>
      <c r="I39" s="1090"/>
      <c r="J39" s="1090"/>
      <c r="K39" s="1090"/>
      <c r="L39" s="1090"/>
      <c r="M39" s="1090"/>
      <c r="N39" s="1090"/>
      <c r="O39" s="1090"/>
      <c r="P39" s="1091"/>
      <c r="Q39" s="490"/>
      <c r="R39" s="484"/>
    </row>
    <row r="40" spans="1:18" ht="26.25" customHeight="1">
      <c r="B40" s="1059"/>
      <c r="C40" s="1095" t="s">
        <v>49</v>
      </c>
      <c r="D40" s="1096"/>
      <c r="E40" s="1096"/>
      <c r="F40" s="1096"/>
      <c r="G40" s="1096"/>
      <c r="H40" s="1096"/>
      <c r="I40" s="1096"/>
      <c r="J40" s="1096"/>
      <c r="K40" s="1096"/>
      <c r="L40" s="1096"/>
      <c r="M40" s="1096"/>
      <c r="N40" s="1096"/>
      <c r="O40" s="1096"/>
      <c r="P40" s="1097"/>
      <c r="Q40" s="491"/>
      <c r="R40" s="505" t="s">
        <v>586</v>
      </c>
    </row>
    <row r="41" spans="1:18" ht="26.25" customHeight="1">
      <c r="B41" s="1059"/>
      <c r="C41" s="1098"/>
      <c r="D41" s="1063"/>
      <c r="E41" s="1061" t="s">
        <v>58</v>
      </c>
      <c r="F41" s="1062"/>
      <c r="G41" s="1063"/>
      <c r="H41" s="1064" t="s">
        <v>198</v>
      </c>
      <c r="I41" s="1065"/>
      <c r="J41" s="1066" t="s">
        <v>501</v>
      </c>
      <c r="K41" s="1067"/>
      <c r="L41" s="1067"/>
      <c r="M41" s="1067"/>
      <c r="N41" s="1067"/>
      <c r="O41" s="1067"/>
      <c r="P41" s="1068"/>
      <c r="Q41" s="492"/>
      <c r="R41" s="1110" t="s">
        <v>751</v>
      </c>
    </row>
    <row r="42" spans="1:18" ht="26.25" customHeight="1">
      <c r="B42" s="1059"/>
      <c r="C42" s="371"/>
      <c r="D42" s="372" t="s">
        <v>51</v>
      </c>
      <c r="E42" s="373"/>
      <c r="F42" s="374" t="s">
        <v>50</v>
      </c>
      <c r="G42" s="375"/>
      <c r="H42" s="376"/>
      <c r="I42" s="335" t="s">
        <v>54</v>
      </c>
      <c r="J42" s="1092"/>
      <c r="K42" s="1093"/>
      <c r="L42" s="1093"/>
      <c r="M42" s="1093"/>
      <c r="N42" s="1093"/>
      <c r="O42" s="1093"/>
      <c r="P42" s="1094"/>
      <c r="Q42" s="493"/>
      <c r="R42" s="1110"/>
    </row>
    <row r="43" spans="1:18" ht="26.25" customHeight="1">
      <c r="B43" s="1059"/>
      <c r="C43" s="371"/>
      <c r="D43" s="372" t="s">
        <v>52</v>
      </c>
      <c r="E43" s="373"/>
      <c r="F43" s="374" t="s">
        <v>50</v>
      </c>
      <c r="G43" s="375"/>
      <c r="H43" s="376"/>
      <c r="I43" s="335" t="s">
        <v>54</v>
      </c>
      <c r="J43" s="1092"/>
      <c r="K43" s="1093"/>
      <c r="L43" s="1093"/>
      <c r="M43" s="1093"/>
      <c r="N43" s="1093"/>
      <c r="O43" s="1093"/>
      <c r="P43" s="1094"/>
      <c r="Q43" s="493"/>
      <c r="R43" s="1110"/>
    </row>
    <row r="44" spans="1:18" ht="26.25" customHeight="1">
      <c r="B44" s="1060"/>
      <c r="C44" s="377"/>
      <c r="D44" s="378" t="s">
        <v>53</v>
      </c>
      <c r="E44" s="379"/>
      <c r="F44" s="380" t="s">
        <v>50</v>
      </c>
      <c r="G44" s="381"/>
      <c r="H44" s="382"/>
      <c r="I44" s="383" t="s">
        <v>54</v>
      </c>
      <c r="J44" s="1076" t="s">
        <v>56</v>
      </c>
      <c r="K44" s="1077"/>
      <c r="L44" s="393" t="s">
        <v>197</v>
      </c>
      <c r="M44" s="394"/>
      <c r="N44" s="393" t="s">
        <v>195</v>
      </c>
      <c r="O44" s="395"/>
      <c r="P44" s="396" t="s">
        <v>196</v>
      </c>
      <c r="Q44" s="205"/>
      <c r="R44" s="1110"/>
    </row>
    <row r="45" spans="1:18" ht="26.25" customHeight="1">
      <c r="B45" s="580"/>
      <c r="C45" s="1080" t="s">
        <v>877</v>
      </c>
      <c r="D45" s="1081"/>
      <c r="E45" s="1081"/>
      <c r="F45" s="1081"/>
      <c r="G45" s="1081"/>
      <c r="H45" s="1081"/>
      <c r="I45" s="1081"/>
      <c r="J45" s="1081"/>
      <c r="K45" s="1081"/>
      <c r="L45" s="1081"/>
      <c r="M45" s="1081"/>
      <c r="N45" s="1081"/>
      <c r="O45" s="1081"/>
      <c r="P45" s="1082"/>
      <c r="Q45" s="491"/>
      <c r="R45" s="504" t="s">
        <v>878</v>
      </c>
    </row>
    <row r="46" spans="1:18" ht="26.25" customHeight="1">
      <c r="B46" s="580"/>
      <c r="C46" s="384"/>
      <c r="D46" s="1083" t="s">
        <v>879</v>
      </c>
      <c r="E46" s="1061" t="s">
        <v>880</v>
      </c>
      <c r="F46" s="1062"/>
      <c r="G46" s="1063"/>
      <c r="H46" s="1064" t="s">
        <v>881</v>
      </c>
      <c r="I46" s="1085"/>
      <c r="J46" s="798" t="s">
        <v>75</v>
      </c>
      <c r="K46" s="1099" t="s">
        <v>882</v>
      </c>
      <c r="L46" s="1100"/>
      <c r="M46" s="1100"/>
      <c r="N46" s="1100"/>
      <c r="O46" s="1101"/>
      <c r="P46" s="1102"/>
      <c r="Q46" s="494"/>
      <c r="R46" s="1109" t="s">
        <v>883</v>
      </c>
    </row>
    <row r="47" spans="1:18" ht="26.25" customHeight="1">
      <c r="B47" s="580"/>
      <c r="C47" s="385"/>
      <c r="D47" s="1084"/>
      <c r="E47" s="375"/>
      <c r="F47" s="374" t="s">
        <v>20</v>
      </c>
      <c r="G47" s="375"/>
      <c r="H47" s="376"/>
      <c r="I47" s="386" t="s">
        <v>193</v>
      </c>
      <c r="J47" s="799" t="s">
        <v>199</v>
      </c>
      <c r="K47" s="1103" t="s">
        <v>884</v>
      </c>
      <c r="L47" s="1104"/>
      <c r="M47" s="1105"/>
      <c r="N47" s="1106" t="s">
        <v>718</v>
      </c>
      <c r="O47" s="1107"/>
      <c r="P47" s="1108"/>
      <c r="Q47" s="494"/>
      <c r="R47" s="1110"/>
    </row>
    <row r="48" spans="1:18" ht="26.25" customHeight="1">
      <c r="B48" s="580"/>
      <c r="C48" s="371"/>
      <c r="D48" s="372" t="s">
        <v>885</v>
      </c>
      <c r="E48" s="1116"/>
      <c r="F48" s="1117"/>
      <c r="G48" s="1117"/>
      <c r="H48" s="1117"/>
      <c r="I48" s="1118"/>
      <c r="J48" s="799" t="s">
        <v>200</v>
      </c>
      <c r="K48" s="1103" t="s">
        <v>886</v>
      </c>
      <c r="L48" s="1104"/>
      <c r="M48" s="1105"/>
      <c r="N48" s="1119" t="s">
        <v>718</v>
      </c>
      <c r="O48" s="1120"/>
      <c r="P48" s="1121"/>
      <c r="Q48" s="800"/>
      <c r="R48" s="1110"/>
    </row>
    <row r="49" spans="1:19" ht="29.25" customHeight="1">
      <c r="B49" s="580"/>
      <c r="C49" s="371"/>
      <c r="D49" s="372" t="s">
        <v>887</v>
      </c>
      <c r="E49" s="1116"/>
      <c r="F49" s="1117"/>
      <c r="G49" s="1117"/>
      <c r="H49" s="1117"/>
      <c r="I49" s="1118"/>
      <c r="J49" s="799" t="s">
        <v>201</v>
      </c>
      <c r="K49" s="801"/>
      <c r="L49" s="802"/>
      <c r="M49" s="802"/>
      <c r="N49" s="802"/>
      <c r="O49" s="802"/>
      <c r="P49" s="803"/>
      <c r="Q49" s="494"/>
      <c r="R49" s="1110"/>
    </row>
    <row r="50" spans="1:19" ht="26.25" customHeight="1">
      <c r="B50" s="580"/>
      <c r="C50" s="384"/>
      <c r="D50" s="747" t="s">
        <v>888</v>
      </c>
      <c r="E50" s="375"/>
      <c r="F50" s="374" t="s">
        <v>20</v>
      </c>
      <c r="G50" s="375"/>
      <c r="H50" s="376"/>
      <c r="I50" s="386" t="s">
        <v>193</v>
      </c>
      <c r="J50" s="799" t="s">
        <v>199</v>
      </c>
      <c r="K50" s="804"/>
      <c r="L50" s="805"/>
      <c r="M50" s="805"/>
      <c r="N50" s="805"/>
      <c r="O50" s="805"/>
      <c r="P50" s="806"/>
      <c r="Q50" s="494"/>
      <c r="R50" s="1110"/>
    </row>
    <row r="51" spans="1:19" ht="29.25" customHeight="1">
      <c r="B51" s="580"/>
      <c r="C51" s="377"/>
      <c r="D51" s="807" t="s">
        <v>889</v>
      </c>
      <c r="E51" s="1116"/>
      <c r="F51" s="1117"/>
      <c r="G51" s="1117"/>
      <c r="H51" s="1122"/>
      <c r="I51" s="1123"/>
      <c r="J51" s="808" t="s">
        <v>201</v>
      </c>
      <c r="K51" s="809"/>
      <c r="L51" s="810"/>
      <c r="M51" s="810"/>
      <c r="N51" s="810"/>
      <c r="O51" s="810"/>
      <c r="P51" s="811"/>
      <c r="Q51" s="494"/>
      <c r="R51" s="1115"/>
    </row>
    <row r="52" spans="1:19" ht="24.75" customHeight="1">
      <c r="B52" s="580"/>
      <c r="C52" s="987" t="s">
        <v>466</v>
      </c>
      <c r="D52" s="988"/>
      <c r="E52" s="988"/>
      <c r="F52" s="988"/>
      <c r="G52" s="988"/>
      <c r="H52" s="988"/>
      <c r="I52" s="988"/>
      <c r="J52" s="988"/>
      <c r="K52" s="988"/>
      <c r="L52" s="988"/>
      <c r="M52" s="988"/>
      <c r="N52" s="988"/>
      <c r="O52" s="988"/>
      <c r="P52" s="989"/>
      <c r="Q52" s="495"/>
      <c r="R52" s="504" t="s">
        <v>573</v>
      </c>
    </row>
    <row r="53" spans="1:19" ht="24" customHeight="1">
      <c r="A53">
        <v>1</v>
      </c>
      <c r="B53" s="580"/>
      <c r="C53" s="990" t="s">
        <v>593</v>
      </c>
      <c r="D53" s="991"/>
      <c r="E53" s="991"/>
      <c r="F53" s="991"/>
      <c r="G53" s="991"/>
      <c r="H53" s="991"/>
      <c r="I53" s="991"/>
      <c r="J53" s="991"/>
      <c r="K53" s="991"/>
      <c r="L53" s="991"/>
      <c r="M53" s="991"/>
      <c r="N53" s="991"/>
      <c r="O53" s="991"/>
      <c r="P53" s="992"/>
      <c r="Q53" s="487"/>
      <c r="R53" s="1113" t="s">
        <v>600</v>
      </c>
    </row>
    <row r="54" spans="1:19" ht="24" customHeight="1">
      <c r="A54">
        <v>2</v>
      </c>
      <c r="B54" s="580"/>
      <c r="C54" s="990"/>
      <c r="D54" s="991"/>
      <c r="E54" s="991"/>
      <c r="F54" s="991"/>
      <c r="G54" s="991"/>
      <c r="H54" s="991"/>
      <c r="I54" s="991"/>
      <c r="J54" s="991"/>
      <c r="K54" s="991"/>
      <c r="L54" s="991"/>
      <c r="M54" s="991"/>
      <c r="N54" s="991"/>
      <c r="O54" s="991"/>
      <c r="P54" s="992"/>
      <c r="Q54" s="487"/>
      <c r="R54" s="1113"/>
    </row>
    <row r="55" spans="1:19" ht="24" customHeight="1">
      <c r="A55">
        <v>3</v>
      </c>
      <c r="B55" s="580"/>
      <c r="C55" s="990"/>
      <c r="D55" s="991"/>
      <c r="E55" s="991"/>
      <c r="F55" s="991"/>
      <c r="G55" s="991"/>
      <c r="H55" s="991"/>
      <c r="I55" s="991"/>
      <c r="J55" s="991"/>
      <c r="K55" s="991"/>
      <c r="L55" s="991"/>
      <c r="M55" s="991"/>
      <c r="N55" s="991"/>
      <c r="O55" s="991"/>
      <c r="P55" s="992"/>
      <c r="Q55" s="487"/>
      <c r="R55" s="1113"/>
    </row>
    <row r="56" spans="1:19" ht="24" customHeight="1">
      <c r="A56">
        <v>4</v>
      </c>
      <c r="B56" s="580"/>
      <c r="C56" s="990"/>
      <c r="D56" s="991"/>
      <c r="E56" s="991"/>
      <c r="F56" s="991"/>
      <c r="G56" s="991"/>
      <c r="H56" s="991"/>
      <c r="I56" s="991"/>
      <c r="J56" s="991"/>
      <c r="K56" s="991"/>
      <c r="L56" s="991"/>
      <c r="M56" s="991"/>
      <c r="N56" s="991"/>
      <c r="O56" s="991"/>
      <c r="P56" s="992"/>
      <c r="Q56" s="487"/>
      <c r="R56" s="1113"/>
    </row>
    <row r="57" spans="1:19" ht="24" customHeight="1">
      <c r="A57">
        <v>5</v>
      </c>
      <c r="B57" s="580"/>
      <c r="C57" s="993"/>
      <c r="D57" s="994"/>
      <c r="E57" s="994"/>
      <c r="F57" s="994"/>
      <c r="G57" s="994"/>
      <c r="H57" s="994"/>
      <c r="I57" s="994"/>
      <c r="J57" s="994"/>
      <c r="K57" s="994"/>
      <c r="L57" s="994"/>
      <c r="M57" s="994"/>
      <c r="N57" s="994"/>
      <c r="O57" s="994"/>
      <c r="P57" s="995"/>
      <c r="Q57" s="487"/>
      <c r="R57" s="1113"/>
    </row>
    <row r="58" spans="1:19" ht="24" customHeight="1">
      <c r="B58" s="580"/>
      <c r="C58" s="1001" t="s">
        <v>550</v>
      </c>
      <c r="D58" s="1002"/>
      <c r="E58" s="1002"/>
      <c r="F58" s="1002"/>
      <c r="G58" s="1002"/>
      <c r="H58" s="1002"/>
      <c r="I58" s="1002"/>
      <c r="J58" s="1002"/>
      <c r="K58" s="1002"/>
      <c r="L58" s="1002"/>
      <c r="M58" s="1002"/>
      <c r="N58" s="1002"/>
      <c r="O58" s="1002"/>
      <c r="P58" s="1003"/>
      <c r="Q58" s="496"/>
      <c r="R58" s="504" t="s">
        <v>625</v>
      </c>
    </row>
    <row r="59" spans="1:19" ht="24" customHeight="1">
      <c r="A59">
        <v>1</v>
      </c>
      <c r="B59" s="580"/>
      <c r="C59" s="990" t="s">
        <v>642</v>
      </c>
      <c r="D59" s="991"/>
      <c r="E59" s="991"/>
      <c r="F59" s="991"/>
      <c r="G59" s="991"/>
      <c r="H59" s="991"/>
      <c r="I59" s="991"/>
      <c r="J59" s="991"/>
      <c r="K59" s="991"/>
      <c r="L59" s="991"/>
      <c r="M59" s="991"/>
      <c r="N59" s="991"/>
      <c r="O59" s="991"/>
      <c r="P59" s="992"/>
      <c r="Q59" s="489"/>
      <c r="R59" s="1112" t="s">
        <v>644</v>
      </c>
    </row>
    <row r="60" spans="1:19" ht="24" customHeight="1">
      <c r="A60">
        <v>2</v>
      </c>
      <c r="B60" s="580"/>
      <c r="C60" s="990"/>
      <c r="D60" s="991"/>
      <c r="E60" s="991"/>
      <c r="F60" s="991"/>
      <c r="G60" s="991"/>
      <c r="H60" s="991"/>
      <c r="I60" s="991"/>
      <c r="J60" s="991"/>
      <c r="K60" s="991"/>
      <c r="L60" s="991"/>
      <c r="M60" s="991"/>
      <c r="N60" s="991"/>
      <c r="O60" s="991"/>
      <c r="P60" s="992"/>
      <c r="Q60" s="489"/>
      <c r="R60" s="1112"/>
      <c r="S60" s="228"/>
    </row>
    <row r="61" spans="1:19" ht="24" customHeight="1">
      <c r="A61">
        <v>3</v>
      </c>
      <c r="B61" s="580"/>
      <c r="C61" s="990"/>
      <c r="D61" s="991"/>
      <c r="E61" s="991"/>
      <c r="F61" s="991"/>
      <c r="G61" s="991"/>
      <c r="H61" s="991"/>
      <c r="I61" s="991"/>
      <c r="J61" s="991"/>
      <c r="K61" s="991"/>
      <c r="L61" s="991"/>
      <c r="M61" s="991"/>
      <c r="N61" s="991"/>
      <c r="O61" s="991"/>
      <c r="P61" s="992"/>
      <c r="Q61" s="489"/>
      <c r="R61" s="1112"/>
    </row>
    <row r="62" spans="1:19" ht="24" customHeight="1">
      <c r="A62">
        <v>4</v>
      </c>
      <c r="B62" s="580"/>
      <c r="C62" s="990"/>
      <c r="D62" s="991"/>
      <c r="E62" s="991"/>
      <c r="F62" s="991"/>
      <c r="G62" s="991"/>
      <c r="H62" s="991"/>
      <c r="I62" s="991"/>
      <c r="J62" s="991"/>
      <c r="K62" s="991"/>
      <c r="L62" s="991"/>
      <c r="M62" s="991"/>
      <c r="N62" s="991"/>
      <c r="O62" s="991"/>
      <c r="P62" s="992"/>
      <c r="Q62" s="489"/>
      <c r="R62" s="1112"/>
    </row>
    <row r="63" spans="1:19" ht="24" customHeight="1">
      <c r="A63">
        <v>5</v>
      </c>
      <c r="B63" s="580"/>
      <c r="C63" s="990"/>
      <c r="D63" s="991"/>
      <c r="E63" s="991"/>
      <c r="F63" s="991"/>
      <c r="G63" s="991"/>
      <c r="H63" s="991"/>
      <c r="I63" s="991"/>
      <c r="J63" s="991"/>
      <c r="K63" s="991"/>
      <c r="L63" s="991"/>
      <c r="M63" s="991"/>
      <c r="N63" s="991"/>
      <c r="O63" s="991"/>
      <c r="P63" s="992"/>
      <c r="Q63" s="489"/>
      <c r="R63" s="1112"/>
    </row>
    <row r="64" spans="1:19" ht="24" customHeight="1">
      <c r="A64">
        <v>6</v>
      </c>
      <c r="B64" s="580"/>
      <c r="C64" s="990"/>
      <c r="D64" s="991"/>
      <c r="E64" s="991"/>
      <c r="F64" s="991"/>
      <c r="G64" s="991"/>
      <c r="H64" s="991"/>
      <c r="I64" s="991"/>
      <c r="J64" s="991"/>
      <c r="K64" s="991"/>
      <c r="L64" s="991"/>
      <c r="M64" s="991"/>
      <c r="N64" s="991"/>
      <c r="O64" s="991"/>
      <c r="P64" s="992"/>
      <c r="Q64" s="489"/>
      <c r="R64" s="1112"/>
    </row>
    <row r="65" spans="1:18" ht="24" customHeight="1">
      <c r="A65">
        <v>7</v>
      </c>
      <c r="B65" s="580"/>
      <c r="C65" s="990"/>
      <c r="D65" s="991"/>
      <c r="E65" s="991"/>
      <c r="F65" s="991"/>
      <c r="G65" s="991"/>
      <c r="H65" s="991"/>
      <c r="I65" s="991"/>
      <c r="J65" s="991"/>
      <c r="K65" s="991"/>
      <c r="L65" s="991"/>
      <c r="M65" s="991"/>
      <c r="N65" s="991"/>
      <c r="O65" s="991"/>
      <c r="P65" s="992"/>
      <c r="Q65" s="489"/>
      <c r="R65" s="1112"/>
    </row>
    <row r="66" spans="1:18" ht="24" customHeight="1">
      <c r="A66">
        <v>8</v>
      </c>
      <c r="B66" s="580"/>
      <c r="C66" s="990"/>
      <c r="D66" s="991"/>
      <c r="E66" s="991"/>
      <c r="F66" s="991"/>
      <c r="G66" s="991"/>
      <c r="H66" s="991"/>
      <c r="I66" s="991"/>
      <c r="J66" s="991"/>
      <c r="K66" s="991"/>
      <c r="L66" s="991"/>
      <c r="M66" s="991"/>
      <c r="N66" s="991"/>
      <c r="O66" s="991"/>
      <c r="P66" s="992"/>
      <c r="Q66" s="489"/>
      <c r="R66" s="1112"/>
    </row>
    <row r="67" spans="1:18" ht="24" customHeight="1">
      <c r="B67" s="580"/>
      <c r="C67" s="1001" t="s">
        <v>551</v>
      </c>
      <c r="D67" s="1002"/>
      <c r="E67" s="1002"/>
      <c r="F67" s="1002"/>
      <c r="G67" s="1002"/>
      <c r="H67" s="1002"/>
      <c r="I67" s="1002"/>
      <c r="J67" s="1002"/>
      <c r="K67" s="1002"/>
      <c r="L67" s="1002"/>
      <c r="M67" s="1002"/>
      <c r="N67" s="1002"/>
      <c r="O67" s="1002"/>
      <c r="P67" s="1003"/>
      <c r="Q67" s="496"/>
      <c r="R67" s="504" t="s">
        <v>574</v>
      </c>
    </row>
    <row r="68" spans="1:18" ht="24.75" customHeight="1">
      <c r="A68">
        <v>1</v>
      </c>
      <c r="B68" s="580"/>
      <c r="C68" s="990" t="s">
        <v>643</v>
      </c>
      <c r="D68" s="991"/>
      <c r="E68" s="991"/>
      <c r="F68" s="991"/>
      <c r="G68" s="991"/>
      <c r="H68" s="991"/>
      <c r="I68" s="991"/>
      <c r="J68" s="991"/>
      <c r="K68" s="991"/>
      <c r="L68" s="991"/>
      <c r="M68" s="991"/>
      <c r="N68" s="991"/>
      <c r="O68" s="991"/>
      <c r="P68" s="992"/>
      <c r="Q68" s="487"/>
      <c r="R68" s="1112" t="s">
        <v>645</v>
      </c>
    </row>
    <row r="69" spans="1:18" ht="24" customHeight="1">
      <c r="A69">
        <v>2</v>
      </c>
      <c r="B69" s="580"/>
      <c r="C69" s="990"/>
      <c r="D69" s="991"/>
      <c r="E69" s="991"/>
      <c r="F69" s="991"/>
      <c r="G69" s="991"/>
      <c r="H69" s="991"/>
      <c r="I69" s="991"/>
      <c r="J69" s="991"/>
      <c r="K69" s="991"/>
      <c r="L69" s="991"/>
      <c r="M69" s="991"/>
      <c r="N69" s="991"/>
      <c r="O69" s="991"/>
      <c r="P69" s="992"/>
      <c r="Q69" s="487"/>
      <c r="R69" s="1112"/>
    </row>
    <row r="70" spans="1:18" ht="24" customHeight="1">
      <c r="A70">
        <v>3</v>
      </c>
      <c r="B70" s="580"/>
      <c r="C70" s="990"/>
      <c r="D70" s="991"/>
      <c r="E70" s="991"/>
      <c r="F70" s="991"/>
      <c r="G70" s="991"/>
      <c r="H70" s="991"/>
      <c r="I70" s="991"/>
      <c r="J70" s="991"/>
      <c r="K70" s="991"/>
      <c r="L70" s="991"/>
      <c r="M70" s="991"/>
      <c r="N70" s="991"/>
      <c r="O70" s="991"/>
      <c r="P70" s="992"/>
      <c r="Q70" s="487"/>
      <c r="R70" s="1112"/>
    </row>
    <row r="71" spans="1:18" ht="24" customHeight="1">
      <c r="A71">
        <v>4</v>
      </c>
      <c r="B71" s="580"/>
      <c r="C71" s="990"/>
      <c r="D71" s="991"/>
      <c r="E71" s="991"/>
      <c r="F71" s="991"/>
      <c r="G71" s="991"/>
      <c r="H71" s="991"/>
      <c r="I71" s="991"/>
      <c r="J71" s="991"/>
      <c r="K71" s="991"/>
      <c r="L71" s="991"/>
      <c r="M71" s="991"/>
      <c r="N71" s="991"/>
      <c r="O71" s="991"/>
      <c r="P71" s="992"/>
      <c r="Q71" s="487"/>
      <c r="R71" s="1112"/>
    </row>
    <row r="72" spans="1:18" ht="24" customHeight="1">
      <c r="A72">
        <v>5</v>
      </c>
      <c r="B72" s="580"/>
      <c r="C72" s="990"/>
      <c r="D72" s="991"/>
      <c r="E72" s="991"/>
      <c r="F72" s="991"/>
      <c r="G72" s="991"/>
      <c r="H72" s="991"/>
      <c r="I72" s="991"/>
      <c r="J72" s="991"/>
      <c r="K72" s="991"/>
      <c r="L72" s="991"/>
      <c r="M72" s="991"/>
      <c r="N72" s="991"/>
      <c r="O72" s="991"/>
      <c r="P72" s="992"/>
      <c r="Q72" s="487"/>
      <c r="R72" s="1112"/>
    </row>
    <row r="73" spans="1:18" ht="24" customHeight="1">
      <c r="A73">
        <v>6</v>
      </c>
      <c r="B73" s="580"/>
      <c r="C73" s="990"/>
      <c r="D73" s="991"/>
      <c r="E73" s="991"/>
      <c r="F73" s="991"/>
      <c r="G73" s="991"/>
      <c r="H73" s="991"/>
      <c r="I73" s="991"/>
      <c r="J73" s="991"/>
      <c r="K73" s="991"/>
      <c r="L73" s="991"/>
      <c r="M73" s="991"/>
      <c r="N73" s="991"/>
      <c r="O73" s="991"/>
      <c r="P73" s="992"/>
      <c r="Q73" s="487"/>
      <c r="R73" s="1112"/>
    </row>
    <row r="74" spans="1:18" ht="24" customHeight="1">
      <c r="A74">
        <v>7</v>
      </c>
      <c r="B74" s="580"/>
      <c r="C74" s="990"/>
      <c r="D74" s="991"/>
      <c r="E74" s="991"/>
      <c r="F74" s="991"/>
      <c r="G74" s="991"/>
      <c r="H74" s="991"/>
      <c r="I74" s="991"/>
      <c r="J74" s="991"/>
      <c r="K74" s="991"/>
      <c r="L74" s="991"/>
      <c r="M74" s="991"/>
      <c r="N74" s="991"/>
      <c r="O74" s="991"/>
      <c r="P74" s="992"/>
      <c r="Q74" s="487"/>
      <c r="R74" s="1112"/>
    </row>
    <row r="75" spans="1:18" ht="24" customHeight="1">
      <c r="A75">
        <v>8</v>
      </c>
      <c r="B75" s="580"/>
      <c r="C75" s="990"/>
      <c r="D75" s="991"/>
      <c r="E75" s="991"/>
      <c r="F75" s="991"/>
      <c r="G75" s="991"/>
      <c r="H75" s="991"/>
      <c r="I75" s="991"/>
      <c r="J75" s="991"/>
      <c r="K75" s="991"/>
      <c r="L75" s="991"/>
      <c r="M75" s="991"/>
      <c r="N75" s="991"/>
      <c r="O75" s="991"/>
      <c r="P75" s="992"/>
      <c r="Q75" s="487"/>
      <c r="R75" s="1112"/>
    </row>
    <row r="76" spans="1:18" ht="24" customHeight="1">
      <c r="B76" s="1010" t="s">
        <v>577</v>
      </c>
      <c r="C76" s="996" t="s">
        <v>575</v>
      </c>
      <c r="D76" s="996"/>
      <c r="E76" s="996"/>
      <c r="F76" s="996"/>
      <c r="G76" s="996"/>
      <c r="H76" s="996"/>
      <c r="I76" s="996"/>
      <c r="J76" s="996"/>
      <c r="K76" s="996"/>
      <c r="L76" s="996"/>
      <c r="M76" s="996"/>
      <c r="N76" s="996"/>
      <c r="O76" s="996"/>
      <c r="P76" s="997"/>
      <c r="Q76" s="487"/>
      <c r="R76" s="506" t="s">
        <v>580</v>
      </c>
    </row>
    <row r="77" spans="1:18" ht="24" customHeight="1">
      <c r="A77">
        <v>1</v>
      </c>
      <c r="B77" s="1011"/>
      <c r="C77" s="1039" t="s">
        <v>893</v>
      </c>
      <c r="D77" s="1040"/>
      <c r="E77" s="1040"/>
      <c r="F77" s="1040"/>
      <c r="G77" s="1040"/>
      <c r="H77" s="1040"/>
      <c r="I77" s="1040"/>
      <c r="J77" s="1040"/>
      <c r="K77" s="1040"/>
      <c r="L77" s="1040"/>
      <c r="M77" s="1040"/>
      <c r="N77" s="1040"/>
      <c r="O77" s="1040"/>
      <c r="P77" s="1041"/>
      <c r="Q77" s="489"/>
      <c r="R77" s="1110" t="s">
        <v>693</v>
      </c>
    </row>
    <row r="78" spans="1:18" ht="24" customHeight="1">
      <c r="A78">
        <v>2</v>
      </c>
      <c r="B78" s="1011"/>
      <c r="C78" s="1042"/>
      <c r="D78" s="1043"/>
      <c r="E78" s="1043"/>
      <c r="F78" s="1043"/>
      <c r="G78" s="1043"/>
      <c r="H78" s="1043"/>
      <c r="I78" s="1043"/>
      <c r="J78" s="1043"/>
      <c r="K78" s="1043"/>
      <c r="L78" s="1043"/>
      <c r="M78" s="1043"/>
      <c r="N78" s="1043"/>
      <c r="O78" s="1043"/>
      <c r="P78" s="1044"/>
      <c r="Q78" s="489"/>
      <c r="R78" s="1110"/>
    </row>
    <row r="79" spans="1:18" ht="24" customHeight="1">
      <c r="A79">
        <v>3</v>
      </c>
      <c r="B79" s="1011"/>
      <c r="C79" s="1042"/>
      <c r="D79" s="1043"/>
      <c r="E79" s="1043"/>
      <c r="F79" s="1043"/>
      <c r="G79" s="1043"/>
      <c r="H79" s="1043"/>
      <c r="I79" s="1043"/>
      <c r="J79" s="1043"/>
      <c r="K79" s="1043"/>
      <c r="L79" s="1043"/>
      <c r="M79" s="1043"/>
      <c r="N79" s="1043"/>
      <c r="O79" s="1043"/>
      <c r="P79" s="1044"/>
      <c r="Q79" s="489"/>
      <c r="R79" s="1110"/>
    </row>
    <row r="80" spans="1:18" ht="24" customHeight="1">
      <c r="A80">
        <v>4</v>
      </c>
      <c r="B80" s="1011"/>
      <c r="C80" s="1042"/>
      <c r="D80" s="1043"/>
      <c r="E80" s="1043"/>
      <c r="F80" s="1043"/>
      <c r="G80" s="1043"/>
      <c r="H80" s="1043"/>
      <c r="I80" s="1043"/>
      <c r="J80" s="1043"/>
      <c r="K80" s="1043"/>
      <c r="L80" s="1043"/>
      <c r="M80" s="1043"/>
      <c r="N80" s="1043"/>
      <c r="O80" s="1043"/>
      <c r="P80" s="1044"/>
      <c r="Q80" s="489"/>
      <c r="R80" s="1110"/>
    </row>
    <row r="81" spans="1:18" ht="24" customHeight="1">
      <c r="A81">
        <v>5</v>
      </c>
      <c r="B81" s="1011"/>
      <c r="C81" s="1045"/>
      <c r="D81" s="1046"/>
      <c r="E81" s="1046"/>
      <c r="F81" s="1046"/>
      <c r="G81" s="1046"/>
      <c r="H81" s="1046"/>
      <c r="I81" s="1046"/>
      <c r="J81" s="1046"/>
      <c r="K81" s="1046"/>
      <c r="L81" s="1046"/>
      <c r="M81" s="1046"/>
      <c r="N81" s="1046"/>
      <c r="O81" s="1046"/>
      <c r="P81" s="1047"/>
      <c r="Q81" s="489"/>
      <c r="R81" s="1110"/>
    </row>
    <row r="82" spans="1:18" ht="24" customHeight="1">
      <c r="B82" s="1011"/>
      <c r="C82" s="1004" t="s">
        <v>890</v>
      </c>
      <c r="D82" s="1005"/>
      <c r="E82" s="1005"/>
      <c r="F82" s="1005"/>
      <c r="G82" s="1005"/>
      <c r="H82" s="1005"/>
      <c r="I82" s="1005"/>
      <c r="J82" s="1005"/>
      <c r="K82" s="1005"/>
      <c r="L82" s="1005"/>
      <c r="M82" s="1005"/>
      <c r="N82" s="1005"/>
      <c r="O82" s="1005"/>
      <c r="P82" s="1006"/>
      <c r="Q82" s="487"/>
      <c r="R82" s="581" t="s">
        <v>891</v>
      </c>
    </row>
    <row r="83" spans="1:18" ht="24" customHeight="1">
      <c r="A83">
        <v>1</v>
      </c>
      <c r="B83" s="1011"/>
      <c r="C83" s="990" t="s">
        <v>892</v>
      </c>
      <c r="D83" s="991"/>
      <c r="E83" s="991"/>
      <c r="F83" s="991"/>
      <c r="G83" s="991"/>
      <c r="H83" s="991"/>
      <c r="I83" s="991"/>
      <c r="J83" s="991"/>
      <c r="K83" s="991"/>
      <c r="L83" s="991"/>
      <c r="M83" s="991"/>
      <c r="N83" s="991"/>
      <c r="O83" s="991"/>
      <c r="P83" s="992"/>
      <c r="Q83" s="489"/>
      <c r="R83" s="1112"/>
    </row>
    <row r="84" spans="1:18" ht="24" customHeight="1">
      <c r="A84">
        <v>2</v>
      </c>
      <c r="B84" s="1011"/>
      <c r="C84" s="990"/>
      <c r="D84" s="991"/>
      <c r="E84" s="991"/>
      <c r="F84" s="991"/>
      <c r="G84" s="991"/>
      <c r="H84" s="991"/>
      <c r="I84" s="991"/>
      <c r="J84" s="991"/>
      <c r="K84" s="991"/>
      <c r="L84" s="991"/>
      <c r="M84" s="991"/>
      <c r="N84" s="991"/>
      <c r="O84" s="991"/>
      <c r="P84" s="992"/>
      <c r="Q84" s="489"/>
      <c r="R84" s="1112"/>
    </row>
    <row r="85" spans="1:18" ht="24" customHeight="1">
      <c r="A85">
        <v>3</v>
      </c>
      <c r="B85" s="1011"/>
      <c r="C85" s="990"/>
      <c r="D85" s="991"/>
      <c r="E85" s="991"/>
      <c r="F85" s="991"/>
      <c r="G85" s="991"/>
      <c r="H85" s="991"/>
      <c r="I85" s="991"/>
      <c r="J85" s="991"/>
      <c r="K85" s="991"/>
      <c r="L85" s="991"/>
      <c r="M85" s="991"/>
      <c r="N85" s="991"/>
      <c r="O85" s="991"/>
      <c r="P85" s="992"/>
      <c r="Q85" s="489"/>
      <c r="R85" s="1112"/>
    </row>
    <row r="86" spans="1:18" ht="24" customHeight="1">
      <c r="A86">
        <v>4</v>
      </c>
      <c r="B86" s="1011"/>
      <c r="C86" s="990"/>
      <c r="D86" s="991"/>
      <c r="E86" s="991"/>
      <c r="F86" s="991"/>
      <c r="G86" s="991"/>
      <c r="H86" s="991"/>
      <c r="I86" s="991"/>
      <c r="J86" s="991"/>
      <c r="K86" s="991"/>
      <c r="L86" s="991"/>
      <c r="M86" s="991"/>
      <c r="N86" s="991"/>
      <c r="O86" s="991"/>
      <c r="P86" s="992"/>
      <c r="Q86" s="489"/>
      <c r="R86" s="1112"/>
    </row>
    <row r="87" spans="1:18" ht="24" customHeight="1">
      <c r="A87">
        <v>5</v>
      </c>
      <c r="B87" s="1011"/>
      <c r="C87" s="990"/>
      <c r="D87" s="991"/>
      <c r="E87" s="991"/>
      <c r="F87" s="991"/>
      <c r="G87" s="991"/>
      <c r="H87" s="991"/>
      <c r="I87" s="991"/>
      <c r="J87" s="991"/>
      <c r="K87" s="991"/>
      <c r="L87" s="991"/>
      <c r="M87" s="991"/>
      <c r="N87" s="991"/>
      <c r="O87" s="991"/>
      <c r="P87" s="992"/>
      <c r="Q87" s="489"/>
      <c r="R87" s="1112"/>
    </row>
    <row r="88" spans="1:18" ht="24" customHeight="1">
      <c r="B88" s="1011"/>
      <c r="C88" s="1037" t="s">
        <v>576</v>
      </c>
      <c r="D88" s="1037"/>
      <c r="E88" s="1037"/>
      <c r="F88" s="1037"/>
      <c r="G88" s="1037"/>
      <c r="H88" s="1037"/>
      <c r="I88" s="1037"/>
      <c r="J88" s="1037"/>
      <c r="K88" s="1037"/>
      <c r="L88" s="1037"/>
      <c r="M88" s="1037"/>
      <c r="N88" s="1037"/>
      <c r="O88" s="1037"/>
      <c r="P88" s="1038"/>
      <c r="Q88" s="489"/>
      <c r="R88" s="499" t="s">
        <v>581</v>
      </c>
    </row>
    <row r="89" spans="1:18" ht="24" customHeight="1">
      <c r="A89">
        <v>1</v>
      </c>
      <c r="B89" s="1011"/>
      <c r="C89" s="1048" t="s">
        <v>894</v>
      </c>
      <c r="D89" s="1049"/>
      <c r="E89" s="1049"/>
      <c r="F89" s="1049"/>
      <c r="G89" s="1049"/>
      <c r="H89" s="1049"/>
      <c r="I89" s="1049"/>
      <c r="J89" s="1049"/>
      <c r="K89" s="1049"/>
      <c r="L89" s="1049"/>
      <c r="M89" s="1049"/>
      <c r="N89" s="1049"/>
      <c r="O89" s="1049"/>
      <c r="P89" s="1050"/>
      <c r="Q89" s="487"/>
      <c r="R89" s="1110" t="s">
        <v>594</v>
      </c>
    </row>
    <row r="90" spans="1:18" ht="24" customHeight="1">
      <c r="A90">
        <v>2</v>
      </c>
      <c r="B90" s="1011"/>
      <c r="C90" s="990"/>
      <c r="D90" s="991"/>
      <c r="E90" s="991"/>
      <c r="F90" s="991"/>
      <c r="G90" s="991"/>
      <c r="H90" s="991"/>
      <c r="I90" s="991"/>
      <c r="J90" s="991"/>
      <c r="K90" s="991"/>
      <c r="L90" s="991"/>
      <c r="M90" s="991"/>
      <c r="N90" s="991"/>
      <c r="O90" s="991"/>
      <c r="P90" s="992"/>
      <c r="Q90" s="487"/>
      <c r="R90" s="1114"/>
    </row>
    <row r="91" spans="1:18" ht="24" customHeight="1">
      <c r="A91">
        <v>3</v>
      </c>
      <c r="B91" s="1011"/>
      <c r="C91" s="990"/>
      <c r="D91" s="991"/>
      <c r="E91" s="991"/>
      <c r="F91" s="991"/>
      <c r="G91" s="991"/>
      <c r="H91" s="991"/>
      <c r="I91" s="991"/>
      <c r="J91" s="991"/>
      <c r="K91" s="991"/>
      <c r="L91" s="991"/>
      <c r="M91" s="991"/>
      <c r="N91" s="991"/>
      <c r="O91" s="991"/>
      <c r="P91" s="992"/>
      <c r="Q91" s="487"/>
      <c r="R91" s="1114"/>
    </row>
    <row r="92" spans="1:18" ht="24" customHeight="1">
      <c r="A92">
        <v>4</v>
      </c>
      <c r="B92" s="1011"/>
      <c r="C92" s="990"/>
      <c r="D92" s="991"/>
      <c r="E92" s="991"/>
      <c r="F92" s="991"/>
      <c r="G92" s="991"/>
      <c r="H92" s="991"/>
      <c r="I92" s="991"/>
      <c r="J92" s="991"/>
      <c r="K92" s="991"/>
      <c r="L92" s="991"/>
      <c r="M92" s="991"/>
      <c r="N92" s="991"/>
      <c r="O92" s="991"/>
      <c r="P92" s="992"/>
      <c r="Q92" s="487"/>
      <c r="R92" s="1114"/>
    </row>
    <row r="93" spans="1:18" ht="24" customHeight="1">
      <c r="A93">
        <v>5</v>
      </c>
      <c r="B93" s="1011"/>
      <c r="C93" s="993"/>
      <c r="D93" s="994"/>
      <c r="E93" s="994"/>
      <c r="F93" s="994"/>
      <c r="G93" s="994"/>
      <c r="H93" s="994"/>
      <c r="I93" s="994"/>
      <c r="J93" s="994"/>
      <c r="K93" s="994"/>
      <c r="L93" s="994"/>
      <c r="M93" s="994"/>
      <c r="N93" s="994"/>
      <c r="O93" s="994"/>
      <c r="P93" s="995"/>
      <c r="Q93" s="487"/>
      <c r="R93" s="1114"/>
    </row>
    <row r="94" spans="1:18" ht="24" customHeight="1">
      <c r="B94" s="1011"/>
      <c r="C94" s="1004" t="s">
        <v>579</v>
      </c>
      <c r="D94" s="1005"/>
      <c r="E94" s="1005"/>
      <c r="F94" s="1005"/>
      <c r="G94" s="1005"/>
      <c r="H94" s="1005"/>
      <c r="I94" s="1005"/>
      <c r="J94" s="1005"/>
      <c r="K94" s="1005"/>
      <c r="L94" s="1005"/>
      <c r="M94" s="1005"/>
      <c r="N94" s="1005"/>
      <c r="O94" s="1005"/>
      <c r="P94" s="1006"/>
      <c r="Q94" s="487"/>
      <c r="R94" s="581" t="s">
        <v>582</v>
      </c>
    </row>
    <row r="95" spans="1:18" ht="24" customHeight="1">
      <c r="A95">
        <v>1</v>
      </c>
      <c r="B95" s="1011"/>
      <c r="C95" s="990" t="s">
        <v>638</v>
      </c>
      <c r="D95" s="991"/>
      <c r="E95" s="991"/>
      <c r="F95" s="991"/>
      <c r="G95" s="991"/>
      <c r="H95" s="991"/>
      <c r="I95" s="991"/>
      <c r="J95" s="991"/>
      <c r="K95" s="991"/>
      <c r="L95" s="991"/>
      <c r="M95" s="991"/>
      <c r="N95" s="991"/>
      <c r="O95" s="991"/>
      <c r="P95" s="992"/>
      <c r="Q95" s="489"/>
      <c r="R95" s="1112" t="s">
        <v>602</v>
      </c>
    </row>
    <row r="96" spans="1:18" ht="24" customHeight="1">
      <c r="A96">
        <v>2</v>
      </c>
      <c r="B96" s="1011"/>
      <c r="C96" s="990"/>
      <c r="D96" s="991"/>
      <c r="E96" s="991"/>
      <c r="F96" s="991"/>
      <c r="G96" s="991"/>
      <c r="H96" s="991"/>
      <c r="I96" s="991"/>
      <c r="J96" s="991"/>
      <c r="K96" s="991"/>
      <c r="L96" s="991"/>
      <c r="M96" s="991"/>
      <c r="N96" s="991"/>
      <c r="O96" s="991"/>
      <c r="P96" s="992"/>
      <c r="Q96" s="489"/>
      <c r="R96" s="1112"/>
    </row>
    <row r="97" spans="1:18" ht="24" customHeight="1">
      <c r="A97">
        <v>3</v>
      </c>
      <c r="B97" s="1011"/>
      <c r="C97" s="990"/>
      <c r="D97" s="991"/>
      <c r="E97" s="991"/>
      <c r="F97" s="991"/>
      <c r="G97" s="991"/>
      <c r="H97" s="991"/>
      <c r="I97" s="991"/>
      <c r="J97" s="991"/>
      <c r="K97" s="991"/>
      <c r="L97" s="991"/>
      <c r="M97" s="991"/>
      <c r="N97" s="991"/>
      <c r="O97" s="991"/>
      <c r="P97" s="992"/>
      <c r="Q97" s="489"/>
      <c r="R97" s="1112"/>
    </row>
    <row r="98" spans="1:18" ht="24" customHeight="1">
      <c r="A98">
        <v>4</v>
      </c>
      <c r="B98" s="1011"/>
      <c r="C98" s="990"/>
      <c r="D98" s="991"/>
      <c r="E98" s="991"/>
      <c r="F98" s="991"/>
      <c r="G98" s="991"/>
      <c r="H98" s="991"/>
      <c r="I98" s="991"/>
      <c r="J98" s="991"/>
      <c r="K98" s="991"/>
      <c r="L98" s="991"/>
      <c r="M98" s="991"/>
      <c r="N98" s="991"/>
      <c r="O98" s="991"/>
      <c r="P98" s="992"/>
      <c r="Q98" s="489"/>
      <c r="R98" s="1112"/>
    </row>
    <row r="99" spans="1:18" ht="24" customHeight="1">
      <c r="A99">
        <v>5</v>
      </c>
      <c r="B99" s="1011"/>
      <c r="C99" s="990"/>
      <c r="D99" s="991"/>
      <c r="E99" s="991"/>
      <c r="F99" s="991"/>
      <c r="G99" s="991"/>
      <c r="H99" s="991"/>
      <c r="I99" s="991"/>
      <c r="J99" s="991"/>
      <c r="K99" s="991"/>
      <c r="L99" s="991"/>
      <c r="M99" s="991"/>
      <c r="N99" s="991"/>
      <c r="O99" s="991"/>
      <c r="P99" s="992"/>
      <c r="Q99" s="489"/>
      <c r="R99" s="1112"/>
    </row>
    <row r="100" spans="1:18" ht="24" customHeight="1">
      <c r="B100" s="1011"/>
      <c r="C100" s="1036" t="s">
        <v>587</v>
      </c>
      <c r="D100" s="1037"/>
      <c r="E100" s="1037"/>
      <c r="F100" s="1037"/>
      <c r="G100" s="1037"/>
      <c r="H100" s="1037"/>
      <c r="I100" s="1037"/>
      <c r="J100" s="1037"/>
      <c r="K100" s="1037"/>
      <c r="L100" s="1037"/>
      <c r="M100" s="1037"/>
      <c r="N100" s="1037"/>
      <c r="O100" s="1037"/>
      <c r="P100" s="1038"/>
      <c r="Q100" s="489"/>
      <c r="R100" s="507" t="s">
        <v>588</v>
      </c>
    </row>
    <row r="101" spans="1:18" ht="24" customHeight="1">
      <c r="A101">
        <v>1</v>
      </c>
      <c r="B101" s="1011"/>
      <c r="C101" s="990" t="s">
        <v>634</v>
      </c>
      <c r="D101" s="991"/>
      <c r="E101" s="991"/>
      <c r="F101" s="991"/>
      <c r="G101" s="991"/>
      <c r="H101" s="991"/>
      <c r="I101" s="991"/>
      <c r="J101" s="991"/>
      <c r="K101" s="991"/>
      <c r="L101" s="991"/>
      <c r="M101" s="991"/>
      <c r="N101" s="991"/>
      <c r="O101" s="991"/>
      <c r="P101" s="992"/>
      <c r="Q101" s="489"/>
      <c r="R101" s="1110" t="s">
        <v>601</v>
      </c>
    </row>
    <row r="102" spans="1:18" ht="24" customHeight="1">
      <c r="A102">
        <v>2</v>
      </c>
      <c r="B102" s="1011"/>
      <c r="C102" s="990"/>
      <c r="D102" s="991"/>
      <c r="E102" s="991"/>
      <c r="F102" s="991"/>
      <c r="G102" s="991"/>
      <c r="H102" s="991"/>
      <c r="I102" s="991"/>
      <c r="J102" s="991"/>
      <c r="K102" s="991"/>
      <c r="L102" s="991"/>
      <c r="M102" s="991"/>
      <c r="N102" s="991"/>
      <c r="O102" s="991"/>
      <c r="P102" s="992"/>
      <c r="Q102" s="489"/>
      <c r="R102" s="1110"/>
    </row>
    <row r="103" spans="1:18" ht="24" customHeight="1">
      <c r="A103">
        <v>3</v>
      </c>
      <c r="B103" s="1011"/>
      <c r="C103" s="990"/>
      <c r="D103" s="991"/>
      <c r="E103" s="991"/>
      <c r="F103" s="991"/>
      <c r="G103" s="991"/>
      <c r="H103" s="991"/>
      <c r="I103" s="991"/>
      <c r="J103" s="991"/>
      <c r="K103" s="991"/>
      <c r="L103" s="991"/>
      <c r="M103" s="991"/>
      <c r="N103" s="991"/>
      <c r="O103" s="991"/>
      <c r="P103" s="992"/>
      <c r="Q103" s="489"/>
      <c r="R103" s="1110"/>
    </row>
    <row r="104" spans="1:18" ht="24" customHeight="1">
      <c r="A104">
        <v>4</v>
      </c>
      <c r="B104" s="1011"/>
      <c r="C104" s="990"/>
      <c r="D104" s="991"/>
      <c r="E104" s="991"/>
      <c r="F104" s="991"/>
      <c r="G104" s="991"/>
      <c r="H104" s="991"/>
      <c r="I104" s="991"/>
      <c r="J104" s="991"/>
      <c r="K104" s="991"/>
      <c r="L104" s="991"/>
      <c r="M104" s="991"/>
      <c r="N104" s="991"/>
      <c r="O104" s="991"/>
      <c r="P104" s="992"/>
      <c r="Q104" s="489"/>
      <c r="R104" s="1110"/>
    </row>
    <row r="105" spans="1:18" ht="24" customHeight="1" thickBot="1">
      <c r="A105">
        <v>5</v>
      </c>
      <c r="B105" s="1011"/>
      <c r="C105" s="990"/>
      <c r="D105" s="991"/>
      <c r="E105" s="991"/>
      <c r="F105" s="991"/>
      <c r="G105" s="991"/>
      <c r="H105" s="991"/>
      <c r="I105" s="991"/>
      <c r="J105" s="991"/>
      <c r="K105" s="991"/>
      <c r="L105" s="991"/>
      <c r="M105" s="991"/>
      <c r="N105" s="991"/>
      <c r="O105" s="991"/>
      <c r="P105" s="992"/>
      <c r="Q105" s="489"/>
      <c r="R105" s="1111"/>
    </row>
    <row r="106" spans="1:18" ht="24" customHeight="1">
      <c r="B106" s="1011"/>
      <c r="C106" s="998" t="s">
        <v>711</v>
      </c>
      <c r="D106" s="999"/>
      <c r="E106" s="999"/>
      <c r="F106" s="999"/>
      <c r="G106" s="999"/>
      <c r="H106" s="999"/>
      <c r="I106" s="999"/>
      <c r="J106" s="999"/>
      <c r="K106" s="999"/>
      <c r="L106" s="999"/>
      <c r="M106" s="999"/>
      <c r="N106" s="999"/>
      <c r="O106" s="999"/>
      <c r="P106" s="1000"/>
      <c r="Q106" s="489"/>
      <c r="R106" s="507" t="s">
        <v>632</v>
      </c>
    </row>
    <row r="107" spans="1:18" ht="24" customHeight="1">
      <c r="B107" s="1011"/>
      <c r="C107" s="1013" t="s">
        <v>631</v>
      </c>
      <c r="D107" s="1014"/>
      <c r="E107" s="1021" t="s">
        <v>654</v>
      </c>
      <c r="F107" s="1022"/>
      <c r="G107" s="1022"/>
      <c r="H107" s="1022"/>
      <c r="I107" s="1022"/>
      <c r="J107" s="1022"/>
      <c r="K107" s="1022"/>
      <c r="L107" s="1022"/>
      <c r="M107" s="1022"/>
      <c r="N107" s="1022"/>
      <c r="O107" s="1022"/>
      <c r="P107" s="1023"/>
      <c r="Q107" s="489"/>
      <c r="R107" s="1109" t="s">
        <v>712</v>
      </c>
    </row>
    <row r="108" spans="1:18" ht="24" customHeight="1">
      <c r="B108" s="1011"/>
      <c r="C108" s="1015"/>
      <c r="D108" s="1016"/>
      <c r="E108" s="1024"/>
      <c r="F108" s="1025"/>
      <c r="G108" s="1025"/>
      <c r="H108" s="1025"/>
      <c r="I108" s="1025"/>
      <c r="J108" s="1025"/>
      <c r="K108" s="1025"/>
      <c r="L108" s="1025"/>
      <c r="M108" s="1025"/>
      <c r="N108" s="1025"/>
      <c r="O108" s="1025"/>
      <c r="P108" s="1026"/>
      <c r="Q108" s="489"/>
      <c r="R108" s="1110"/>
    </row>
    <row r="109" spans="1:18" ht="24" customHeight="1">
      <c r="B109" s="1011"/>
      <c r="C109" s="1017"/>
      <c r="D109" s="1018"/>
      <c r="E109" s="1027"/>
      <c r="F109" s="1028"/>
      <c r="G109" s="1028"/>
      <c r="H109" s="1028"/>
      <c r="I109" s="1028"/>
      <c r="J109" s="1028"/>
      <c r="K109" s="1028"/>
      <c r="L109" s="1028"/>
      <c r="M109" s="1028"/>
      <c r="N109" s="1028"/>
      <c r="O109" s="1028"/>
      <c r="P109" s="1029"/>
      <c r="Q109" s="489"/>
      <c r="R109" s="1110"/>
    </row>
    <row r="110" spans="1:18" ht="24" customHeight="1">
      <c r="B110" s="1011"/>
      <c r="C110" s="1013" t="s">
        <v>630</v>
      </c>
      <c r="D110" s="1014"/>
      <c r="E110" s="1030" t="s">
        <v>633</v>
      </c>
      <c r="F110" s="1031"/>
      <c r="G110" s="1031"/>
      <c r="H110" s="1031"/>
      <c r="I110" s="1031"/>
      <c r="J110" s="1031"/>
      <c r="K110" s="1031"/>
      <c r="L110" s="1031"/>
      <c r="M110" s="1031"/>
      <c r="N110" s="1031"/>
      <c r="O110" s="1031"/>
      <c r="P110" s="1032"/>
      <c r="Q110" s="489"/>
      <c r="R110" s="1110"/>
    </row>
    <row r="111" spans="1:18" ht="24" customHeight="1" thickBot="1">
      <c r="B111" s="1012"/>
      <c r="C111" s="1019"/>
      <c r="D111" s="1020"/>
      <c r="E111" s="1033"/>
      <c r="F111" s="1034"/>
      <c r="G111" s="1034"/>
      <c r="H111" s="1034"/>
      <c r="I111" s="1034"/>
      <c r="J111" s="1034"/>
      <c r="K111" s="1034"/>
      <c r="L111" s="1034"/>
      <c r="M111" s="1034"/>
      <c r="N111" s="1034"/>
      <c r="O111" s="1034"/>
      <c r="P111" s="1035"/>
      <c r="Q111" s="489"/>
      <c r="R111" s="1110"/>
    </row>
    <row r="112" spans="1:18" ht="23" thickBot="1">
      <c r="B112" s="1009"/>
      <c r="C112" s="1009"/>
      <c r="D112" s="1009"/>
      <c r="E112" s="1009"/>
      <c r="F112" s="1009"/>
      <c r="G112" s="1009"/>
      <c r="H112" s="1009"/>
      <c r="I112" s="1009"/>
      <c r="J112" s="158" t="s">
        <v>206</v>
      </c>
      <c r="K112" s="1007">
        <f>総表!J49</f>
        <v>0</v>
      </c>
      <c r="L112" s="1007"/>
      <c r="M112" s="1007"/>
      <c r="N112" s="1007"/>
      <c r="O112" s="1007"/>
      <c r="P112" s="1008"/>
      <c r="Q112" s="497"/>
      <c r="R112" s="1111"/>
    </row>
  </sheetData>
  <sheetProtection algorithmName="SHA-512" hashValue="w9sc2DuhOhxnk2siSJy5a097+Dm+671GtekKmX8LH3vYnEkal6D6cA72P+AbevQ7eXqCz6kcWFMYTsyK+MtWUA==" saltValue="pOmY2PW2eURd1eAl7jSIXA==" spinCount="100000" sheet="1" objects="1" scenarios="1"/>
  <mergeCells count="74">
    <mergeCell ref="E48:I48"/>
    <mergeCell ref="K48:M48"/>
    <mergeCell ref="N48:P48"/>
    <mergeCell ref="E49:I49"/>
    <mergeCell ref="E51:I51"/>
    <mergeCell ref="R107:R112"/>
    <mergeCell ref="R95:R99"/>
    <mergeCell ref="R3:R12"/>
    <mergeCell ref="R14:R23"/>
    <mergeCell ref="R25:R36"/>
    <mergeCell ref="R41:R44"/>
    <mergeCell ref="R59:R66"/>
    <mergeCell ref="R68:R75"/>
    <mergeCell ref="R77:R81"/>
    <mergeCell ref="R53:R57"/>
    <mergeCell ref="R101:R105"/>
    <mergeCell ref="R89:R93"/>
    <mergeCell ref="R83:R87"/>
    <mergeCell ref="R46:R51"/>
    <mergeCell ref="J44:K44"/>
    <mergeCell ref="C39:D39"/>
    <mergeCell ref="E39:F39"/>
    <mergeCell ref="C45:P45"/>
    <mergeCell ref="D46:D47"/>
    <mergeCell ref="E46:G46"/>
    <mergeCell ref="H46:I46"/>
    <mergeCell ref="G38:G39"/>
    <mergeCell ref="H38:P39"/>
    <mergeCell ref="J42:P43"/>
    <mergeCell ref="C40:P40"/>
    <mergeCell ref="C41:D41"/>
    <mergeCell ref="K46:P46"/>
    <mergeCell ref="K47:M47"/>
    <mergeCell ref="N47:P47"/>
    <mergeCell ref="B1:C1"/>
    <mergeCell ref="D1:G1"/>
    <mergeCell ref="I1:P1"/>
    <mergeCell ref="C2:P2"/>
    <mergeCell ref="C24:P24"/>
    <mergeCell ref="C14:P23"/>
    <mergeCell ref="B2:B44"/>
    <mergeCell ref="E41:G41"/>
    <mergeCell ref="H41:I41"/>
    <mergeCell ref="C3:P12"/>
    <mergeCell ref="C13:P13"/>
    <mergeCell ref="J41:P41"/>
    <mergeCell ref="E37:P37"/>
    <mergeCell ref="C37:D37"/>
    <mergeCell ref="C25:P36"/>
    <mergeCell ref="C38:D38"/>
    <mergeCell ref="K112:P112"/>
    <mergeCell ref="B112:I112"/>
    <mergeCell ref="C67:P67"/>
    <mergeCell ref="C68:P75"/>
    <mergeCell ref="B76:B111"/>
    <mergeCell ref="C107:D109"/>
    <mergeCell ref="C110:D111"/>
    <mergeCell ref="E107:P109"/>
    <mergeCell ref="E110:P111"/>
    <mergeCell ref="C101:P105"/>
    <mergeCell ref="C100:P100"/>
    <mergeCell ref="C77:P81"/>
    <mergeCell ref="C89:P93"/>
    <mergeCell ref="C95:P99"/>
    <mergeCell ref="C88:P88"/>
    <mergeCell ref="C94:P94"/>
    <mergeCell ref="C52:P52"/>
    <mergeCell ref="C53:P57"/>
    <mergeCell ref="C59:P66"/>
    <mergeCell ref="C76:P76"/>
    <mergeCell ref="C106:P106"/>
    <mergeCell ref="C58:P58"/>
    <mergeCell ref="C82:P82"/>
    <mergeCell ref="C83:P87"/>
  </mergeCells>
  <phoneticPr fontId="11"/>
  <dataValidations count="11">
    <dataValidation operator="lessThanOrEqual" allowBlank="1" showInputMessage="1" showErrorMessage="1" errorTitle="字数超過" error="300字・6行以内でご記入ください。" sqref="D68:P75 C59:Q66 C68:C77 C95 C83 Q68:Q111 C89" xr:uid="{00000000-0002-0000-0600-000000000000}"/>
    <dataValidation operator="lessThanOrEqual" allowBlank="1" showInputMessage="1" showErrorMessage="1" errorTitle="字数超過" error="800字・12行以内でご記入ください。" sqref="C14:Q23 C3:Q12" xr:uid="{00000000-0002-0000-0600-000001000000}"/>
    <dataValidation type="list" allowBlank="1" showInputMessage="1" showErrorMessage="1" sqref="J47:J48 J50" xr:uid="{00000000-0002-0000-0600-000002000000}">
      <formula1>"確定,予定"</formula1>
    </dataValidation>
    <dataValidation type="list" allowBlank="1" showInputMessage="1" showErrorMessage="1" sqref="J49 J51" xr:uid="{00000000-0002-0000-0600-000003000000}">
      <formula1>"確定,交渉中,予定"</formula1>
    </dataValidation>
    <dataValidation type="list" allowBlank="1" showInputMessage="1" showErrorMessage="1" sqref="I47 I50" xr:uid="{00000000-0002-0000-0600-000004000000}">
      <formula1>"週間,日間,ヶ月間"</formula1>
    </dataValidation>
    <dataValidation type="whole" operator="greaterThanOrEqual" allowBlank="1" showInputMessage="1" showErrorMessage="1" sqref="H42:H44" xr:uid="{00000000-0002-0000-0600-000008000000}">
      <formula1>0</formula1>
    </dataValidation>
    <dataValidation type="date" operator="greaterThanOrEqual" allowBlank="1" showInputMessage="1" showErrorMessage="1" sqref="G47 E47 E50 G50" xr:uid="{00000000-0002-0000-0600-000009000000}">
      <formula1>45748</formula1>
    </dataValidation>
    <dataValidation type="whole" operator="greaterThanOrEqual" allowBlank="1" showInputMessage="1" showErrorMessage="1" sqref="H47 H50" xr:uid="{00000000-0002-0000-0600-00000A000000}">
      <formula1>1</formula1>
    </dataValidation>
    <dataValidation operator="lessThanOrEqual" allowBlank="1" showInputMessage="1" showErrorMessage="1" errorTitle="字数超過" error="2,000字・30行以下で入力してください。" sqref="C25:Q36 C53:Q57" xr:uid="{00000000-0002-0000-0600-00000D000000}"/>
    <dataValidation operator="lessThanOrEqual" allowBlank="1" showInputMessage="1" showErrorMessage="1" sqref="G42:G44" xr:uid="{F62CF888-4F27-4FFD-96B2-86E3E0F637EC}"/>
    <dataValidation type="list" allowBlank="1" showInputMessage="1" showErrorMessage="1" sqref="N47:P48" xr:uid="{61731FD1-362A-4184-9524-841CDE1F0BDF}">
      <formula1>"ー,確定,予定"</formula1>
    </dataValidation>
  </dataValidations>
  <printOptions horizontalCentered="1"/>
  <pageMargins left="0.78740157480314965" right="0.19685039370078741" top="0.39370078740157483" bottom="0.19685039370078741" header="0.19685039370078741" footer="0.11811023622047245"/>
  <pageSetup paperSize="9" scale="55" fitToHeight="2" orientation="portrait" r:id="rId1"/>
  <rowBreaks count="1" manualBreakCount="1">
    <brk id="5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topLeftCell="A10" zoomScale="87" zoomScaleNormal="87" zoomScaleSheetLayoutView="100" workbookViewId="0">
      <selection activeCell="F13" sqref="F13"/>
    </sheetView>
  </sheetViews>
  <sheetFormatPr defaultColWidth="9" defaultRowHeight="20"/>
  <cols>
    <col min="1" max="1" width="6.83203125" style="9" customWidth="1"/>
    <col min="2" max="2" width="4" style="9" customWidth="1"/>
    <col min="3" max="3" width="7.83203125" style="9" customWidth="1"/>
    <col min="4" max="4" width="27" style="9" customWidth="1"/>
    <col min="5" max="5" width="12.5" style="10" customWidth="1"/>
    <col min="6" max="6" width="14.5" style="84" customWidth="1"/>
    <col min="7" max="7" width="17.25" style="79" customWidth="1"/>
    <col min="8" max="8" width="3.75" style="79" customWidth="1"/>
    <col min="9" max="9" width="66.58203125" style="96" customWidth="1"/>
    <col min="10" max="10" width="7.83203125" style="11" customWidth="1"/>
    <col min="11" max="16384" width="9" style="10"/>
  </cols>
  <sheetData>
    <row r="1" spans="1:10">
      <c r="A1" s="62" t="s">
        <v>192</v>
      </c>
      <c r="B1" s="1142">
        <f>総表!C27</f>
        <v>0</v>
      </c>
      <c r="C1" s="1143"/>
      <c r="D1" s="1144"/>
      <c r="E1" s="62" t="s">
        <v>191</v>
      </c>
      <c r="F1" s="1134">
        <f>総表!C15</f>
        <v>0</v>
      </c>
      <c r="G1" s="1134"/>
      <c r="H1" s="508"/>
      <c r="I1" s="230"/>
    </row>
    <row r="2" spans="1:10" ht="7.5" customHeight="1" thickBot="1">
      <c r="I2" s="230"/>
    </row>
    <row r="3" spans="1:10" customFormat="1" ht="22.5">
      <c r="A3" s="4"/>
      <c r="B3" s="610" t="s">
        <v>61</v>
      </c>
      <c r="C3" s="5"/>
      <c r="D3" s="181"/>
      <c r="E3" s="161">
        <f>G11</f>
        <v>0</v>
      </c>
      <c r="F3" s="80"/>
      <c r="G3" s="80"/>
      <c r="H3" s="509"/>
      <c r="I3" s="231"/>
    </row>
    <row r="4" spans="1:10" customFormat="1" ht="22.5">
      <c r="A4" s="4"/>
      <c r="B4" s="7"/>
      <c r="C4" s="608" t="s">
        <v>464</v>
      </c>
      <c r="D4" s="367"/>
      <c r="E4" s="337">
        <f>G13</f>
        <v>0</v>
      </c>
      <c r="F4" s="81"/>
      <c r="G4" s="81"/>
      <c r="H4" s="510"/>
      <c r="I4" s="231"/>
    </row>
    <row r="5" spans="1:10" customFormat="1" ht="22.5">
      <c r="A5" s="4"/>
      <c r="B5" s="7"/>
      <c r="C5" s="163" t="s">
        <v>71</v>
      </c>
      <c r="D5" s="368"/>
      <c r="E5" s="162">
        <f>G15</f>
        <v>0</v>
      </c>
      <c r="F5" s="81"/>
      <c r="G5" s="81"/>
      <c r="H5" s="510"/>
      <c r="I5" s="231"/>
    </row>
    <row r="6" spans="1:10" customFormat="1" ht="22.5">
      <c r="A6" s="4"/>
      <c r="B6" s="7"/>
      <c r="C6" s="163" t="s">
        <v>72</v>
      </c>
      <c r="D6" s="368"/>
      <c r="E6" s="162">
        <f>G28</f>
        <v>0</v>
      </c>
      <c r="F6" s="81"/>
      <c r="G6" s="81"/>
      <c r="H6" s="510"/>
      <c r="I6" s="231"/>
    </row>
    <row r="7" spans="1:10" customFormat="1" ht="22.5">
      <c r="A7" s="4"/>
      <c r="B7" s="578"/>
      <c r="C7" s="163" t="s">
        <v>62</v>
      </c>
      <c r="D7" s="368"/>
      <c r="E7" s="162">
        <f>G34</f>
        <v>0</v>
      </c>
      <c r="F7" s="81"/>
      <c r="G7" s="81"/>
      <c r="H7" s="510"/>
      <c r="I7" s="231"/>
    </row>
    <row r="8" spans="1:10" customFormat="1" ht="23" thickBot="1">
      <c r="A8" s="4"/>
      <c r="B8" s="649"/>
      <c r="C8" s="650" t="s">
        <v>73</v>
      </c>
      <c r="D8" s="651"/>
      <c r="E8" s="652">
        <f>G40</f>
        <v>0</v>
      </c>
      <c r="F8" s="81"/>
      <c r="G8" s="81"/>
      <c r="H8" s="510"/>
      <c r="I8" s="231"/>
    </row>
    <row r="9" spans="1:10" ht="6" customHeight="1" thickBot="1">
      <c r="I9" s="230"/>
    </row>
    <row r="10" spans="1:10" s="12" customFormat="1" ht="20.5" thickBot="1">
      <c r="A10" s="91" t="s">
        <v>63</v>
      </c>
      <c r="B10" s="92" t="s">
        <v>64</v>
      </c>
      <c r="C10" s="405" t="s">
        <v>502</v>
      </c>
      <c r="D10" s="93" t="s">
        <v>66</v>
      </c>
      <c r="E10" s="93" t="s">
        <v>75</v>
      </c>
      <c r="F10" s="94" t="s">
        <v>67</v>
      </c>
      <c r="G10" s="95" t="s">
        <v>68</v>
      </c>
      <c r="H10" s="511"/>
      <c r="I10" s="516" t="s">
        <v>194</v>
      </c>
    </row>
    <row r="11" spans="1:10" ht="30" customHeight="1" thickBot="1">
      <c r="A11" s="609" t="s">
        <v>69</v>
      </c>
      <c r="B11" s="16"/>
      <c r="C11" s="16"/>
      <c r="D11" s="16"/>
      <c r="E11" s="13"/>
      <c r="F11" s="85"/>
      <c r="G11" s="82">
        <f>SUM(G13,G15,G28,G34,G40)</f>
        <v>0</v>
      </c>
      <c r="H11" s="512"/>
      <c r="I11" s="517" t="s">
        <v>423</v>
      </c>
      <c r="J11" s="10"/>
    </row>
    <row r="12" spans="1:10" ht="30" customHeight="1">
      <c r="A12" s="14"/>
      <c r="B12" s="417" t="s">
        <v>465</v>
      </c>
      <c r="C12" s="15"/>
      <c r="D12" s="15"/>
      <c r="E12" s="15"/>
      <c r="F12" s="86"/>
      <c r="G12" s="83"/>
      <c r="H12" s="513"/>
      <c r="I12" s="1128" t="s">
        <v>603</v>
      </c>
      <c r="J12" s="10"/>
    </row>
    <row r="13" spans="1:10" s="70" customFormat="1" ht="45" customHeight="1">
      <c r="A13" s="14"/>
      <c r="B13" s="404"/>
      <c r="C13" s="409"/>
      <c r="D13" s="391">
        <f>総表!C15</f>
        <v>0</v>
      </c>
      <c r="E13" s="296" t="s">
        <v>200</v>
      </c>
      <c r="F13" s="369"/>
      <c r="G13" s="333">
        <f>ROUNDDOWN((SUM(F13:F13)),-3)/1000</f>
        <v>0</v>
      </c>
      <c r="H13" s="514"/>
      <c r="I13" s="1129"/>
    </row>
    <row r="14" spans="1:10" ht="30" customHeight="1">
      <c r="A14" s="14"/>
      <c r="B14" s="164" t="s">
        <v>71</v>
      </c>
      <c r="C14" s="15"/>
      <c r="D14" s="15"/>
      <c r="E14" s="15"/>
      <c r="F14" s="86"/>
      <c r="G14" s="83"/>
      <c r="H14" s="513"/>
      <c r="I14" s="1130" t="s">
        <v>604</v>
      </c>
      <c r="J14" s="10"/>
    </row>
    <row r="15" spans="1:10" s="70" customFormat="1" ht="20.149999999999999" customHeight="1">
      <c r="A15" s="14"/>
      <c r="B15" s="318" t="s">
        <v>419</v>
      </c>
      <c r="C15" s="410"/>
      <c r="D15" s="406"/>
      <c r="E15" s="296"/>
      <c r="F15" s="303"/>
      <c r="G15" s="1135">
        <f>ROUNDDOWN((SUM(F15:F26)),-3)/1000</f>
        <v>0</v>
      </c>
      <c r="H15" s="514"/>
      <c r="I15" s="1130"/>
    </row>
    <row r="16" spans="1:10" s="70" customFormat="1" ht="20.149999999999999" customHeight="1">
      <c r="A16" s="14"/>
      <c r="B16" s="318"/>
      <c r="C16" s="411"/>
      <c r="D16" s="407"/>
      <c r="E16" s="297"/>
      <c r="F16" s="304"/>
      <c r="G16" s="1136"/>
      <c r="H16" s="514"/>
      <c r="I16" s="1130"/>
    </row>
    <row r="17" spans="1:10" s="70" customFormat="1" ht="20.149999999999999" customHeight="1">
      <c r="A17" s="14"/>
      <c r="B17" s="318"/>
      <c r="C17" s="411"/>
      <c r="D17" s="407"/>
      <c r="E17" s="297"/>
      <c r="F17" s="304"/>
      <c r="G17" s="1136"/>
      <c r="H17" s="514"/>
      <c r="I17" s="1130"/>
    </row>
    <row r="18" spans="1:10" s="70" customFormat="1" ht="20.149999999999999" customHeight="1">
      <c r="A18" s="14"/>
      <c r="B18" s="318"/>
      <c r="C18" s="411"/>
      <c r="D18" s="407"/>
      <c r="E18" s="297"/>
      <c r="F18" s="304"/>
      <c r="G18" s="1136"/>
      <c r="H18" s="514"/>
      <c r="I18" s="1130"/>
    </row>
    <row r="19" spans="1:10" s="70" customFormat="1" ht="20.149999999999999" customHeight="1">
      <c r="A19" s="14"/>
      <c r="B19" s="318"/>
      <c r="C19" s="411"/>
      <c r="D19" s="407"/>
      <c r="E19" s="297"/>
      <c r="F19" s="304"/>
      <c r="G19" s="1136"/>
      <c r="H19" s="514"/>
      <c r="I19" s="1130"/>
    </row>
    <row r="20" spans="1:10" s="70" customFormat="1" ht="20.149999999999999" customHeight="1">
      <c r="A20" s="14"/>
      <c r="B20" s="318"/>
      <c r="C20" s="411"/>
      <c r="D20" s="407"/>
      <c r="E20" s="297"/>
      <c r="F20" s="304"/>
      <c r="G20" s="1136"/>
      <c r="H20" s="514"/>
      <c r="I20" s="1130"/>
    </row>
    <row r="21" spans="1:10" s="70" customFormat="1" ht="20.149999999999999" customHeight="1">
      <c r="A21" s="14"/>
      <c r="B21" s="318"/>
      <c r="C21" s="411"/>
      <c r="D21" s="407"/>
      <c r="E21" s="297"/>
      <c r="F21" s="304"/>
      <c r="G21" s="1136"/>
      <c r="H21" s="514"/>
      <c r="I21" s="1130"/>
    </row>
    <row r="22" spans="1:10" s="70" customFormat="1" ht="20.149999999999999" customHeight="1">
      <c r="A22" s="14"/>
      <c r="B22" s="318"/>
      <c r="C22" s="411"/>
      <c r="D22" s="407"/>
      <c r="E22" s="297"/>
      <c r="F22" s="304"/>
      <c r="G22" s="1136"/>
      <c r="H22" s="514"/>
      <c r="I22" s="1130"/>
    </row>
    <row r="23" spans="1:10" s="70" customFormat="1" ht="20.149999999999999" customHeight="1">
      <c r="A23" s="14"/>
      <c r="B23" s="318"/>
      <c r="C23" s="411"/>
      <c r="D23" s="407"/>
      <c r="E23" s="297"/>
      <c r="F23" s="304"/>
      <c r="G23" s="1136"/>
      <c r="H23" s="514"/>
      <c r="I23" s="1130"/>
    </row>
    <row r="24" spans="1:10" s="70" customFormat="1" ht="20.149999999999999" customHeight="1">
      <c r="A24" s="14"/>
      <c r="B24" s="318"/>
      <c r="C24" s="411"/>
      <c r="D24" s="407"/>
      <c r="E24" s="297"/>
      <c r="F24" s="304"/>
      <c r="G24" s="1136"/>
      <c r="H24" s="514"/>
      <c r="I24" s="1130"/>
    </row>
    <row r="25" spans="1:10" s="70" customFormat="1" ht="20.149999999999999" customHeight="1">
      <c r="A25" s="14"/>
      <c r="B25" s="318"/>
      <c r="C25" s="411"/>
      <c r="D25" s="407"/>
      <c r="E25" s="297"/>
      <c r="F25" s="304"/>
      <c r="G25" s="1136"/>
      <c r="H25" s="514"/>
      <c r="I25" s="1130"/>
    </row>
    <row r="26" spans="1:10" s="70" customFormat="1" ht="20.149999999999999" customHeight="1">
      <c r="A26" s="14"/>
      <c r="B26" s="388"/>
      <c r="C26" s="412"/>
      <c r="D26" s="408"/>
      <c r="E26" s="297"/>
      <c r="F26" s="305"/>
      <c r="G26" s="1137"/>
      <c r="H26" s="514"/>
      <c r="I26" s="1130"/>
    </row>
    <row r="27" spans="1:10" ht="30" customHeight="1">
      <c r="A27" s="14"/>
      <c r="B27" s="165" t="s">
        <v>74</v>
      </c>
      <c r="C27" s="302"/>
      <c r="D27" s="302"/>
      <c r="E27" s="298"/>
      <c r="F27" s="306"/>
      <c r="G27" s="160"/>
      <c r="H27" s="514"/>
      <c r="I27" s="1131" t="s">
        <v>202</v>
      </c>
      <c r="J27" s="10"/>
    </row>
    <row r="28" spans="1:10" ht="20.149999999999999" customHeight="1">
      <c r="A28" s="14"/>
      <c r="B28" s="318" t="s">
        <v>419</v>
      </c>
      <c r="C28" s="1124"/>
      <c r="D28" s="1125"/>
      <c r="E28" s="297"/>
      <c r="F28" s="307"/>
      <c r="G28" s="1135">
        <f>ROUNDDOWN((SUM(F28:F32)),-3)/1000</f>
        <v>0</v>
      </c>
      <c r="H28" s="514"/>
      <c r="I28" s="1131"/>
      <c r="J28" s="10"/>
    </row>
    <row r="29" spans="1:10" ht="20.149999999999999" customHeight="1">
      <c r="A29" s="14"/>
      <c r="B29" s="318"/>
      <c r="C29" s="1126"/>
      <c r="D29" s="1127"/>
      <c r="E29" s="297"/>
      <c r="F29" s="308"/>
      <c r="G29" s="1136"/>
      <c r="H29" s="514"/>
      <c r="I29" s="1131"/>
      <c r="J29" s="10"/>
    </row>
    <row r="30" spans="1:10" ht="20.149999999999999" customHeight="1">
      <c r="A30" s="14"/>
      <c r="B30" s="318"/>
      <c r="C30" s="1126"/>
      <c r="D30" s="1127"/>
      <c r="E30" s="297"/>
      <c r="F30" s="308"/>
      <c r="G30" s="1136"/>
      <c r="H30" s="514"/>
      <c r="I30" s="1131"/>
      <c r="J30" s="10"/>
    </row>
    <row r="31" spans="1:10" ht="20.149999999999999" customHeight="1">
      <c r="A31" s="14"/>
      <c r="B31" s="318"/>
      <c r="C31" s="1126"/>
      <c r="D31" s="1127"/>
      <c r="E31" s="297"/>
      <c r="F31" s="308"/>
      <c r="G31" s="1136"/>
      <c r="H31" s="514"/>
      <c r="I31" s="1131"/>
      <c r="J31" s="10"/>
    </row>
    <row r="32" spans="1:10" ht="20.149999999999999" customHeight="1">
      <c r="A32" s="14"/>
      <c r="B32" s="388"/>
      <c r="C32" s="1138"/>
      <c r="D32" s="1139"/>
      <c r="E32" s="299"/>
      <c r="F32" s="309"/>
      <c r="G32" s="1137"/>
      <c r="H32" s="514"/>
      <c r="I32" s="1131"/>
      <c r="J32" s="10"/>
    </row>
    <row r="33" spans="1:10" ht="30" customHeight="1">
      <c r="A33" s="14"/>
      <c r="B33" s="165" t="s">
        <v>70</v>
      </c>
      <c r="C33" s="302"/>
      <c r="D33" s="302"/>
      <c r="E33" s="159"/>
      <c r="F33" s="306"/>
      <c r="G33" s="160"/>
      <c r="H33" s="514"/>
      <c r="I33" s="1131" t="s">
        <v>203</v>
      </c>
      <c r="J33" s="10"/>
    </row>
    <row r="34" spans="1:10" ht="20.149999999999999" customHeight="1">
      <c r="A34" s="14"/>
      <c r="B34" s="318" t="s">
        <v>419</v>
      </c>
      <c r="C34" s="1124"/>
      <c r="D34" s="1125"/>
      <c r="E34" s="296"/>
      <c r="F34" s="307"/>
      <c r="G34" s="1135">
        <f>ROUNDDOWN((SUM(F34:F38)),-3)/1000</f>
        <v>0</v>
      </c>
      <c r="H34" s="514"/>
      <c r="I34" s="1131"/>
      <c r="J34" s="10"/>
    </row>
    <row r="35" spans="1:10" ht="20.149999999999999" customHeight="1">
      <c r="A35" s="14"/>
      <c r="B35" s="318"/>
      <c r="C35" s="1126"/>
      <c r="D35" s="1127"/>
      <c r="E35" s="297"/>
      <c r="F35" s="308"/>
      <c r="G35" s="1136"/>
      <c r="H35" s="514"/>
      <c r="I35" s="1131"/>
      <c r="J35" s="10"/>
    </row>
    <row r="36" spans="1:10" ht="20.149999999999999" customHeight="1">
      <c r="A36" s="14"/>
      <c r="B36" s="318"/>
      <c r="C36" s="1126"/>
      <c r="D36" s="1127"/>
      <c r="E36" s="297"/>
      <c r="F36" s="308"/>
      <c r="G36" s="1136"/>
      <c r="H36" s="514"/>
      <c r="I36" s="1131"/>
      <c r="J36" s="10"/>
    </row>
    <row r="37" spans="1:10" ht="20.149999999999999" customHeight="1">
      <c r="A37" s="14"/>
      <c r="B37" s="318"/>
      <c r="C37" s="1126"/>
      <c r="D37" s="1127"/>
      <c r="E37" s="297"/>
      <c r="F37" s="308"/>
      <c r="G37" s="1136"/>
      <c r="H37" s="514"/>
      <c r="I37" s="1131"/>
      <c r="J37" s="10"/>
    </row>
    <row r="38" spans="1:10" ht="20.149999999999999" customHeight="1">
      <c r="A38" s="14"/>
      <c r="B38" s="388"/>
      <c r="C38" s="1138"/>
      <c r="D38" s="1139"/>
      <c r="E38" s="297"/>
      <c r="F38" s="309"/>
      <c r="G38" s="1137"/>
      <c r="H38" s="514"/>
      <c r="I38" s="1131"/>
      <c r="J38" s="10"/>
    </row>
    <row r="39" spans="1:10" ht="30" customHeight="1">
      <c r="A39" s="14"/>
      <c r="B39" s="164" t="s">
        <v>73</v>
      </c>
      <c r="C39" s="302"/>
      <c r="D39" s="302"/>
      <c r="E39" s="159"/>
      <c r="F39" s="306"/>
      <c r="G39" s="160"/>
      <c r="H39" s="514"/>
      <c r="I39" s="1131" t="s">
        <v>204</v>
      </c>
      <c r="J39" s="10"/>
    </row>
    <row r="40" spans="1:10" ht="18.75" customHeight="1">
      <c r="A40" s="14"/>
      <c r="B40" s="318" t="s">
        <v>419</v>
      </c>
      <c r="C40" s="1124"/>
      <c r="D40" s="1125"/>
      <c r="E40" s="300"/>
      <c r="F40" s="307"/>
      <c r="G40" s="1135">
        <f>ROUNDDOWN((SUM(F40:F44)),-3)/1000</f>
        <v>0</v>
      </c>
      <c r="H40" s="514"/>
      <c r="I40" s="1131"/>
      <c r="J40" s="10"/>
    </row>
    <row r="41" spans="1:10" ht="20.149999999999999" customHeight="1">
      <c r="A41" s="14"/>
      <c r="B41" s="318"/>
      <c r="C41" s="1126"/>
      <c r="D41" s="1127"/>
      <c r="E41" s="301"/>
      <c r="F41" s="308"/>
      <c r="G41" s="1136"/>
      <c r="H41" s="514"/>
      <c r="I41" s="1131"/>
      <c r="J41" s="10"/>
    </row>
    <row r="42" spans="1:10" ht="20.149999999999999" customHeight="1">
      <c r="A42" s="14"/>
      <c r="B42" s="318"/>
      <c r="C42" s="1126"/>
      <c r="D42" s="1127"/>
      <c r="E42" s="301"/>
      <c r="F42" s="308"/>
      <c r="G42" s="1136"/>
      <c r="H42" s="514"/>
      <c r="I42" s="1131"/>
      <c r="J42" s="10"/>
    </row>
    <row r="43" spans="1:10" ht="20.149999999999999" customHeight="1">
      <c r="A43" s="14"/>
      <c r="B43" s="318"/>
      <c r="C43" s="1126"/>
      <c r="D43" s="1127"/>
      <c r="E43" s="301"/>
      <c r="F43" s="308"/>
      <c r="G43" s="1136"/>
      <c r="H43" s="514"/>
      <c r="I43" s="1131"/>
      <c r="J43" s="10"/>
    </row>
    <row r="44" spans="1:10" ht="20.149999999999999" customHeight="1" thickBot="1">
      <c r="A44" s="14"/>
      <c r="B44" s="318" t="s">
        <v>640</v>
      </c>
      <c r="C44" s="1140"/>
      <c r="D44" s="1141"/>
      <c r="E44" s="576"/>
      <c r="F44" s="577"/>
      <c r="G44" s="1136"/>
      <c r="H44" s="514"/>
      <c r="I44" s="1145"/>
      <c r="J44" s="10"/>
    </row>
    <row r="45" spans="1:10" ht="23" thickBot="1">
      <c r="A45" s="518"/>
      <c r="B45" s="518"/>
      <c r="C45" s="518"/>
      <c r="D45" s="403"/>
      <c r="E45" s="61" t="s">
        <v>190</v>
      </c>
      <c r="F45" s="1132">
        <f>総表!J49</f>
        <v>0</v>
      </c>
      <c r="G45" s="1133"/>
      <c r="H45" s="515"/>
      <c r="I45" s="230"/>
    </row>
  </sheetData>
  <sheetProtection algorithmName="SHA-512" hashValue="mmqOmuDba3aRHshVFRE3E3YSMiwprN79YvLRnDL8cdS9gltAwequfe3SjBCn8s+w0E394kZdUWyuMmzbbdMSVQ==" saltValue="EG8WEdqDFTR2JhievF4vMA==" spinCount="100000" sheet="1" objects="1" scenarios="1"/>
  <mergeCells count="27">
    <mergeCell ref="G34:G38"/>
    <mergeCell ref="G28:G32"/>
    <mergeCell ref="G40:G44"/>
    <mergeCell ref="I33:I38"/>
    <mergeCell ref="I39:I44"/>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C28:D28"/>
    <mergeCell ref="C29:D29"/>
    <mergeCell ref="C30:D30"/>
    <mergeCell ref="I12:I13"/>
    <mergeCell ref="I14:I26"/>
    <mergeCell ref="I27:I32"/>
  </mergeCells>
  <phoneticPr fontId="8"/>
  <conditionalFormatting sqref="E27">
    <cfRule type="containsText" dxfId="5" priority="3" stopIfTrue="1" operator="containsText" text="ご記入">
      <formula>NOT(ISERROR(SEARCH("ご記入",E27)))</formula>
    </cfRule>
  </conditionalFormatting>
  <conditionalFormatting sqref="F10:F11 G15:H15 E45:F45 E46:H65477">
    <cfRule type="containsText" dxfId="4" priority="11" stopIfTrue="1" operator="containsText" text="ご記入">
      <formula>NOT(ISERROR(SEARCH("ご記入",E10)))</formula>
    </cfRule>
  </conditionalFormatting>
  <conditionalFormatting sqref="F15:F44">
    <cfRule type="containsText" dxfId="3" priority="1" stopIfTrue="1" operator="containsText" text="ご記入">
      <formula>NOT(ISERROR(SEARCH("ご記入",F15)))</formula>
    </cfRule>
  </conditionalFormatting>
  <conditionalFormatting sqref="F13:H13">
    <cfRule type="containsText" dxfId="2" priority="2" stopIfTrue="1" operator="containsText" text="ご記入">
      <formula>NOT(ISERROR(SEARCH("ご記入",F13)))</formula>
    </cfRule>
  </conditionalFormatting>
  <conditionalFormatting sqref="G28:H28">
    <cfRule type="containsText" dxfId="1" priority="8" stopIfTrue="1" operator="containsText" text="ご記入">
      <formula>NOT(ISERROR(SEARCH("ご記入",G28)))</formula>
    </cfRule>
  </conditionalFormatting>
  <conditionalFormatting sqref="G34:H34">
    <cfRule type="containsText" dxfId="0" priority="10"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S98"/>
  <sheetViews>
    <sheetView zoomScale="70" zoomScaleNormal="70" zoomScaleSheetLayoutView="100" workbookViewId="0">
      <selection activeCell="E20" sqref="E20"/>
    </sheetView>
  </sheetViews>
  <sheetFormatPr defaultColWidth="9" defaultRowHeight="20"/>
  <cols>
    <col min="1" max="1" width="4.83203125" bestFit="1" customWidth="1"/>
    <col min="2" max="2" width="4.83203125" customWidth="1"/>
    <col min="3" max="3" width="5.08203125" customWidth="1"/>
    <col min="4" max="4" width="4.5" customWidth="1"/>
    <col min="5" max="5" width="25" style="35" customWidth="1"/>
    <col min="6" max="6" width="18.25" style="35" customWidth="1"/>
    <col min="7" max="7" width="16.25" style="6" customWidth="1"/>
    <col min="8" max="8" width="24.33203125" style="6" customWidth="1"/>
    <col min="9" max="9" width="15.25" style="6" customWidth="1"/>
    <col min="10" max="11" width="15.08203125" style="6" customWidth="1"/>
    <col min="12" max="12" width="8.58203125" style="74" customWidth="1"/>
    <col min="13" max="13" width="14.25" style="6" customWidth="1"/>
    <col min="14" max="15" width="14.5" style="6" customWidth="1"/>
    <col min="16" max="17" width="14.25" style="6" hidden="1" customWidth="1"/>
    <col min="18" max="18" width="7.33203125" style="6" customWidth="1"/>
    <col min="19" max="19" width="80.75" style="101" customWidth="1"/>
    <col min="20" max="44" width="9" hidden="1" customWidth="1"/>
    <col min="45" max="46" width="0" hidden="1" customWidth="1"/>
  </cols>
  <sheetData>
    <row r="1" spans="1:45" ht="22.5">
      <c r="B1" s="1176" t="s">
        <v>187</v>
      </c>
      <c r="C1" s="1177"/>
      <c r="D1" s="1178"/>
      <c r="E1" s="1173">
        <f>総表!C27</f>
        <v>0</v>
      </c>
      <c r="F1" s="1174"/>
      <c r="G1" s="1174"/>
      <c r="H1" s="203" t="s">
        <v>188</v>
      </c>
      <c r="I1" s="1188">
        <f>総表!$C$15</f>
        <v>0</v>
      </c>
      <c r="J1" s="1189"/>
      <c r="K1" s="1189"/>
      <c r="L1" s="1189"/>
      <c r="M1" s="1190"/>
      <c r="P1" s="101"/>
      <c r="Q1" s="101"/>
      <c r="S1"/>
    </row>
    <row r="2" spans="1:45" ht="22.5">
      <c r="B2" s="1176" t="s">
        <v>186</v>
      </c>
      <c r="C2" s="1177"/>
      <c r="D2" s="1177"/>
      <c r="E2" s="1178"/>
      <c r="F2" s="1179" t="str">
        <f>総表!C49</f>
        <v>課税事業者</v>
      </c>
      <c r="G2" s="1180"/>
      <c r="H2" s="1180"/>
      <c r="I2" s="1181"/>
      <c r="J2" s="204"/>
      <c r="K2" s="655"/>
      <c r="L2" s="205"/>
      <c r="M2" s="206"/>
      <c r="N2" s="47"/>
      <c r="O2" s="47"/>
      <c r="P2" s="47"/>
      <c r="Q2" s="47"/>
      <c r="R2" s="47"/>
    </row>
    <row r="3" spans="1:45" ht="12.75" customHeight="1"/>
    <row r="4" spans="1:45" ht="30" customHeight="1" thickBot="1"/>
    <row r="5" spans="1:45" ht="30" customHeight="1">
      <c r="A5" s="4"/>
      <c r="B5" s="4"/>
      <c r="C5" s="180" t="s">
        <v>664</v>
      </c>
      <c r="D5" s="181"/>
      <c r="E5" s="181"/>
      <c r="F5" s="182"/>
      <c r="G5" s="183">
        <f>G6+G14</f>
        <v>0</v>
      </c>
      <c r="H5" s="641" t="s">
        <v>673</v>
      </c>
      <c r="I5" s="39" t="s">
        <v>700</v>
      </c>
      <c r="J5" s="74"/>
      <c r="K5" s="74"/>
      <c r="L5" s="6"/>
      <c r="P5" s="101"/>
      <c r="Q5" s="101"/>
      <c r="S5"/>
    </row>
    <row r="6" spans="1:45" ht="19.5" customHeight="1">
      <c r="A6" s="4"/>
      <c r="B6" s="4"/>
      <c r="C6" s="184"/>
      <c r="D6" s="185" t="s">
        <v>168</v>
      </c>
      <c r="E6" s="186"/>
      <c r="F6" s="187"/>
      <c r="G6" s="188">
        <f>SUM(G7:G13)</f>
        <v>0</v>
      </c>
      <c r="H6" s="642">
        <f>SUM(H7:H9)</f>
        <v>0</v>
      </c>
      <c r="I6" s="199">
        <f>SUM(I7:I9)</f>
        <v>0</v>
      </c>
      <c r="J6" s="74"/>
      <c r="K6" s="74"/>
      <c r="L6" s="6"/>
      <c r="P6" s="101"/>
      <c r="Q6" s="101"/>
      <c r="S6"/>
    </row>
    <row r="7" spans="1:45" ht="22.5">
      <c r="A7" s="4"/>
      <c r="B7" s="4"/>
      <c r="C7" s="184"/>
      <c r="D7" s="189"/>
      <c r="E7" s="1182" t="s">
        <v>92</v>
      </c>
      <c r="F7" s="1183"/>
      <c r="G7" s="190">
        <f>M20</f>
        <v>0</v>
      </c>
      <c r="H7" s="643">
        <f>N20</f>
        <v>0</v>
      </c>
      <c r="I7" s="200">
        <f>O20</f>
        <v>0</v>
      </c>
      <c r="J7" s="74"/>
      <c r="K7" s="74"/>
      <c r="L7" s="6"/>
      <c r="P7" s="101"/>
      <c r="Q7" s="101"/>
      <c r="S7"/>
    </row>
    <row r="8" spans="1:45" ht="22.5">
      <c r="A8" s="4"/>
      <c r="B8" s="4"/>
      <c r="C8" s="184"/>
      <c r="D8" s="189"/>
      <c r="E8" s="1184" t="s">
        <v>103</v>
      </c>
      <c r="F8" s="1185"/>
      <c r="G8" s="190">
        <f>M31</f>
        <v>0</v>
      </c>
      <c r="H8" s="643">
        <f>N31</f>
        <v>0</v>
      </c>
      <c r="I8" s="200">
        <f>O31</f>
        <v>0</v>
      </c>
      <c r="J8" s="74"/>
      <c r="K8" s="74"/>
      <c r="L8" s="6"/>
      <c r="P8" s="90"/>
      <c r="Q8" s="90"/>
      <c r="S8"/>
    </row>
    <row r="9" spans="1:45" ht="22.5">
      <c r="A9" s="4"/>
      <c r="B9" s="4"/>
      <c r="C9" s="184"/>
      <c r="D9" s="1191"/>
      <c r="E9" s="1186" t="s">
        <v>107</v>
      </c>
      <c r="F9" s="1187"/>
      <c r="G9" s="191">
        <f>M34</f>
        <v>0</v>
      </c>
      <c r="H9" s="644">
        <f>N34</f>
        <v>0</v>
      </c>
      <c r="I9" s="201">
        <f>O34</f>
        <v>0</v>
      </c>
      <c r="J9" s="74"/>
      <c r="K9" s="74"/>
      <c r="L9" s="6"/>
      <c r="P9" s="90"/>
      <c r="Q9" s="90"/>
      <c r="S9"/>
    </row>
    <row r="10" spans="1:45" ht="22.5">
      <c r="A10" s="4"/>
      <c r="B10" s="4"/>
      <c r="C10" s="184"/>
      <c r="D10" s="1191"/>
      <c r="E10" s="192" t="s">
        <v>471</v>
      </c>
      <c r="F10" s="193"/>
      <c r="G10" s="194"/>
      <c r="H10" s="645">
        <f>IF($F$2="免税事業者及び簡易課税事業者","",ROUNDDOWN((H6-P18)*10/110,0))</f>
        <v>0</v>
      </c>
      <c r="I10" s="202">
        <f>IF($F$2="免税事業者及び簡易課税事業者","",ROUNDDOWN((I6-Q18)*10/110,0))</f>
        <v>0</v>
      </c>
      <c r="J10" s="74"/>
      <c r="K10" s="74"/>
      <c r="L10" s="6"/>
      <c r="P10" s="101"/>
      <c r="Q10" s="101"/>
      <c r="S10"/>
    </row>
    <row r="11" spans="1:45" ht="23" thickBot="1">
      <c r="A11" s="4"/>
      <c r="B11" s="4"/>
      <c r="C11" s="184"/>
      <c r="D11" s="1191"/>
      <c r="E11" s="418" t="s">
        <v>472</v>
      </c>
      <c r="F11" s="193"/>
      <c r="G11" s="195"/>
      <c r="H11" s="646">
        <f>IF(F2="免税事業者及び簡易課税事業者",H6,(H6-H10))</f>
        <v>0</v>
      </c>
      <c r="I11" s="579">
        <f>IF(F2="免税事業者及び簡易課税事業者",I6,(I6-I10))</f>
        <v>0</v>
      </c>
      <c r="J11" s="75"/>
      <c r="K11" s="75"/>
      <c r="L11" s="60"/>
      <c r="M11" s="60"/>
      <c r="P11" s="1172" t="s">
        <v>359</v>
      </c>
      <c r="Q11" s="1172" t="s">
        <v>359</v>
      </c>
      <c r="S11"/>
    </row>
    <row r="12" spans="1:45" ht="22.5">
      <c r="A12" s="4"/>
      <c r="B12" s="4"/>
      <c r="C12" s="184"/>
      <c r="D12" s="1191"/>
      <c r="E12" s="327" t="s">
        <v>169</v>
      </c>
      <c r="F12" s="328"/>
      <c r="G12" s="196">
        <f>M83</f>
        <v>0</v>
      </c>
      <c r="H12" s="98"/>
      <c r="I12" s="8"/>
      <c r="J12" s="74"/>
      <c r="K12" s="74"/>
      <c r="L12" s="6"/>
      <c r="P12" s="1172"/>
      <c r="Q12" s="1172"/>
      <c r="S12"/>
    </row>
    <row r="13" spans="1:45" ht="22.5">
      <c r="A13" s="4"/>
      <c r="B13" s="4"/>
      <c r="C13" s="184"/>
      <c r="D13" s="1192"/>
      <c r="E13" s="325" t="s">
        <v>84</v>
      </c>
      <c r="F13" s="326"/>
      <c r="G13" s="197">
        <f>M89</f>
        <v>0</v>
      </c>
      <c r="H13" s="99"/>
      <c r="I13" s="8"/>
      <c r="J13" s="74"/>
      <c r="K13" s="74"/>
      <c r="L13" s="6"/>
      <c r="P13" s="1172"/>
      <c r="Q13" s="1172"/>
      <c r="S13"/>
    </row>
    <row r="14" spans="1:45" ht="23" thickBot="1">
      <c r="A14" s="4"/>
      <c r="B14" s="4"/>
      <c r="C14" s="198"/>
      <c r="D14" s="1148" t="s">
        <v>661</v>
      </c>
      <c r="E14" s="1149"/>
      <c r="F14" s="1149"/>
      <c r="G14" s="579">
        <f>M94</f>
        <v>0</v>
      </c>
      <c r="H14" s="100"/>
      <c r="I14" s="8"/>
      <c r="J14" s="74"/>
      <c r="K14" s="74"/>
      <c r="L14" s="6"/>
      <c r="P14" s="101"/>
      <c r="Q14" s="101"/>
      <c r="S14"/>
    </row>
    <row r="15" spans="1:45" ht="23.5" customHeight="1" thickBot="1">
      <c r="A15" s="4"/>
      <c r="B15" s="20"/>
      <c r="C15" s="21"/>
      <c r="D15" s="21"/>
      <c r="E15" s="21"/>
      <c r="F15" s="22"/>
      <c r="G15" s="22"/>
      <c r="H15" s="22"/>
      <c r="I15" s="23"/>
      <c r="J15" s="23"/>
      <c r="K15" s="23"/>
      <c r="L15"/>
      <c r="M15" s="35"/>
      <c r="N15"/>
      <c r="O15"/>
      <c r="P15"/>
      <c r="Q15"/>
      <c r="R15"/>
      <c r="S15" s="520" t="s">
        <v>605</v>
      </c>
    </row>
    <row r="16" spans="1:45" ht="108" customHeight="1" thickBot="1">
      <c r="B16" s="1153" t="s">
        <v>63</v>
      </c>
      <c r="C16" s="1154"/>
      <c r="D16" s="561" t="s">
        <v>64</v>
      </c>
      <c r="E16" s="562" t="s">
        <v>65</v>
      </c>
      <c r="F16" s="562" t="s">
        <v>66</v>
      </c>
      <c r="G16" s="562" t="s">
        <v>647</v>
      </c>
      <c r="H16" s="611" t="s">
        <v>646</v>
      </c>
      <c r="I16" s="563" t="s">
        <v>635</v>
      </c>
      <c r="J16" s="564" t="s">
        <v>674</v>
      </c>
      <c r="K16" s="564" t="s">
        <v>701</v>
      </c>
      <c r="L16" s="565" t="s">
        <v>358</v>
      </c>
      <c r="M16" s="566" t="s">
        <v>85</v>
      </c>
      <c r="N16" s="552" t="s">
        <v>686</v>
      </c>
      <c r="O16" s="552" t="s">
        <v>702</v>
      </c>
      <c r="P16" s="53" t="s">
        <v>675</v>
      </c>
      <c r="Q16" s="53" t="s">
        <v>676</v>
      </c>
      <c r="R16" s="48"/>
      <c r="S16" s="500" t="s">
        <v>606</v>
      </c>
      <c r="U16" s="36" t="s">
        <v>92</v>
      </c>
      <c r="V16" s="36" t="s">
        <v>103</v>
      </c>
      <c r="W16" s="36" t="s">
        <v>166</v>
      </c>
      <c r="X16" s="36" t="s">
        <v>86</v>
      </c>
      <c r="Y16" s="36" t="s">
        <v>93</v>
      </c>
      <c r="Z16" s="36" t="s">
        <v>98</v>
      </c>
      <c r="AA16" s="36" t="s">
        <v>104</v>
      </c>
      <c r="AB16" s="36" t="s">
        <v>165</v>
      </c>
      <c r="AC16" s="36" t="s">
        <v>108</v>
      </c>
      <c r="AD16" s="36" t="s">
        <v>111</v>
      </c>
      <c r="AE16" s="36" t="s">
        <v>115</v>
      </c>
      <c r="AF16" s="36" t="s">
        <v>167</v>
      </c>
      <c r="AG16" s="36" t="s">
        <v>121</v>
      </c>
      <c r="AH16" s="36" t="s">
        <v>125</v>
      </c>
      <c r="AI16" s="36" t="s">
        <v>130</v>
      </c>
      <c r="AJ16" s="36" t="s">
        <v>136</v>
      </c>
      <c r="AK16" s="10" t="s">
        <v>144</v>
      </c>
      <c r="AL16" s="10" t="s">
        <v>149</v>
      </c>
      <c r="AM16" s="10" t="s">
        <v>153</v>
      </c>
      <c r="AN16" s="37" t="s">
        <v>157</v>
      </c>
      <c r="AO16" s="37" t="s">
        <v>158</v>
      </c>
      <c r="AP16" s="37" t="s">
        <v>159</v>
      </c>
      <c r="AQ16" t="s">
        <v>160</v>
      </c>
      <c r="AR16" t="s">
        <v>88</v>
      </c>
      <c r="AS16" t="s">
        <v>753</v>
      </c>
    </row>
    <row r="17" spans="1:45" ht="34.5" customHeight="1" thickBot="1">
      <c r="B17" s="24" t="s">
        <v>170</v>
      </c>
      <c r="C17" s="25"/>
      <c r="D17" s="26"/>
      <c r="E17" s="26"/>
      <c r="F17" s="26"/>
      <c r="G17" s="26"/>
      <c r="H17" s="26"/>
      <c r="I17" s="27"/>
      <c r="J17" s="27"/>
      <c r="K17" s="27"/>
      <c r="L17" s="27"/>
      <c r="M17" s="28">
        <f>SUM(M18,M94)</f>
        <v>0</v>
      </c>
      <c r="N17" s="97" t="s">
        <v>212</v>
      </c>
      <c r="O17" s="97" t="s">
        <v>212</v>
      </c>
      <c r="P17" s="54" t="s">
        <v>694</v>
      </c>
      <c r="Q17" s="54" t="s">
        <v>694</v>
      </c>
      <c r="R17" s="48"/>
      <c r="S17" s="1110" t="s">
        <v>703</v>
      </c>
      <c r="U17" t="s">
        <v>93</v>
      </c>
      <c r="V17" t="s">
        <v>104</v>
      </c>
      <c r="W17" t="s">
        <v>108</v>
      </c>
      <c r="X17" t="s">
        <v>160</v>
      </c>
      <c r="Y17" s="18" t="s">
        <v>94</v>
      </c>
      <c r="Z17" s="18" t="s">
        <v>100</v>
      </c>
      <c r="AA17" s="18" t="s">
        <v>105</v>
      </c>
      <c r="AB17" s="18" t="s">
        <v>105</v>
      </c>
      <c r="AC17" s="18" t="s">
        <v>109</v>
      </c>
      <c r="AD17" s="38" t="s">
        <v>112</v>
      </c>
      <c r="AE17" s="38" t="s">
        <v>116</v>
      </c>
      <c r="AF17" s="38" t="s">
        <v>100</v>
      </c>
      <c r="AG17" s="38" t="s">
        <v>100</v>
      </c>
      <c r="AH17" s="38" t="s">
        <v>126</v>
      </c>
      <c r="AI17" s="38" t="s">
        <v>131</v>
      </c>
      <c r="AJ17" s="38" t="s">
        <v>137</v>
      </c>
      <c r="AK17" s="38" t="s">
        <v>143</v>
      </c>
      <c r="AL17" s="38" t="s">
        <v>150</v>
      </c>
      <c r="AM17" s="38" t="s">
        <v>154</v>
      </c>
      <c r="AN17" s="10"/>
      <c r="AO17" s="10"/>
      <c r="AP17" s="10"/>
      <c r="AQ17" s="38" t="s">
        <v>161</v>
      </c>
      <c r="AR17" s="38" t="s">
        <v>163</v>
      </c>
      <c r="AS17" t="s">
        <v>754</v>
      </c>
    </row>
    <row r="18" spans="1:45" ht="40" customHeight="1" thickBot="1">
      <c r="B18" s="29"/>
      <c r="C18" s="30" t="s">
        <v>87</v>
      </c>
      <c r="D18" s="31"/>
      <c r="E18" s="31"/>
      <c r="F18" s="31"/>
      <c r="G18" s="31"/>
      <c r="H18" s="31"/>
      <c r="I18" s="31"/>
      <c r="J18" s="31"/>
      <c r="K18" s="31"/>
      <c r="L18" s="31"/>
      <c r="M18" s="76">
        <f>SUM(M20,M31,M34,M83,M89)</f>
        <v>0</v>
      </c>
      <c r="N18" s="76">
        <f>SUM(N20,N34,N31)</f>
        <v>0</v>
      </c>
      <c r="O18" s="76">
        <f>SUM(O20,O34,O31)</f>
        <v>0</v>
      </c>
      <c r="P18" s="55">
        <f>SUM(P20:P81)</f>
        <v>0</v>
      </c>
      <c r="Q18" s="55">
        <f>SUM(Q20:Q81)</f>
        <v>0</v>
      </c>
      <c r="R18" s="49"/>
      <c r="S18" s="1110"/>
      <c r="U18" t="s">
        <v>99</v>
      </c>
      <c r="V18" t="s">
        <v>106</v>
      </c>
      <c r="W18" t="s">
        <v>111</v>
      </c>
      <c r="X18" t="s">
        <v>88</v>
      </c>
      <c r="Y18" s="18" t="s">
        <v>95</v>
      </c>
      <c r="Z18" s="18" t="s">
        <v>101</v>
      </c>
      <c r="AC18" s="18" t="s">
        <v>110</v>
      </c>
      <c r="AD18" s="38" t="s">
        <v>113</v>
      </c>
      <c r="AE18" s="38" t="s">
        <v>117</v>
      </c>
      <c r="AF18" s="38" t="s">
        <v>101</v>
      </c>
      <c r="AG18" s="38" t="s">
        <v>101</v>
      </c>
      <c r="AH18" s="38" t="s">
        <v>127</v>
      </c>
      <c r="AI18" s="38" t="s">
        <v>132</v>
      </c>
      <c r="AJ18" s="38" t="s">
        <v>138</v>
      </c>
      <c r="AK18" s="38" t="s">
        <v>145</v>
      </c>
      <c r="AL18" s="38" t="s">
        <v>151</v>
      </c>
      <c r="AM18" s="38" t="s">
        <v>155</v>
      </c>
      <c r="AN18" s="10"/>
      <c r="AO18" s="10"/>
      <c r="AP18" s="10"/>
      <c r="AQ18" s="38" t="s">
        <v>162</v>
      </c>
      <c r="AR18" s="38" t="s">
        <v>164</v>
      </c>
    </row>
    <row r="19" spans="1:45" ht="30" customHeight="1">
      <c r="B19" s="29"/>
      <c r="C19" s="32"/>
      <c r="D19" s="179" t="s">
        <v>92</v>
      </c>
      <c r="E19" s="33"/>
      <c r="F19" s="560"/>
      <c r="G19" s="560"/>
      <c r="H19" s="560"/>
      <c r="I19" s="33"/>
      <c r="J19" s="33"/>
      <c r="K19" s="33"/>
      <c r="L19" s="33"/>
      <c r="M19" s="77"/>
      <c r="N19" s="78"/>
      <c r="O19" s="78"/>
      <c r="P19" s="56"/>
      <c r="Q19" s="56"/>
      <c r="R19" s="50"/>
      <c r="S19" s="1110"/>
      <c r="W19" t="s">
        <v>115</v>
      </c>
      <c r="X19" t="s">
        <v>753</v>
      </c>
      <c r="Y19" s="18" t="s">
        <v>96</v>
      </c>
      <c r="Z19" s="18" t="s">
        <v>89</v>
      </c>
      <c r="AC19" s="18"/>
      <c r="AD19" s="38" t="s">
        <v>114</v>
      </c>
      <c r="AE19" s="38" t="s">
        <v>114</v>
      </c>
      <c r="AF19" s="38" t="s">
        <v>102</v>
      </c>
      <c r="AG19" s="38" t="s">
        <v>102</v>
      </c>
      <c r="AH19" s="38" t="s">
        <v>128</v>
      </c>
      <c r="AI19" s="38" t="s">
        <v>133</v>
      </c>
      <c r="AJ19" s="38" t="s">
        <v>139</v>
      </c>
      <c r="AK19" s="38" t="s">
        <v>146</v>
      </c>
      <c r="AL19" s="38" t="s">
        <v>152</v>
      </c>
      <c r="AM19" s="38" t="s">
        <v>156</v>
      </c>
      <c r="AN19" s="10"/>
      <c r="AO19" s="10"/>
      <c r="AP19" s="10"/>
      <c r="AQ19" s="38"/>
      <c r="AR19" s="38"/>
    </row>
    <row r="20" spans="1:45" ht="27.75" customHeight="1">
      <c r="A20">
        <v>1</v>
      </c>
      <c r="B20" s="29"/>
      <c r="C20" s="32"/>
      <c r="D20" s="331" t="s">
        <v>420</v>
      </c>
      <c r="E20" s="166"/>
      <c r="F20" s="556"/>
      <c r="G20" s="584"/>
      <c r="H20" s="559"/>
      <c r="I20" s="167"/>
      <c r="J20" s="629"/>
      <c r="K20" s="656"/>
      <c r="L20" s="168"/>
      <c r="M20" s="1159">
        <f>ROUNDDOWN((SUM(I20:I29)),-3)/1000</f>
        <v>0</v>
      </c>
      <c r="N20" s="1146">
        <f>ROUNDDOWN((SUM(J20:J29)),-3)/1000</f>
        <v>0</v>
      </c>
      <c r="O20" s="1146">
        <f>ROUNDDOWN((SUM(K20:K29)),-3)/1000</f>
        <v>0</v>
      </c>
      <c r="P20" s="57" t="str">
        <f>IF(L20="○",IF(J20&gt;0,ROUNDDOWN((SUM(J20)),-3)/1000,""),"")</f>
        <v/>
      </c>
      <c r="Q20" s="57" t="str">
        <f>IF(L20="○",IF(K20&gt;0,ROUNDDOWN((SUM(K20)),-3)/1000,""),"")</f>
        <v/>
      </c>
      <c r="R20" s="51"/>
      <c r="S20" s="1110"/>
      <c r="W20" t="s">
        <v>118</v>
      </c>
      <c r="Y20" s="18" t="s">
        <v>97</v>
      </c>
      <c r="Z20" s="18" t="s">
        <v>90</v>
      </c>
      <c r="AD20" s="38"/>
      <c r="AE20" s="38"/>
      <c r="AF20" s="38" t="s">
        <v>90</v>
      </c>
      <c r="AG20" s="38" t="s">
        <v>90</v>
      </c>
      <c r="AH20" s="38" t="s">
        <v>129</v>
      </c>
      <c r="AI20" s="38" t="s">
        <v>134</v>
      </c>
      <c r="AJ20" s="38" t="s">
        <v>140</v>
      </c>
      <c r="AK20" s="38" t="s">
        <v>147</v>
      </c>
      <c r="AL20" s="38"/>
      <c r="AM20" s="501" t="s">
        <v>591</v>
      </c>
      <c r="AN20" s="10"/>
      <c r="AO20" s="10"/>
      <c r="AP20" s="10"/>
      <c r="AQ20" s="10"/>
      <c r="AR20" s="10"/>
    </row>
    <row r="21" spans="1:45" ht="28" customHeight="1">
      <c r="A21">
        <v>2</v>
      </c>
      <c r="B21" s="29"/>
      <c r="C21" s="32"/>
      <c r="D21" s="332" t="str">
        <f>IF(E21="","",".")</f>
        <v/>
      </c>
      <c r="E21" s="169"/>
      <c r="F21" s="557"/>
      <c r="G21" s="585"/>
      <c r="H21" s="582"/>
      <c r="I21" s="170"/>
      <c r="J21" s="630"/>
      <c r="K21" s="630"/>
      <c r="L21" s="171"/>
      <c r="M21" s="1160"/>
      <c r="N21" s="1147"/>
      <c r="O21" s="1147"/>
      <c r="P21" s="57" t="str">
        <f t="shared" ref="P21:P29" si="0">IF(L21="○",IF(J21&gt;0,ROUNDDOWN((SUM(J21)),-3)/1000,""),"")</f>
        <v/>
      </c>
      <c r="Q21" s="57" t="str">
        <f t="shared" ref="Q21:Q29" si="1">IF(L21="○",IF(K21&gt;0,ROUNDDOWN((SUM(K21)),-3)/1000,""),"")</f>
        <v/>
      </c>
      <c r="R21" s="51"/>
      <c r="S21" s="1110"/>
      <c r="W21" t="s">
        <v>121</v>
      </c>
      <c r="Y21" s="18"/>
      <c r="Z21" s="18"/>
      <c r="AF21" s="38" t="s">
        <v>119</v>
      </c>
      <c r="AG21" s="38" t="s">
        <v>122</v>
      </c>
      <c r="AH21" s="38"/>
      <c r="AI21" s="38" t="s">
        <v>135</v>
      </c>
      <c r="AJ21" s="38" t="s">
        <v>141</v>
      </c>
      <c r="AK21" s="38" t="s">
        <v>148</v>
      </c>
      <c r="AL21" s="10"/>
      <c r="AM21" s="38"/>
      <c r="AN21" s="10"/>
      <c r="AO21" s="10"/>
      <c r="AP21" s="10"/>
      <c r="AQ21" s="10"/>
      <c r="AR21" s="10"/>
    </row>
    <row r="22" spans="1:45" ht="28" customHeight="1">
      <c r="A22">
        <v>3</v>
      </c>
      <c r="B22" s="29"/>
      <c r="C22" s="32"/>
      <c r="D22" s="332" t="str">
        <f t="shared" ref="D22:D29" si="2">IF(E22="","",".")</f>
        <v/>
      </c>
      <c r="E22" s="169"/>
      <c r="F22" s="557"/>
      <c r="G22" s="585"/>
      <c r="H22" s="582"/>
      <c r="I22" s="170"/>
      <c r="J22" s="630"/>
      <c r="K22" s="630"/>
      <c r="L22" s="171"/>
      <c r="M22" s="1160"/>
      <c r="N22" s="1147"/>
      <c r="O22" s="1147"/>
      <c r="P22" s="57" t="str">
        <f t="shared" si="0"/>
        <v/>
      </c>
      <c r="Q22" s="57" t="str">
        <f t="shared" si="1"/>
        <v/>
      </c>
      <c r="R22" s="51"/>
      <c r="S22" s="1110"/>
      <c r="W22" t="s">
        <v>125</v>
      </c>
      <c r="AF22" s="38" t="s">
        <v>120</v>
      </c>
      <c r="AG22" s="38" t="s">
        <v>123</v>
      </c>
      <c r="AI22" s="38"/>
      <c r="AJ22" s="38" t="s">
        <v>142</v>
      </c>
      <c r="AK22" s="38"/>
      <c r="AL22" s="10"/>
      <c r="AM22" s="10"/>
      <c r="AN22" s="10"/>
      <c r="AO22" s="10"/>
      <c r="AP22" s="10"/>
      <c r="AQ22" s="10"/>
      <c r="AR22" s="10"/>
    </row>
    <row r="23" spans="1:45" ht="28" customHeight="1">
      <c r="A23">
        <v>4</v>
      </c>
      <c r="B23" s="29"/>
      <c r="C23" s="32"/>
      <c r="D23" s="332" t="str">
        <f t="shared" si="2"/>
        <v/>
      </c>
      <c r="E23" s="169"/>
      <c r="F23" s="557"/>
      <c r="G23" s="585"/>
      <c r="H23" s="582"/>
      <c r="I23" s="170"/>
      <c r="J23" s="630"/>
      <c r="K23" s="630"/>
      <c r="L23" s="171" t="s">
        <v>76</v>
      </c>
      <c r="M23" s="1160"/>
      <c r="N23" s="1147"/>
      <c r="O23" s="1147"/>
      <c r="P23" s="57" t="str">
        <f t="shared" si="0"/>
        <v/>
      </c>
      <c r="Q23" s="57" t="str">
        <f t="shared" si="1"/>
        <v/>
      </c>
      <c r="R23" s="51"/>
      <c r="S23" s="1110"/>
      <c r="W23" t="s">
        <v>130</v>
      </c>
      <c r="AF23" s="38"/>
      <c r="AG23" s="38" t="s">
        <v>120</v>
      </c>
      <c r="AJ23" s="38" t="s">
        <v>143</v>
      </c>
      <c r="AK23" s="10"/>
      <c r="AL23" s="10"/>
      <c r="AM23" s="10"/>
      <c r="AN23" s="10"/>
      <c r="AO23" s="10"/>
      <c r="AP23" s="10"/>
      <c r="AQ23" s="10"/>
      <c r="AR23" s="10"/>
    </row>
    <row r="24" spans="1:45" ht="28" customHeight="1">
      <c r="A24">
        <v>5</v>
      </c>
      <c r="B24" s="29"/>
      <c r="C24" s="32"/>
      <c r="D24" s="332" t="str">
        <f t="shared" si="2"/>
        <v/>
      </c>
      <c r="E24" s="169"/>
      <c r="F24" s="557"/>
      <c r="G24" s="585"/>
      <c r="H24" s="582"/>
      <c r="I24" s="170"/>
      <c r="J24" s="630"/>
      <c r="K24" s="630"/>
      <c r="L24" s="171"/>
      <c r="M24" s="1160"/>
      <c r="N24" s="1147"/>
      <c r="O24" s="1147"/>
      <c r="P24" s="57" t="str">
        <f t="shared" si="0"/>
        <v/>
      </c>
      <c r="Q24" s="57" t="str">
        <f t="shared" si="1"/>
        <v/>
      </c>
      <c r="R24" s="51"/>
      <c r="S24" s="1110"/>
      <c r="W24" t="s">
        <v>136</v>
      </c>
      <c r="AG24" s="38" t="s">
        <v>124</v>
      </c>
      <c r="AJ24" s="38"/>
      <c r="AK24" s="10"/>
      <c r="AL24" s="10"/>
      <c r="AM24" s="10"/>
      <c r="AN24" s="10"/>
      <c r="AO24" s="10"/>
      <c r="AP24" s="10"/>
      <c r="AQ24" s="10"/>
      <c r="AR24" s="10"/>
    </row>
    <row r="25" spans="1:45" ht="28" customHeight="1">
      <c r="A25">
        <v>6</v>
      </c>
      <c r="B25" s="29"/>
      <c r="C25" s="32"/>
      <c r="D25" s="332" t="str">
        <f t="shared" si="2"/>
        <v/>
      </c>
      <c r="E25" s="169"/>
      <c r="F25" s="557"/>
      <c r="G25" s="585"/>
      <c r="H25" s="582"/>
      <c r="I25" s="170"/>
      <c r="J25" s="630"/>
      <c r="K25" s="630"/>
      <c r="L25" s="171"/>
      <c r="M25" s="1160"/>
      <c r="N25" s="1147"/>
      <c r="O25" s="1147"/>
      <c r="P25" s="57" t="str">
        <f t="shared" si="0"/>
        <v/>
      </c>
      <c r="Q25" s="57" t="str">
        <f t="shared" si="1"/>
        <v/>
      </c>
      <c r="R25" s="51"/>
      <c r="S25" s="1110"/>
      <c r="W25" t="s">
        <v>144</v>
      </c>
      <c r="AG25" s="38"/>
      <c r="AK25" s="10"/>
      <c r="AL25" s="10"/>
      <c r="AM25" s="10"/>
      <c r="AN25" s="10"/>
      <c r="AO25" s="10"/>
      <c r="AP25" s="10"/>
      <c r="AQ25" s="10"/>
      <c r="AR25" s="10"/>
    </row>
    <row r="26" spans="1:45" ht="28" customHeight="1">
      <c r="A26">
        <v>7</v>
      </c>
      <c r="B26" s="29"/>
      <c r="C26" s="32"/>
      <c r="D26" s="332" t="str">
        <f t="shared" si="2"/>
        <v/>
      </c>
      <c r="E26" s="169"/>
      <c r="F26" s="557"/>
      <c r="G26" s="585"/>
      <c r="H26" s="582"/>
      <c r="I26" s="170"/>
      <c r="J26" s="630"/>
      <c r="K26" s="630"/>
      <c r="L26" s="171"/>
      <c r="M26" s="1160"/>
      <c r="N26" s="1147"/>
      <c r="O26" s="1147"/>
      <c r="P26" s="57" t="str">
        <f t="shared" si="0"/>
        <v/>
      </c>
      <c r="Q26" s="57" t="str">
        <f t="shared" si="1"/>
        <v/>
      </c>
      <c r="R26" s="51"/>
      <c r="S26" s="1110"/>
      <c r="W26" t="s">
        <v>149</v>
      </c>
      <c r="AK26" s="10"/>
      <c r="AL26" s="10"/>
      <c r="AM26" s="10"/>
      <c r="AN26" s="10"/>
      <c r="AO26" s="10"/>
      <c r="AP26" s="10"/>
      <c r="AQ26" s="10"/>
      <c r="AR26" s="10"/>
    </row>
    <row r="27" spans="1:45" ht="28" customHeight="1">
      <c r="A27">
        <v>8</v>
      </c>
      <c r="B27" s="29"/>
      <c r="C27" s="32"/>
      <c r="D27" s="332" t="str">
        <f t="shared" si="2"/>
        <v/>
      </c>
      <c r="E27" s="169"/>
      <c r="F27" s="557"/>
      <c r="G27" s="585"/>
      <c r="H27" s="582"/>
      <c r="I27" s="170"/>
      <c r="J27" s="630"/>
      <c r="K27" s="630"/>
      <c r="L27" s="171"/>
      <c r="M27" s="1160"/>
      <c r="N27" s="1147"/>
      <c r="O27" s="1147"/>
      <c r="P27" s="57" t="str">
        <f t="shared" si="0"/>
        <v/>
      </c>
      <c r="Q27" s="57" t="str">
        <f t="shared" si="1"/>
        <v/>
      </c>
      <c r="R27" s="51"/>
      <c r="S27" s="1110"/>
      <c r="W27" t="s">
        <v>153</v>
      </c>
      <c r="AK27" s="10"/>
      <c r="AL27" s="10"/>
      <c r="AM27" s="10"/>
      <c r="AN27" s="10"/>
      <c r="AO27" s="10"/>
      <c r="AP27" s="10"/>
      <c r="AQ27" s="10"/>
      <c r="AR27" s="10"/>
    </row>
    <row r="28" spans="1:45" ht="28" customHeight="1">
      <c r="A28">
        <v>9</v>
      </c>
      <c r="B28" s="29"/>
      <c r="C28" s="32"/>
      <c r="D28" s="332" t="str">
        <f t="shared" si="2"/>
        <v/>
      </c>
      <c r="E28" s="169"/>
      <c r="F28" s="557"/>
      <c r="G28" s="585"/>
      <c r="H28" s="582"/>
      <c r="I28" s="170"/>
      <c r="J28" s="630"/>
      <c r="K28" s="630"/>
      <c r="L28" s="171" t="s">
        <v>76</v>
      </c>
      <c r="M28" s="1160"/>
      <c r="N28" s="1147"/>
      <c r="O28" s="1147"/>
      <c r="P28" s="57" t="str">
        <f t="shared" si="0"/>
        <v/>
      </c>
      <c r="Q28" s="57" t="str">
        <f t="shared" si="1"/>
        <v/>
      </c>
      <c r="R28" s="51"/>
      <c r="S28" s="1110"/>
      <c r="W28" t="s">
        <v>158</v>
      </c>
      <c r="AK28" s="10"/>
      <c r="AL28" s="10"/>
      <c r="AM28" s="10"/>
      <c r="AN28" s="10"/>
      <c r="AO28" s="10"/>
      <c r="AP28" s="10"/>
      <c r="AQ28" s="10"/>
      <c r="AR28" s="10"/>
    </row>
    <row r="29" spans="1:45" ht="28" customHeight="1">
      <c r="A29">
        <v>10</v>
      </c>
      <c r="B29" s="29"/>
      <c r="C29" s="32"/>
      <c r="D29" s="332" t="str">
        <f t="shared" si="2"/>
        <v/>
      </c>
      <c r="E29" s="172"/>
      <c r="F29" s="558"/>
      <c r="G29" s="586"/>
      <c r="H29" s="583"/>
      <c r="I29" s="170"/>
      <c r="J29" s="631"/>
      <c r="K29" s="631"/>
      <c r="L29" s="173" t="s">
        <v>76</v>
      </c>
      <c r="M29" s="1193"/>
      <c r="N29" s="1161"/>
      <c r="O29" s="1161"/>
      <c r="P29" s="57" t="str">
        <f t="shared" si="0"/>
        <v/>
      </c>
      <c r="Q29" s="57" t="str">
        <f t="shared" si="1"/>
        <v/>
      </c>
      <c r="R29" s="51"/>
      <c r="S29" s="1110"/>
      <c r="W29" t="s">
        <v>159</v>
      </c>
      <c r="AK29" s="10"/>
      <c r="AL29" s="10"/>
      <c r="AM29" s="10"/>
      <c r="AN29" s="10"/>
      <c r="AO29" s="10"/>
      <c r="AP29" s="10"/>
      <c r="AQ29" s="10"/>
      <c r="AR29" s="10"/>
    </row>
    <row r="30" spans="1:45" ht="30" customHeight="1">
      <c r="B30" s="29"/>
      <c r="C30" s="32"/>
      <c r="D30" s="179" t="s">
        <v>103</v>
      </c>
      <c r="E30" s="174"/>
      <c r="F30" s="174"/>
      <c r="G30" s="174"/>
      <c r="H30" s="174"/>
      <c r="I30" s="174"/>
      <c r="J30" s="174"/>
      <c r="K30" s="174"/>
      <c r="L30" s="174"/>
      <c r="M30" s="175"/>
      <c r="N30" s="176"/>
      <c r="O30" s="176"/>
      <c r="P30" s="59" t="str">
        <f>IF(K30="○",IF(I30="○",ROUNDDOWN((SUM(H30)),-3)/1000,""),"")</f>
        <v/>
      </c>
      <c r="Q30" s="59" t="str">
        <f>IF(L30="○",IF(J30="○",ROUNDDOWN((SUM(I30)),-3)/1000,""),"")</f>
        <v/>
      </c>
      <c r="R30" s="50"/>
      <c r="S30" s="1175" t="s">
        <v>607</v>
      </c>
      <c r="AK30" s="10"/>
      <c r="AL30" s="10"/>
      <c r="AM30" s="10"/>
      <c r="AN30" s="10"/>
      <c r="AO30" s="10"/>
      <c r="AP30" s="10"/>
      <c r="AQ30" s="10"/>
      <c r="AR30" s="10"/>
    </row>
    <row r="31" spans="1:45" ht="28" customHeight="1">
      <c r="A31">
        <v>11</v>
      </c>
      <c r="B31" s="29"/>
      <c r="C31" s="32"/>
      <c r="D31" s="331" t="s">
        <v>420</v>
      </c>
      <c r="E31" s="442" t="s">
        <v>104</v>
      </c>
      <c r="F31" s="1164" t="s">
        <v>662</v>
      </c>
      <c r="G31" s="1165"/>
      <c r="H31" s="1166"/>
      <c r="I31" s="598">
        <f>スタッフ費内訳!I54</f>
        <v>0</v>
      </c>
      <c r="J31" s="627">
        <f>スタッフ費内訳!J54</f>
        <v>0</v>
      </c>
      <c r="K31" s="627">
        <f>スタッフ費内訳!K54</f>
        <v>0</v>
      </c>
      <c r="L31" s="168" t="s">
        <v>76</v>
      </c>
      <c r="M31" s="1159">
        <f>ROUNDDOWN((SUM(I31:I32)),-3)/1000</f>
        <v>0</v>
      </c>
      <c r="N31" s="1146">
        <f>ROUNDDOWN((SUM(J31:J32)),-3)/1000</f>
        <v>0</v>
      </c>
      <c r="O31" s="1146">
        <f>ROUNDDOWN((SUM(K31:K32)),-3)/1000</f>
        <v>0</v>
      </c>
      <c r="P31" s="57" t="str">
        <f t="shared" ref="P31:P32" si="3">IF(L31="○",IF(J31&gt;0,ROUNDDOWN((SUM(J31)),-3)/1000,""),"")</f>
        <v/>
      </c>
      <c r="Q31" s="57" t="str">
        <f t="shared" ref="Q31:Q32" si="4">IF(L31="○",IF(K31&gt;0,ROUNDDOWN((SUM(K31)),-3)/1000,""),"")</f>
        <v/>
      </c>
      <c r="R31" s="51"/>
      <c r="S31" s="1175"/>
      <c r="U31" s="6" t="s">
        <v>91</v>
      </c>
      <c r="AK31" s="10"/>
      <c r="AL31" s="10"/>
      <c r="AM31" s="10"/>
      <c r="AN31" s="10"/>
      <c r="AO31" s="10"/>
      <c r="AP31" s="10"/>
      <c r="AQ31" s="10"/>
      <c r="AR31" s="10"/>
    </row>
    <row r="32" spans="1:45" ht="28" customHeight="1">
      <c r="A32">
        <v>12</v>
      </c>
      <c r="B32" s="29"/>
      <c r="C32" s="32"/>
      <c r="D32" s="331" t="s">
        <v>420</v>
      </c>
      <c r="E32" s="169" t="s">
        <v>106</v>
      </c>
      <c r="F32" s="1169" t="s">
        <v>663</v>
      </c>
      <c r="G32" s="1170"/>
      <c r="H32" s="1171"/>
      <c r="I32" s="599">
        <f>キャスト費内訳!I43</f>
        <v>0</v>
      </c>
      <c r="J32" s="628">
        <f>キャスト費内訳!J43</f>
        <v>0</v>
      </c>
      <c r="K32" s="628">
        <f>キャスト費内訳!K43</f>
        <v>0</v>
      </c>
      <c r="L32" s="171" t="s">
        <v>76</v>
      </c>
      <c r="M32" s="1160"/>
      <c r="N32" s="1147"/>
      <c r="O32" s="1147"/>
      <c r="P32" s="57" t="str">
        <f t="shared" si="3"/>
        <v/>
      </c>
      <c r="Q32" s="57" t="str">
        <f t="shared" si="4"/>
        <v/>
      </c>
      <c r="R32" s="51"/>
      <c r="S32" s="500"/>
      <c r="AM32" s="10"/>
    </row>
    <row r="33" spans="1:19" ht="30" customHeight="1">
      <c r="B33" s="29"/>
      <c r="C33" s="34"/>
      <c r="D33" s="179" t="s">
        <v>107</v>
      </c>
      <c r="E33" s="174"/>
      <c r="F33" s="174"/>
      <c r="G33" s="174"/>
      <c r="H33" s="174"/>
      <c r="I33" s="174"/>
      <c r="J33" s="174"/>
      <c r="K33" s="174"/>
      <c r="L33" s="174"/>
      <c r="M33" s="175"/>
      <c r="N33" s="176"/>
      <c r="O33" s="176"/>
      <c r="P33" s="59" t="str">
        <f>IF(K33="○",IF(I33="○",ROUNDDOWN((SUM(H33)),-3)/1000,""),"")</f>
        <v/>
      </c>
      <c r="Q33" s="59" t="str">
        <f>IF(L33="○",IF(J33="○",ROUNDDOWN((SUM(I33)),-3)/1000,""),"")</f>
        <v/>
      </c>
      <c r="R33" s="50"/>
      <c r="S33" s="519"/>
    </row>
    <row r="34" spans="1:19" ht="28" customHeight="1">
      <c r="A34">
        <v>13</v>
      </c>
      <c r="B34" s="29"/>
      <c r="C34" s="32"/>
      <c r="D34" s="331" t="s">
        <v>420</v>
      </c>
      <c r="E34" s="166"/>
      <c r="F34" s="556"/>
      <c r="G34" s="584"/>
      <c r="H34" s="559"/>
      <c r="I34" s="167"/>
      <c r="J34" s="167"/>
      <c r="K34" s="656"/>
      <c r="L34" s="168"/>
      <c r="M34" s="1159">
        <f>ROUNDDOWN((SUM(I34:I81)),-3)/1000</f>
        <v>0</v>
      </c>
      <c r="N34" s="1146">
        <f>ROUNDDOWN((SUM(J34:J81)),-3)/1000</f>
        <v>0</v>
      </c>
      <c r="O34" s="1146">
        <f>ROUNDDOWN((SUM(K34:K81)),-3)/1000</f>
        <v>0</v>
      </c>
      <c r="P34" s="57" t="str">
        <f t="shared" ref="P34:P81" si="5">IF(L34="○",IF(J34&gt;0,ROUNDDOWN((SUM(J34)),-3)/1000,""),"")</f>
        <v/>
      </c>
      <c r="Q34" s="57" t="str">
        <f t="shared" ref="Q34:Q81" si="6">IF(L34="○",IF(K34&gt;0,ROUNDDOWN((SUM(K34)),-3)/1000,""),"")</f>
        <v/>
      </c>
      <c r="R34" s="51"/>
      <c r="S34" s="519"/>
    </row>
    <row r="35" spans="1:19" ht="28" customHeight="1">
      <c r="A35">
        <v>14</v>
      </c>
      <c r="B35" s="29"/>
      <c r="C35" s="32"/>
      <c r="D35" s="332" t="str">
        <f>IF(E35="","",".")</f>
        <v/>
      </c>
      <c r="E35" s="169"/>
      <c r="F35" s="557"/>
      <c r="G35" s="585"/>
      <c r="H35" s="582"/>
      <c r="I35" s="170"/>
      <c r="J35" s="170"/>
      <c r="K35" s="630"/>
      <c r="L35" s="171"/>
      <c r="M35" s="1160"/>
      <c r="N35" s="1147"/>
      <c r="O35" s="1147"/>
      <c r="P35" s="57" t="str">
        <f t="shared" si="5"/>
        <v/>
      </c>
      <c r="Q35" s="57" t="str">
        <f t="shared" si="6"/>
        <v/>
      </c>
      <c r="R35" s="51"/>
      <c r="S35" s="519"/>
    </row>
    <row r="36" spans="1:19" ht="28" customHeight="1">
      <c r="A36">
        <v>15</v>
      </c>
      <c r="B36" s="29"/>
      <c r="C36" s="32"/>
      <c r="D36" s="332" t="str">
        <f t="shared" ref="D36:D81" si="7">IF(E36="","",".")</f>
        <v/>
      </c>
      <c r="E36" s="169"/>
      <c r="F36" s="557"/>
      <c r="G36" s="585"/>
      <c r="H36" s="582"/>
      <c r="I36" s="170"/>
      <c r="J36" s="170"/>
      <c r="K36" s="630"/>
      <c r="L36" s="171" t="s">
        <v>76</v>
      </c>
      <c r="M36" s="1160"/>
      <c r="N36" s="1147"/>
      <c r="O36" s="1147"/>
      <c r="P36" s="57" t="str">
        <f t="shared" si="5"/>
        <v/>
      </c>
      <c r="Q36" s="57" t="str">
        <f t="shared" si="6"/>
        <v/>
      </c>
      <c r="R36" s="51"/>
      <c r="S36" s="519"/>
    </row>
    <row r="37" spans="1:19" ht="28" customHeight="1">
      <c r="A37">
        <v>16</v>
      </c>
      <c r="B37" s="29"/>
      <c r="C37" s="32"/>
      <c r="D37" s="332"/>
      <c r="E37" s="169"/>
      <c r="F37" s="557"/>
      <c r="G37" s="585"/>
      <c r="H37" s="582"/>
      <c r="I37" s="170"/>
      <c r="J37" s="170"/>
      <c r="K37" s="630"/>
      <c r="L37" s="171" t="s">
        <v>76</v>
      </c>
      <c r="M37" s="1160"/>
      <c r="N37" s="1147"/>
      <c r="O37" s="1147"/>
      <c r="P37" s="57" t="str">
        <f t="shared" si="5"/>
        <v/>
      </c>
      <c r="Q37" s="57" t="str">
        <f t="shared" si="6"/>
        <v/>
      </c>
      <c r="R37" s="51"/>
      <c r="S37" s="519"/>
    </row>
    <row r="38" spans="1:19" ht="28" customHeight="1">
      <c r="A38">
        <v>17</v>
      </c>
      <c r="B38" s="29"/>
      <c r="C38" s="32"/>
      <c r="D38" s="332" t="str">
        <f t="shared" si="7"/>
        <v/>
      </c>
      <c r="E38" s="169"/>
      <c r="F38" s="557"/>
      <c r="G38" s="585"/>
      <c r="H38" s="582"/>
      <c r="I38" s="170"/>
      <c r="J38" s="170"/>
      <c r="K38" s="630"/>
      <c r="L38" s="171" t="s">
        <v>76</v>
      </c>
      <c r="M38" s="1160"/>
      <c r="N38" s="1147"/>
      <c r="O38" s="1147"/>
      <c r="P38" s="57" t="str">
        <f t="shared" si="5"/>
        <v/>
      </c>
      <c r="Q38" s="57" t="str">
        <f t="shared" si="6"/>
        <v/>
      </c>
      <c r="R38" s="51"/>
      <c r="S38" s="519"/>
    </row>
    <row r="39" spans="1:19" ht="28" customHeight="1">
      <c r="A39">
        <v>18</v>
      </c>
      <c r="B39" s="29"/>
      <c r="C39" s="32"/>
      <c r="D39" s="332" t="str">
        <f t="shared" si="7"/>
        <v/>
      </c>
      <c r="E39" s="169"/>
      <c r="F39" s="557"/>
      <c r="G39" s="585"/>
      <c r="H39" s="582"/>
      <c r="I39" s="170"/>
      <c r="J39" s="170"/>
      <c r="K39" s="630"/>
      <c r="L39" s="171" t="s">
        <v>76</v>
      </c>
      <c r="M39" s="1160"/>
      <c r="N39" s="1147"/>
      <c r="O39" s="1147"/>
      <c r="P39" s="57" t="str">
        <f t="shared" si="5"/>
        <v/>
      </c>
      <c r="Q39" s="57" t="str">
        <f t="shared" si="6"/>
        <v/>
      </c>
      <c r="R39" s="51"/>
      <c r="S39" s="519"/>
    </row>
    <row r="40" spans="1:19" ht="28" customHeight="1">
      <c r="A40">
        <v>19</v>
      </c>
      <c r="B40" s="29"/>
      <c r="C40" s="32"/>
      <c r="D40" s="332" t="str">
        <f t="shared" si="7"/>
        <v/>
      </c>
      <c r="E40" s="169"/>
      <c r="F40" s="557"/>
      <c r="G40" s="585"/>
      <c r="H40" s="582"/>
      <c r="I40" s="170"/>
      <c r="J40" s="170"/>
      <c r="K40" s="630"/>
      <c r="L40" s="171" t="s">
        <v>76</v>
      </c>
      <c r="M40" s="1160"/>
      <c r="N40" s="1147"/>
      <c r="O40" s="1147"/>
      <c r="P40" s="57" t="str">
        <f t="shared" si="5"/>
        <v/>
      </c>
      <c r="Q40" s="57" t="str">
        <f t="shared" si="6"/>
        <v/>
      </c>
      <c r="R40" s="51"/>
      <c r="S40" s="519"/>
    </row>
    <row r="41" spans="1:19" ht="28" customHeight="1">
      <c r="A41">
        <v>20</v>
      </c>
      <c r="B41" s="29"/>
      <c r="C41" s="32"/>
      <c r="D41" s="332" t="str">
        <f t="shared" si="7"/>
        <v/>
      </c>
      <c r="E41" s="169"/>
      <c r="F41" s="557"/>
      <c r="G41" s="585"/>
      <c r="H41" s="582"/>
      <c r="I41" s="170"/>
      <c r="J41" s="630"/>
      <c r="K41" s="630"/>
      <c r="L41" s="171" t="s">
        <v>76</v>
      </c>
      <c r="M41" s="1160"/>
      <c r="N41" s="1147"/>
      <c r="O41" s="1147"/>
      <c r="P41" s="57" t="str">
        <f t="shared" si="5"/>
        <v/>
      </c>
      <c r="Q41" s="57" t="str">
        <f t="shared" si="6"/>
        <v/>
      </c>
      <c r="R41" s="51"/>
      <c r="S41" s="519"/>
    </row>
    <row r="42" spans="1:19" ht="28" customHeight="1">
      <c r="A42">
        <v>21</v>
      </c>
      <c r="B42" s="29"/>
      <c r="C42" s="32"/>
      <c r="D42" s="332" t="str">
        <f t="shared" si="7"/>
        <v/>
      </c>
      <c r="E42" s="169"/>
      <c r="F42" s="557"/>
      <c r="G42" s="585"/>
      <c r="H42" s="582"/>
      <c r="I42" s="170"/>
      <c r="J42" s="630"/>
      <c r="K42" s="630"/>
      <c r="L42" s="171" t="s">
        <v>76</v>
      </c>
      <c r="M42" s="1160"/>
      <c r="N42" s="1147"/>
      <c r="O42" s="1147"/>
      <c r="P42" s="57" t="str">
        <f t="shared" si="5"/>
        <v/>
      </c>
      <c r="Q42" s="57" t="str">
        <f t="shared" si="6"/>
        <v/>
      </c>
      <c r="R42" s="51"/>
      <c r="S42" s="519"/>
    </row>
    <row r="43" spans="1:19" ht="28" customHeight="1">
      <c r="A43">
        <v>22</v>
      </c>
      <c r="B43" s="29"/>
      <c r="C43" s="32"/>
      <c r="D43" s="332" t="str">
        <f t="shared" si="7"/>
        <v/>
      </c>
      <c r="E43" s="169"/>
      <c r="F43" s="557"/>
      <c r="G43" s="585"/>
      <c r="H43" s="582"/>
      <c r="I43" s="170"/>
      <c r="J43" s="630"/>
      <c r="K43" s="630"/>
      <c r="L43" s="171" t="s">
        <v>76</v>
      </c>
      <c r="M43" s="1160"/>
      <c r="N43" s="1147"/>
      <c r="O43" s="1147"/>
      <c r="P43" s="57" t="str">
        <f t="shared" si="5"/>
        <v/>
      </c>
      <c r="Q43" s="57" t="str">
        <f t="shared" si="6"/>
        <v/>
      </c>
      <c r="R43" s="51"/>
      <c r="S43" s="519"/>
    </row>
    <row r="44" spans="1:19" ht="28" customHeight="1">
      <c r="A44">
        <v>23</v>
      </c>
      <c r="B44" s="29"/>
      <c r="C44" s="32"/>
      <c r="D44" s="332" t="str">
        <f t="shared" si="7"/>
        <v/>
      </c>
      <c r="E44" s="169"/>
      <c r="F44" s="557"/>
      <c r="G44" s="585"/>
      <c r="H44" s="582"/>
      <c r="I44" s="170"/>
      <c r="J44" s="630"/>
      <c r="K44" s="630"/>
      <c r="L44" s="171" t="s">
        <v>76</v>
      </c>
      <c r="M44" s="1160"/>
      <c r="N44" s="1147"/>
      <c r="O44" s="1147"/>
      <c r="P44" s="57" t="str">
        <f t="shared" si="5"/>
        <v/>
      </c>
      <c r="Q44" s="57" t="str">
        <f t="shared" si="6"/>
        <v/>
      </c>
      <c r="R44" s="51"/>
      <c r="S44" s="519"/>
    </row>
    <row r="45" spans="1:19" ht="28" customHeight="1">
      <c r="A45">
        <v>24</v>
      </c>
      <c r="B45" s="29"/>
      <c r="C45" s="32"/>
      <c r="D45" s="332" t="str">
        <f t="shared" si="7"/>
        <v/>
      </c>
      <c r="E45" s="169"/>
      <c r="F45" s="557"/>
      <c r="G45" s="585"/>
      <c r="H45" s="582"/>
      <c r="I45" s="170"/>
      <c r="J45" s="170"/>
      <c r="K45" s="630"/>
      <c r="L45" s="171" t="s">
        <v>76</v>
      </c>
      <c r="M45" s="1160"/>
      <c r="N45" s="1147"/>
      <c r="O45" s="1147"/>
      <c r="P45" s="57" t="str">
        <f t="shared" si="5"/>
        <v/>
      </c>
      <c r="Q45" s="57" t="str">
        <f t="shared" si="6"/>
        <v/>
      </c>
      <c r="R45" s="51"/>
      <c r="S45" s="519"/>
    </row>
    <row r="46" spans="1:19" ht="28" customHeight="1">
      <c r="A46">
        <v>25</v>
      </c>
      <c r="B46" s="29"/>
      <c r="C46" s="32"/>
      <c r="D46" s="332" t="str">
        <f t="shared" si="7"/>
        <v/>
      </c>
      <c r="E46" s="169"/>
      <c r="F46" s="557"/>
      <c r="G46" s="585"/>
      <c r="H46" s="582"/>
      <c r="I46" s="170"/>
      <c r="J46" s="170"/>
      <c r="K46" s="630"/>
      <c r="L46" s="171" t="s">
        <v>76</v>
      </c>
      <c r="M46" s="1160"/>
      <c r="N46" s="1147"/>
      <c r="O46" s="1147"/>
      <c r="P46" s="57" t="str">
        <f t="shared" si="5"/>
        <v/>
      </c>
      <c r="Q46" s="57" t="str">
        <f t="shared" si="6"/>
        <v/>
      </c>
      <c r="R46" s="51"/>
      <c r="S46" s="519"/>
    </row>
    <row r="47" spans="1:19" ht="28" customHeight="1">
      <c r="A47">
        <v>26</v>
      </c>
      <c r="B47" s="29"/>
      <c r="C47" s="32"/>
      <c r="D47" s="332" t="str">
        <f t="shared" si="7"/>
        <v/>
      </c>
      <c r="E47" s="169"/>
      <c r="F47" s="557"/>
      <c r="G47" s="585"/>
      <c r="H47" s="582"/>
      <c r="I47" s="170"/>
      <c r="J47" s="170"/>
      <c r="K47" s="630"/>
      <c r="L47" s="171" t="s">
        <v>76</v>
      </c>
      <c r="M47" s="1160"/>
      <c r="N47" s="1147"/>
      <c r="O47" s="1147"/>
      <c r="P47" s="57" t="str">
        <f t="shared" si="5"/>
        <v/>
      </c>
      <c r="Q47" s="57" t="str">
        <f t="shared" si="6"/>
        <v/>
      </c>
      <c r="R47" s="51"/>
      <c r="S47" s="519"/>
    </row>
    <row r="48" spans="1:19" ht="28" customHeight="1">
      <c r="A48">
        <v>27</v>
      </c>
      <c r="B48" s="29"/>
      <c r="C48" s="32"/>
      <c r="D48" s="332" t="str">
        <f t="shared" si="7"/>
        <v/>
      </c>
      <c r="E48" s="169"/>
      <c r="F48" s="557"/>
      <c r="G48" s="585"/>
      <c r="H48" s="582"/>
      <c r="I48" s="170"/>
      <c r="J48" s="630"/>
      <c r="K48" s="630"/>
      <c r="L48" s="171" t="s">
        <v>76</v>
      </c>
      <c r="M48" s="1160"/>
      <c r="N48" s="1147"/>
      <c r="O48" s="1147"/>
      <c r="P48" s="57" t="str">
        <f t="shared" si="5"/>
        <v/>
      </c>
      <c r="Q48" s="57" t="str">
        <f t="shared" si="6"/>
        <v/>
      </c>
      <c r="R48" s="51"/>
      <c r="S48" s="519"/>
    </row>
    <row r="49" spans="1:19" ht="28" customHeight="1">
      <c r="A49">
        <v>28</v>
      </c>
      <c r="B49" s="29"/>
      <c r="C49" s="32"/>
      <c r="D49" s="332" t="str">
        <f t="shared" si="7"/>
        <v/>
      </c>
      <c r="E49" s="169"/>
      <c r="F49" s="557"/>
      <c r="G49" s="585"/>
      <c r="H49" s="582"/>
      <c r="I49" s="170"/>
      <c r="J49" s="630"/>
      <c r="K49" s="630"/>
      <c r="L49" s="171" t="s">
        <v>76</v>
      </c>
      <c r="M49" s="1160"/>
      <c r="N49" s="1147"/>
      <c r="O49" s="1147"/>
      <c r="P49" s="57" t="str">
        <f t="shared" si="5"/>
        <v/>
      </c>
      <c r="Q49" s="57" t="str">
        <f t="shared" si="6"/>
        <v/>
      </c>
      <c r="R49" s="51"/>
      <c r="S49" s="519"/>
    </row>
    <row r="50" spans="1:19" ht="28" customHeight="1">
      <c r="A50">
        <v>29</v>
      </c>
      <c r="B50" s="29"/>
      <c r="C50" s="32"/>
      <c r="D50" s="332" t="str">
        <f t="shared" si="7"/>
        <v/>
      </c>
      <c r="E50" s="169"/>
      <c r="F50" s="557"/>
      <c r="G50" s="585"/>
      <c r="H50" s="582"/>
      <c r="I50" s="170"/>
      <c r="J50" s="630"/>
      <c r="K50" s="630"/>
      <c r="L50" s="171" t="s">
        <v>76</v>
      </c>
      <c r="M50" s="1160"/>
      <c r="N50" s="1147"/>
      <c r="O50" s="1147"/>
      <c r="P50" s="57" t="str">
        <f t="shared" si="5"/>
        <v/>
      </c>
      <c r="Q50" s="57" t="str">
        <f t="shared" si="6"/>
        <v/>
      </c>
      <c r="R50" s="51"/>
      <c r="S50" s="519"/>
    </row>
    <row r="51" spans="1:19" ht="28" customHeight="1">
      <c r="A51">
        <v>30</v>
      </c>
      <c r="B51" s="29"/>
      <c r="C51" s="32"/>
      <c r="D51" s="332" t="str">
        <f t="shared" si="7"/>
        <v/>
      </c>
      <c r="E51" s="169"/>
      <c r="F51" s="557"/>
      <c r="G51" s="585"/>
      <c r="H51" s="582"/>
      <c r="I51" s="170"/>
      <c r="J51" s="630"/>
      <c r="K51" s="630"/>
      <c r="L51" s="171" t="s">
        <v>76</v>
      </c>
      <c r="M51" s="1160"/>
      <c r="N51" s="1147"/>
      <c r="O51" s="1147"/>
      <c r="P51" s="57" t="str">
        <f t="shared" si="5"/>
        <v/>
      </c>
      <c r="Q51" s="57" t="str">
        <f t="shared" si="6"/>
        <v/>
      </c>
      <c r="R51" s="51"/>
      <c r="S51" s="519"/>
    </row>
    <row r="52" spans="1:19" ht="28" customHeight="1">
      <c r="A52">
        <v>31</v>
      </c>
      <c r="B52" s="29"/>
      <c r="C52" s="32"/>
      <c r="D52" s="332" t="str">
        <f t="shared" si="7"/>
        <v/>
      </c>
      <c r="E52" s="169"/>
      <c r="F52" s="557"/>
      <c r="G52" s="585"/>
      <c r="H52" s="582"/>
      <c r="I52" s="170"/>
      <c r="J52" s="630"/>
      <c r="K52" s="630"/>
      <c r="L52" s="171" t="s">
        <v>76</v>
      </c>
      <c r="M52" s="1160"/>
      <c r="N52" s="1147"/>
      <c r="O52" s="1147"/>
      <c r="P52" s="57" t="str">
        <f t="shared" si="5"/>
        <v/>
      </c>
      <c r="Q52" s="57" t="str">
        <f t="shared" si="6"/>
        <v/>
      </c>
      <c r="R52" s="51"/>
      <c r="S52" s="519"/>
    </row>
    <row r="53" spans="1:19" ht="28" customHeight="1">
      <c r="A53">
        <v>32</v>
      </c>
      <c r="B53" s="29"/>
      <c r="C53" s="32"/>
      <c r="D53" s="332" t="str">
        <f t="shared" si="7"/>
        <v/>
      </c>
      <c r="E53" s="169"/>
      <c r="F53" s="557"/>
      <c r="G53" s="585"/>
      <c r="H53" s="582"/>
      <c r="I53" s="170"/>
      <c r="J53" s="630"/>
      <c r="K53" s="630"/>
      <c r="L53" s="171" t="s">
        <v>76</v>
      </c>
      <c r="M53" s="1160"/>
      <c r="N53" s="1147"/>
      <c r="O53" s="1147"/>
      <c r="P53" s="57" t="str">
        <f t="shared" si="5"/>
        <v/>
      </c>
      <c r="Q53" s="57" t="str">
        <f t="shared" si="6"/>
        <v/>
      </c>
      <c r="R53" s="51"/>
      <c r="S53" s="519"/>
    </row>
    <row r="54" spans="1:19" ht="28" customHeight="1">
      <c r="A54">
        <v>33</v>
      </c>
      <c r="B54" s="29"/>
      <c r="C54" s="32"/>
      <c r="D54" s="332" t="str">
        <f t="shared" si="7"/>
        <v/>
      </c>
      <c r="E54" s="169"/>
      <c r="F54" s="557"/>
      <c r="G54" s="585"/>
      <c r="H54" s="582"/>
      <c r="I54" s="170"/>
      <c r="J54" s="630"/>
      <c r="K54" s="630"/>
      <c r="L54" s="171" t="s">
        <v>76</v>
      </c>
      <c r="M54" s="1160"/>
      <c r="N54" s="1147"/>
      <c r="O54" s="1147"/>
      <c r="P54" s="57" t="str">
        <f t="shared" si="5"/>
        <v/>
      </c>
      <c r="Q54" s="57" t="str">
        <f t="shared" si="6"/>
        <v/>
      </c>
      <c r="R54" s="51"/>
      <c r="S54" s="519"/>
    </row>
    <row r="55" spans="1:19" ht="28" customHeight="1">
      <c r="A55">
        <v>34</v>
      </c>
      <c r="B55" s="29"/>
      <c r="C55" s="32"/>
      <c r="D55" s="332" t="str">
        <f t="shared" si="7"/>
        <v/>
      </c>
      <c r="E55" s="169"/>
      <c r="F55" s="557"/>
      <c r="G55" s="585"/>
      <c r="H55" s="582"/>
      <c r="I55" s="170"/>
      <c r="J55" s="630"/>
      <c r="K55" s="630"/>
      <c r="L55" s="171" t="s">
        <v>76</v>
      </c>
      <c r="M55" s="1160"/>
      <c r="N55" s="1147"/>
      <c r="O55" s="1147"/>
      <c r="P55" s="57" t="str">
        <f t="shared" si="5"/>
        <v/>
      </c>
      <c r="Q55" s="57" t="str">
        <f t="shared" si="6"/>
        <v/>
      </c>
      <c r="R55" s="51"/>
      <c r="S55" s="519"/>
    </row>
    <row r="56" spans="1:19" ht="28" customHeight="1">
      <c r="A56">
        <v>35</v>
      </c>
      <c r="B56" s="29"/>
      <c r="C56" s="32"/>
      <c r="D56" s="332" t="str">
        <f t="shared" si="7"/>
        <v/>
      </c>
      <c r="E56" s="169"/>
      <c r="F56" s="557"/>
      <c r="G56" s="585"/>
      <c r="H56" s="582"/>
      <c r="I56" s="170"/>
      <c r="J56" s="630"/>
      <c r="K56" s="630"/>
      <c r="L56" s="171" t="s">
        <v>76</v>
      </c>
      <c r="M56" s="1160"/>
      <c r="N56" s="1147"/>
      <c r="O56" s="1147"/>
      <c r="P56" s="57" t="str">
        <f t="shared" si="5"/>
        <v/>
      </c>
      <c r="Q56" s="57" t="str">
        <f t="shared" si="6"/>
        <v/>
      </c>
      <c r="R56" s="51"/>
      <c r="S56" s="519"/>
    </row>
    <row r="57" spans="1:19" ht="28" customHeight="1">
      <c r="A57">
        <v>36</v>
      </c>
      <c r="B57" s="29"/>
      <c r="C57" s="32"/>
      <c r="D57" s="332" t="str">
        <f t="shared" si="7"/>
        <v/>
      </c>
      <c r="E57" s="169"/>
      <c r="F57" s="557"/>
      <c r="G57" s="585"/>
      <c r="H57" s="582"/>
      <c r="I57" s="170"/>
      <c r="J57" s="630"/>
      <c r="K57" s="630"/>
      <c r="L57" s="171" t="s">
        <v>76</v>
      </c>
      <c r="M57" s="1160"/>
      <c r="N57" s="1147"/>
      <c r="O57" s="1147"/>
      <c r="P57" s="57" t="str">
        <f t="shared" si="5"/>
        <v/>
      </c>
      <c r="Q57" s="57" t="str">
        <f t="shared" si="6"/>
        <v/>
      </c>
      <c r="R57" s="51"/>
      <c r="S57" s="519"/>
    </row>
    <row r="58" spans="1:19" ht="28" customHeight="1">
      <c r="A58">
        <v>37</v>
      </c>
      <c r="B58" s="29"/>
      <c r="C58" s="32"/>
      <c r="D58" s="332" t="str">
        <f t="shared" si="7"/>
        <v/>
      </c>
      <c r="E58" s="169"/>
      <c r="F58" s="557"/>
      <c r="G58" s="585"/>
      <c r="H58" s="582"/>
      <c r="I58" s="170"/>
      <c r="J58" s="630"/>
      <c r="K58" s="630"/>
      <c r="L58" s="171" t="s">
        <v>76</v>
      </c>
      <c r="M58" s="1160"/>
      <c r="N58" s="1147"/>
      <c r="O58" s="1147"/>
      <c r="P58" s="57" t="str">
        <f t="shared" si="5"/>
        <v/>
      </c>
      <c r="Q58" s="57" t="str">
        <f t="shared" si="6"/>
        <v/>
      </c>
      <c r="R58" s="51"/>
      <c r="S58" s="519"/>
    </row>
    <row r="59" spans="1:19" ht="28" customHeight="1">
      <c r="A59">
        <v>38</v>
      </c>
      <c r="B59" s="29"/>
      <c r="C59" s="32"/>
      <c r="D59" s="332" t="str">
        <f t="shared" si="7"/>
        <v/>
      </c>
      <c r="E59" s="169"/>
      <c r="F59" s="557"/>
      <c r="G59" s="585"/>
      <c r="H59" s="582"/>
      <c r="I59" s="170"/>
      <c r="J59" s="630"/>
      <c r="K59" s="630"/>
      <c r="L59" s="171" t="s">
        <v>76</v>
      </c>
      <c r="M59" s="1160"/>
      <c r="N59" s="1147"/>
      <c r="O59" s="1147"/>
      <c r="P59" s="57" t="str">
        <f t="shared" si="5"/>
        <v/>
      </c>
      <c r="Q59" s="57" t="str">
        <f t="shared" si="6"/>
        <v/>
      </c>
      <c r="R59" s="51"/>
      <c r="S59" s="519"/>
    </row>
    <row r="60" spans="1:19" ht="28" customHeight="1">
      <c r="A60">
        <v>39</v>
      </c>
      <c r="B60" s="29"/>
      <c r="C60" s="32"/>
      <c r="D60" s="332" t="str">
        <f t="shared" si="7"/>
        <v/>
      </c>
      <c r="E60" s="169"/>
      <c r="F60" s="557"/>
      <c r="G60" s="585"/>
      <c r="H60" s="582"/>
      <c r="I60" s="170"/>
      <c r="J60" s="630"/>
      <c r="K60" s="630"/>
      <c r="L60" s="171" t="s">
        <v>76</v>
      </c>
      <c r="M60" s="1160"/>
      <c r="N60" s="1147"/>
      <c r="O60" s="1147"/>
      <c r="P60" s="57" t="str">
        <f t="shared" si="5"/>
        <v/>
      </c>
      <c r="Q60" s="57" t="str">
        <f t="shared" si="6"/>
        <v/>
      </c>
      <c r="R60" s="51"/>
      <c r="S60" s="519"/>
    </row>
    <row r="61" spans="1:19" ht="28" customHeight="1">
      <c r="A61">
        <v>40</v>
      </c>
      <c r="B61" s="29"/>
      <c r="C61" s="32"/>
      <c r="D61" s="332" t="str">
        <f t="shared" si="7"/>
        <v/>
      </c>
      <c r="E61" s="169"/>
      <c r="F61" s="557"/>
      <c r="G61" s="585"/>
      <c r="H61" s="582"/>
      <c r="I61" s="170"/>
      <c r="J61" s="630"/>
      <c r="K61" s="630"/>
      <c r="L61" s="171" t="s">
        <v>76</v>
      </c>
      <c r="M61" s="1160"/>
      <c r="N61" s="1147"/>
      <c r="O61" s="1147"/>
      <c r="P61" s="57" t="str">
        <f t="shared" si="5"/>
        <v/>
      </c>
      <c r="Q61" s="57" t="str">
        <f t="shared" si="6"/>
        <v/>
      </c>
      <c r="R61" s="51"/>
      <c r="S61" s="519"/>
    </row>
    <row r="62" spans="1:19" ht="28" customHeight="1">
      <c r="A62">
        <v>41</v>
      </c>
      <c r="B62" s="29"/>
      <c r="C62" s="32"/>
      <c r="D62" s="332" t="str">
        <f t="shared" si="7"/>
        <v/>
      </c>
      <c r="E62" s="169"/>
      <c r="F62" s="557"/>
      <c r="G62" s="585"/>
      <c r="H62" s="582"/>
      <c r="I62" s="170"/>
      <c r="J62" s="630"/>
      <c r="K62" s="630"/>
      <c r="L62" s="171" t="s">
        <v>76</v>
      </c>
      <c r="M62" s="1160"/>
      <c r="N62" s="1147"/>
      <c r="O62" s="1147"/>
      <c r="P62" s="57" t="str">
        <f t="shared" si="5"/>
        <v/>
      </c>
      <c r="Q62" s="57" t="str">
        <f t="shared" si="6"/>
        <v/>
      </c>
      <c r="R62" s="51"/>
      <c r="S62" s="519"/>
    </row>
    <row r="63" spans="1:19" ht="28" customHeight="1">
      <c r="A63">
        <v>42</v>
      </c>
      <c r="B63" s="29"/>
      <c r="C63" s="32"/>
      <c r="D63" s="332" t="str">
        <f t="shared" si="7"/>
        <v/>
      </c>
      <c r="E63" s="169"/>
      <c r="F63" s="557"/>
      <c r="G63" s="585"/>
      <c r="H63" s="582"/>
      <c r="I63" s="170"/>
      <c r="J63" s="630"/>
      <c r="K63" s="630"/>
      <c r="L63" s="171" t="s">
        <v>76</v>
      </c>
      <c r="M63" s="1160"/>
      <c r="N63" s="1147"/>
      <c r="O63" s="1147"/>
      <c r="P63" s="57" t="str">
        <f t="shared" si="5"/>
        <v/>
      </c>
      <c r="Q63" s="57" t="str">
        <f t="shared" si="6"/>
        <v/>
      </c>
      <c r="R63" s="51"/>
      <c r="S63" s="519"/>
    </row>
    <row r="64" spans="1:19" ht="28" customHeight="1">
      <c r="A64">
        <v>43</v>
      </c>
      <c r="B64" s="29"/>
      <c r="C64" s="32"/>
      <c r="D64" s="332" t="str">
        <f t="shared" si="7"/>
        <v/>
      </c>
      <c r="E64" s="169"/>
      <c r="F64" s="557"/>
      <c r="G64" s="585"/>
      <c r="H64" s="582"/>
      <c r="I64" s="170"/>
      <c r="J64" s="630"/>
      <c r="K64" s="630"/>
      <c r="L64" s="171" t="s">
        <v>76</v>
      </c>
      <c r="M64" s="1160"/>
      <c r="N64" s="1147"/>
      <c r="O64" s="1147"/>
      <c r="P64" s="57" t="str">
        <f t="shared" si="5"/>
        <v/>
      </c>
      <c r="Q64" s="57" t="str">
        <f t="shared" si="6"/>
        <v/>
      </c>
      <c r="R64" s="51"/>
      <c r="S64" s="519"/>
    </row>
    <row r="65" spans="1:19" ht="28" customHeight="1">
      <c r="A65">
        <v>44</v>
      </c>
      <c r="B65" s="29"/>
      <c r="C65" s="32"/>
      <c r="D65" s="332" t="str">
        <f t="shared" si="7"/>
        <v/>
      </c>
      <c r="E65" s="169"/>
      <c r="F65" s="557"/>
      <c r="G65" s="585"/>
      <c r="H65" s="582"/>
      <c r="I65" s="170"/>
      <c r="J65" s="630"/>
      <c r="K65" s="630"/>
      <c r="L65" s="171" t="s">
        <v>76</v>
      </c>
      <c r="M65" s="1160"/>
      <c r="N65" s="1147"/>
      <c r="O65" s="1147"/>
      <c r="P65" s="57" t="str">
        <f t="shared" si="5"/>
        <v/>
      </c>
      <c r="Q65" s="57" t="str">
        <f t="shared" si="6"/>
        <v/>
      </c>
      <c r="R65" s="51"/>
      <c r="S65" s="519"/>
    </row>
    <row r="66" spans="1:19" ht="28" customHeight="1">
      <c r="A66">
        <v>45</v>
      </c>
      <c r="B66" s="29"/>
      <c r="C66" s="32"/>
      <c r="D66" s="332" t="str">
        <f t="shared" si="7"/>
        <v/>
      </c>
      <c r="E66" s="169"/>
      <c r="F66" s="557"/>
      <c r="G66" s="585"/>
      <c r="H66" s="582"/>
      <c r="I66" s="170"/>
      <c r="J66" s="630"/>
      <c r="K66" s="630"/>
      <c r="L66" s="171" t="s">
        <v>76</v>
      </c>
      <c r="M66" s="1160"/>
      <c r="N66" s="1147"/>
      <c r="O66" s="1147"/>
      <c r="P66" s="57" t="str">
        <f t="shared" si="5"/>
        <v/>
      </c>
      <c r="Q66" s="57" t="str">
        <f t="shared" si="6"/>
        <v/>
      </c>
      <c r="R66" s="51"/>
      <c r="S66" s="519"/>
    </row>
    <row r="67" spans="1:19" ht="28" customHeight="1">
      <c r="A67">
        <v>46</v>
      </c>
      <c r="B67" s="29"/>
      <c r="C67" s="32"/>
      <c r="D67" s="332" t="str">
        <f t="shared" si="7"/>
        <v/>
      </c>
      <c r="E67" s="169"/>
      <c r="F67" s="557"/>
      <c r="G67" s="585"/>
      <c r="H67" s="582"/>
      <c r="I67" s="170"/>
      <c r="J67" s="630"/>
      <c r="K67" s="630"/>
      <c r="L67" s="171" t="s">
        <v>76</v>
      </c>
      <c r="M67" s="1160"/>
      <c r="N67" s="1147"/>
      <c r="O67" s="1147"/>
      <c r="P67" s="57" t="str">
        <f t="shared" si="5"/>
        <v/>
      </c>
      <c r="Q67" s="57" t="str">
        <f t="shared" si="6"/>
        <v/>
      </c>
      <c r="R67" s="51"/>
      <c r="S67" s="519"/>
    </row>
    <row r="68" spans="1:19" ht="28" customHeight="1">
      <c r="A68">
        <v>47</v>
      </c>
      <c r="B68" s="29"/>
      <c r="C68" s="32"/>
      <c r="D68" s="332" t="str">
        <f t="shared" si="7"/>
        <v/>
      </c>
      <c r="E68" s="169"/>
      <c r="F68" s="557"/>
      <c r="G68" s="585"/>
      <c r="H68" s="582"/>
      <c r="I68" s="170"/>
      <c r="J68" s="630"/>
      <c r="K68" s="630"/>
      <c r="L68" s="171" t="s">
        <v>76</v>
      </c>
      <c r="M68" s="1160"/>
      <c r="N68" s="1147"/>
      <c r="O68" s="1147"/>
      <c r="P68" s="57" t="str">
        <f t="shared" si="5"/>
        <v/>
      </c>
      <c r="Q68" s="57" t="str">
        <f t="shared" si="6"/>
        <v/>
      </c>
      <c r="R68" s="51"/>
      <c r="S68" s="519"/>
    </row>
    <row r="69" spans="1:19" ht="28" customHeight="1">
      <c r="A69">
        <v>48</v>
      </c>
      <c r="B69" s="29"/>
      <c r="C69" s="32"/>
      <c r="D69" s="332" t="str">
        <f t="shared" si="7"/>
        <v/>
      </c>
      <c r="E69" s="169"/>
      <c r="F69" s="557"/>
      <c r="G69" s="585"/>
      <c r="H69" s="582"/>
      <c r="I69" s="170"/>
      <c r="J69" s="630"/>
      <c r="K69" s="630"/>
      <c r="L69" s="171" t="s">
        <v>76</v>
      </c>
      <c r="M69" s="1160"/>
      <c r="N69" s="1147"/>
      <c r="O69" s="1147"/>
      <c r="P69" s="57" t="str">
        <f t="shared" si="5"/>
        <v/>
      </c>
      <c r="Q69" s="57" t="str">
        <f t="shared" si="6"/>
        <v/>
      </c>
      <c r="R69" s="51"/>
      <c r="S69" s="519"/>
    </row>
    <row r="70" spans="1:19" ht="28" customHeight="1">
      <c r="A70">
        <v>49</v>
      </c>
      <c r="B70" s="29"/>
      <c r="C70" s="32"/>
      <c r="D70" s="332" t="str">
        <f t="shared" si="7"/>
        <v/>
      </c>
      <c r="E70" s="169"/>
      <c r="F70" s="557"/>
      <c r="G70" s="585"/>
      <c r="H70" s="582"/>
      <c r="I70" s="170"/>
      <c r="J70" s="630"/>
      <c r="K70" s="630"/>
      <c r="L70" s="171" t="s">
        <v>76</v>
      </c>
      <c r="M70" s="1160"/>
      <c r="N70" s="1147"/>
      <c r="O70" s="1147"/>
      <c r="P70" s="57" t="str">
        <f t="shared" si="5"/>
        <v/>
      </c>
      <c r="Q70" s="57" t="str">
        <f t="shared" si="6"/>
        <v/>
      </c>
      <c r="R70" s="51"/>
      <c r="S70" s="519"/>
    </row>
    <row r="71" spans="1:19" ht="28" customHeight="1">
      <c r="A71">
        <v>50</v>
      </c>
      <c r="B71" s="29"/>
      <c r="C71" s="32"/>
      <c r="D71" s="332" t="str">
        <f t="shared" si="7"/>
        <v/>
      </c>
      <c r="E71" s="169"/>
      <c r="F71" s="557"/>
      <c r="G71" s="585"/>
      <c r="H71" s="582"/>
      <c r="I71" s="170"/>
      <c r="J71" s="630"/>
      <c r="K71" s="630"/>
      <c r="L71" s="171" t="s">
        <v>76</v>
      </c>
      <c r="M71" s="1160"/>
      <c r="N71" s="1147"/>
      <c r="O71" s="1147"/>
      <c r="P71" s="57" t="str">
        <f t="shared" si="5"/>
        <v/>
      </c>
      <c r="Q71" s="57" t="str">
        <f t="shared" si="6"/>
        <v/>
      </c>
      <c r="R71" s="51"/>
      <c r="S71" s="519"/>
    </row>
    <row r="72" spans="1:19" ht="28" customHeight="1">
      <c r="A72">
        <v>51</v>
      </c>
      <c r="B72" s="29"/>
      <c r="C72" s="32"/>
      <c r="D72" s="332" t="str">
        <f t="shared" si="7"/>
        <v/>
      </c>
      <c r="E72" s="169"/>
      <c r="F72" s="557"/>
      <c r="G72" s="585"/>
      <c r="H72" s="582"/>
      <c r="I72" s="170"/>
      <c r="J72" s="630"/>
      <c r="K72" s="630"/>
      <c r="L72" s="171" t="s">
        <v>76</v>
      </c>
      <c r="M72" s="1160"/>
      <c r="N72" s="1147"/>
      <c r="O72" s="1147"/>
      <c r="P72" s="57" t="str">
        <f t="shared" si="5"/>
        <v/>
      </c>
      <c r="Q72" s="57" t="str">
        <f t="shared" si="6"/>
        <v/>
      </c>
      <c r="R72" s="51"/>
      <c r="S72" s="519"/>
    </row>
    <row r="73" spans="1:19" ht="28" customHeight="1">
      <c r="A73">
        <v>52</v>
      </c>
      <c r="B73" s="29"/>
      <c r="C73" s="32"/>
      <c r="D73" s="332" t="str">
        <f t="shared" si="7"/>
        <v/>
      </c>
      <c r="E73" s="169"/>
      <c r="F73" s="557"/>
      <c r="G73" s="585"/>
      <c r="H73" s="582"/>
      <c r="I73" s="170"/>
      <c r="J73" s="630"/>
      <c r="K73" s="630"/>
      <c r="L73" s="171" t="s">
        <v>76</v>
      </c>
      <c r="M73" s="1160"/>
      <c r="N73" s="1147"/>
      <c r="O73" s="1147"/>
      <c r="P73" s="57" t="str">
        <f t="shared" si="5"/>
        <v/>
      </c>
      <c r="Q73" s="57" t="str">
        <f t="shared" si="6"/>
        <v/>
      </c>
      <c r="R73" s="51"/>
      <c r="S73" s="519"/>
    </row>
    <row r="74" spans="1:19" ht="28" customHeight="1">
      <c r="A74">
        <v>53</v>
      </c>
      <c r="B74" s="29"/>
      <c r="C74" s="32"/>
      <c r="D74" s="332" t="str">
        <f t="shared" si="7"/>
        <v/>
      </c>
      <c r="E74" s="169"/>
      <c r="F74" s="557"/>
      <c r="G74" s="585"/>
      <c r="H74" s="582"/>
      <c r="I74" s="170"/>
      <c r="J74" s="630"/>
      <c r="K74" s="630"/>
      <c r="L74" s="171" t="s">
        <v>76</v>
      </c>
      <c r="M74" s="1160"/>
      <c r="N74" s="1147"/>
      <c r="O74" s="1147"/>
      <c r="P74" s="57" t="str">
        <f t="shared" si="5"/>
        <v/>
      </c>
      <c r="Q74" s="57" t="str">
        <f t="shared" si="6"/>
        <v/>
      </c>
      <c r="R74" s="51"/>
      <c r="S74" s="519"/>
    </row>
    <row r="75" spans="1:19" ht="28" customHeight="1">
      <c r="A75">
        <v>54</v>
      </c>
      <c r="B75" s="29"/>
      <c r="C75" s="32"/>
      <c r="D75" s="332" t="str">
        <f t="shared" si="7"/>
        <v/>
      </c>
      <c r="E75" s="169"/>
      <c r="F75" s="557"/>
      <c r="G75" s="585"/>
      <c r="H75" s="582"/>
      <c r="I75" s="170"/>
      <c r="J75" s="630"/>
      <c r="K75" s="630"/>
      <c r="L75" s="171" t="s">
        <v>76</v>
      </c>
      <c r="M75" s="1160"/>
      <c r="N75" s="1147"/>
      <c r="O75" s="1147"/>
      <c r="P75" s="57" t="str">
        <f t="shared" si="5"/>
        <v/>
      </c>
      <c r="Q75" s="57" t="str">
        <f t="shared" si="6"/>
        <v/>
      </c>
      <c r="R75" s="51"/>
      <c r="S75" s="519"/>
    </row>
    <row r="76" spans="1:19" ht="28" customHeight="1">
      <c r="A76">
        <v>55</v>
      </c>
      <c r="B76" s="29"/>
      <c r="C76" s="32"/>
      <c r="D76" s="332" t="str">
        <f t="shared" si="7"/>
        <v/>
      </c>
      <c r="E76" s="169"/>
      <c r="F76" s="557"/>
      <c r="G76" s="585"/>
      <c r="H76" s="582"/>
      <c r="I76" s="170"/>
      <c r="J76" s="630"/>
      <c r="K76" s="630"/>
      <c r="L76" s="171" t="s">
        <v>76</v>
      </c>
      <c r="M76" s="1160"/>
      <c r="N76" s="1147"/>
      <c r="O76" s="1147"/>
      <c r="P76" s="57" t="str">
        <f t="shared" si="5"/>
        <v/>
      </c>
      <c r="Q76" s="57" t="str">
        <f t="shared" si="6"/>
        <v/>
      </c>
      <c r="R76" s="51"/>
      <c r="S76" s="519"/>
    </row>
    <row r="77" spans="1:19" ht="28" customHeight="1">
      <c r="A77">
        <v>56</v>
      </c>
      <c r="B77" s="29"/>
      <c r="C77" s="32"/>
      <c r="D77" s="332" t="str">
        <f t="shared" si="7"/>
        <v/>
      </c>
      <c r="E77" s="169"/>
      <c r="F77" s="557"/>
      <c r="G77" s="585"/>
      <c r="H77" s="582"/>
      <c r="I77" s="170"/>
      <c r="J77" s="630"/>
      <c r="K77" s="630"/>
      <c r="L77" s="171" t="s">
        <v>76</v>
      </c>
      <c r="M77" s="1160"/>
      <c r="N77" s="1147"/>
      <c r="O77" s="1147"/>
      <c r="P77" s="57" t="str">
        <f t="shared" si="5"/>
        <v/>
      </c>
      <c r="Q77" s="57" t="str">
        <f t="shared" si="6"/>
        <v/>
      </c>
      <c r="R77" s="51"/>
      <c r="S77" s="519"/>
    </row>
    <row r="78" spans="1:19" ht="28" customHeight="1">
      <c r="A78">
        <v>57</v>
      </c>
      <c r="B78" s="29"/>
      <c r="C78" s="32"/>
      <c r="D78" s="332" t="str">
        <f t="shared" si="7"/>
        <v/>
      </c>
      <c r="E78" s="169"/>
      <c r="F78" s="557"/>
      <c r="G78" s="585"/>
      <c r="H78" s="582"/>
      <c r="I78" s="170"/>
      <c r="J78" s="630"/>
      <c r="K78" s="630"/>
      <c r="L78" s="171" t="s">
        <v>76</v>
      </c>
      <c r="M78" s="1160"/>
      <c r="N78" s="1147"/>
      <c r="O78" s="1147"/>
      <c r="P78" s="57" t="str">
        <f t="shared" si="5"/>
        <v/>
      </c>
      <c r="Q78" s="57" t="str">
        <f t="shared" si="6"/>
        <v/>
      </c>
      <c r="R78" s="51"/>
      <c r="S78" s="519"/>
    </row>
    <row r="79" spans="1:19" ht="28" customHeight="1">
      <c r="A79">
        <v>58</v>
      </c>
      <c r="B79" s="29"/>
      <c r="C79" s="32"/>
      <c r="D79" s="332" t="str">
        <f t="shared" si="7"/>
        <v/>
      </c>
      <c r="E79" s="169"/>
      <c r="F79" s="557"/>
      <c r="G79" s="585"/>
      <c r="H79" s="582"/>
      <c r="I79" s="170"/>
      <c r="J79" s="630"/>
      <c r="K79" s="630"/>
      <c r="L79" s="171" t="s">
        <v>76</v>
      </c>
      <c r="M79" s="1160"/>
      <c r="N79" s="1147"/>
      <c r="O79" s="1147"/>
      <c r="P79" s="57" t="str">
        <f t="shared" si="5"/>
        <v/>
      </c>
      <c r="Q79" s="57" t="str">
        <f t="shared" si="6"/>
        <v/>
      </c>
      <c r="R79" s="51"/>
      <c r="S79" s="519"/>
    </row>
    <row r="80" spans="1:19" ht="28" customHeight="1">
      <c r="A80">
        <v>59</v>
      </c>
      <c r="B80" s="29"/>
      <c r="C80" s="32"/>
      <c r="D80" s="332" t="str">
        <f t="shared" si="7"/>
        <v/>
      </c>
      <c r="E80" s="169"/>
      <c r="F80" s="557"/>
      <c r="G80" s="585"/>
      <c r="H80" s="582"/>
      <c r="I80" s="170"/>
      <c r="J80" s="630"/>
      <c r="K80" s="630"/>
      <c r="L80" s="171" t="s">
        <v>76</v>
      </c>
      <c r="M80" s="1160"/>
      <c r="N80" s="1147"/>
      <c r="O80" s="1147"/>
      <c r="P80" s="57" t="str">
        <f t="shared" si="5"/>
        <v/>
      </c>
      <c r="Q80" s="57" t="str">
        <f t="shared" si="6"/>
        <v/>
      </c>
      <c r="R80" s="51"/>
      <c r="S80" s="519"/>
    </row>
    <row r="81" spans="1:19" ht="28" customHeight="1">
      <c r="A81">
        <v>60</v>
      </c>
      <c r="B81" s="29"/>
      <c r="C81" s="34"/>
      <c r="D81" s="332" t="str">
        <f t="shared" si="7"/>
        <v/>
      </c>
      <c r="E81" s="319"/>
      <c r="F81" s="558"/>
      <c r="G81" s="586"/>
      <c r="H81" s="583"/>
      <c r="I81" s="320"/>
      <c r="J81" s="631"/>
      <c r="K81" s="631"/>
      <c r="L81" s="321" t="s">
        <v>76</v>
      </c>
      <c r="M81" s="1160"/>
      <c r="N81" s="1161"/>
      <c r="O81" s="1161"/>
      <c r="P81" s="57" t="str">
        <f t="shared" si="5"/>
        <v/>
      </c>
      <c r="Q81" s="57" t="str">
        <f t="shared" si="6"/>
        <v/>
      </c>
      <c r="R81" s="51"/>
      <c r="S81" s="519"/>
    </row>
    <row r="82" spans="1:19" ht="30" customHeight="1">
      <c r="B82" s="29"/>
      <c r="C82" s="34"/>
      <c r="D82" s="179" t="s">
        <v>637</v>
      </c>
      <c r="E82" s="322"/>
      <c r="F82" s="322"/>
      <c r="G82" s="322"/>
      <c r="H82" s="322"/>
      <c r="I82" s="322"/>
      <c r="J82" s="322"/>
      <c r="K82" s="322"/>
      <c r="L82" s="322"/>
      <c r="M82" s="324"/>
      <c r="N82" s="1157"/>
      <c r="O82" s="1157"/>
      <c r="P82" s="59" t="str">
        <f t="shared" ref="P82:P93" si="8">IF(K82="○",IF(I82="○",ROUNDDOWN((SUM(H82)),-3)/1000,""),"")</f>
        <v/>
      </c>
      <c r="Q82" s="59" t="str">
        <f t="shared" ref="Q82:Q93" si="9">IF(L82="○",IF(J82="○",ROUNDDOWN((SUM(I82)),-3)/1000,""),"")</f>
        <v/>
      </c>
      <c r="R82" s="52"/>
      <c r="S82" s="519"/>
    </row>
    <row r="83" spans="1:19" ht="27.75" customHeight="1">
      <c r="A83">
        <v>61</v>
      </c>
      <c r="B83" s="29"/>
      <c r="C83" s="34"/>
      <c r="D83" s="323" t="str">
        <f t="shared" ref="D83:D87" si="10">IF(F83="","",".")</f>
        <v/>
      </c>
      <c r="E83" s="1151"/>
      <c r="F83" s="1152"/>
      <c r="G83" s="589"/>
      <c r="H83" s="588"/>
      <c r="I83" s="167"/>
      <c r="J83" s="632"/>
      <c r="K83" s="632"/>
      <c r="L83" s="177"/>
      <c r="M83" s="1159">
        <f>ROUNDDOWN((SUM(I83:I87)),-3)/1000</f>
        <v>0</v>
      </c>
      <c r="N83" s="1158"/>
      <c r="O83" s="1158"/>
      <c r="P83" s="57" t="str">
        <f t="shared" si="8"/>
        <v/>
      </c>
      <c r="Q83" s="57" t="str">
        <f t="shared" si="9"/>
        <v/>
      </c>
      <c r="R83" s="52"/>
      <c r="S83" s="519"/>
    </row>
    <row r="84" spans="1:19" ht="28" customHeight="1">
      <c r="A84">
        <v>62</v>
      </c>
      <c r="B84" s="29"/>
      <c r="C84" s="34"/>
      <c r="D84" s="323" t="str">
        <f t="shared" si="10"/>
        <v/>
      </c>
      <c r="E84" s="1150"/>
      <c r="F84" s="1118"/>
      <c r="G84" s="590"/>
      <c r="H84" s="587"/>
      <c r="I84" s="320"/>
      <c r="J84" s="633"/>
      <c r="K84" s="633"/>
      <c r="L84" s="553"/>
      <c r="M84" s="1160"/>
      <c r="N84" s="1158"/>
      <c r="O84" s="1158"/>
      <c r="P84" s="58" t="str">
        <f t="shared" si="8"/>
        <v/>
      </c>
      <c r="Q84" s="58" t="str">
        <f t="shared" si="9"/>
        <v/>
      </c>
      <c r="R84" s="52"/>
      <c r="S84" s="519"/>
    </row>
    <row r="85" spans="1:19" ht="28" customHeight="1">
      <c r="A85">
        <v>63</v>
      </c>
      <c r="B85" s="29"/>
      <c r="C85" s="34"/>
      <c r="D85" s="323" t="str">
        <f t="shared" si="10"/>
        <v/>
      </c>
      <c r="E85" s="1150"/>
      <c r="F85" s="1118"/>
      <c r="G85" s="590"/>
      <c r="H85" s="587"/>
      <c r="I85" s="170"/>
      <c r="J85" s="633"/>
      <c r="K85" s="633"/>
      <c r="L85" s="554"/>
      <c r="M85" s="1160"/>
      <c r="N85" s="1158"/>
      <c r="O85" s="1158"/>
      <c r="P85" s="58" t="str">
        <f t="shared" si="8"/>
        <v/>
      </c>
      <c r="Q85" s="58" t="str">
        <f t="shared" si="9"/>
        <v/>
      </c>
      <c r="R85" s="52"/>
      <c r="S85" s="519"/>
    </row>
    <row r="86" spans="1:19" ht="28" customHeight="1">
      <c r="A86">
        <v>64</v>
      </c>
      <c r="B86" s="29"/>
      <c r="C86" s="34"/>
      <c r="D86" s="323" t="str">
        <f t="shared" si="10"/>
        <v/>
      </c>
      <c r="E86" s="1150"/>
      <c r="F86" s="1118"/>
      <c r="G86" s="590"/>
      <c r="H86" s="587"/>
      <c r="I86" s="320"/>
      <c r="J86" s="633"/>
      <c r="K86" s="633"/>
      <c r="L86" s="553"/>
      <c r="M86" s="1160"/>
      <c r="N86" s="1158"/>
      <c r="O86" s="1158"/>
      <c r="P86" s="58" t="str">
        <f t="shared" si="8"/>
        <v/>
      </c>
      <c r="Q86" s="58" t="str">
        <f t="shared" si="9"/>
        <v/>
      </c>
      <c r="R86" s="52"/>
      <c r="S86" s="519"/>
    </row>
    <row r="87" spans="1:19" ht="28" customHeight="1">
      <c r="A87">
        <v>65</v>
      </c>
      <c r="B87" s="29"/>
      <c r="C87" s="34"/>
      <c r="D87" s="323" t="str">
        <f t="shared" si="10"/>
        <v/>
      </c>
      <c r="E87" s="1150"/>
      <c r="F87" s="1118"/>
      <c r="G87" s="590"/>
      <c r="H87" s="587"/>
      <c r="I87" s="170"/>
      <c r="J87" s="634"/>
      <c r="K87" s="634"/>
      <c r="L87" s="554"/>
      <c r="M87" s="1160"/>
      <c r="N87" s="1158"/>
      <c r="O87" s="1158"/>
      <c r="P87" s="58" t="str">
        <f t="shared" si="8"/>
        <v/>
      </c>
      <c r="Q87" s="58" t="str">
        <f t="shared" si="9"/>
        <v/>
      </c>
      <c r="R87" s="52"/>
      <c r="S87" s="519"/>
    </row>
    <row r="88" spans="1:19" ht="30" customHeight="1">
      <c r="B88" s="29"/>
      <c r="C88" s="34"/>
      <c r="D88" s="179" t="s">
        <v>636</v>
      </c>
      <c r="E88" s="322"/>
      <c r="F88" s="322"/>
      <c r="G88" s="322"/>
      <c r="H88" s="322"/>
      <c r="I88" s="322"/>
      <c r="J88" s="322"/>
      <c r="K88" s="322"/>
      <c r="L88" s="322"/>
      <c r="M88" s="324"/>
      <c r="N88" s="1158"/>
      <c r="O88" s="1158"/>
      <c r="P88" s="59" t="str">
        <f t="shared" si="8"/>
        <v/>
      </c>
      <c r="Q88" s="59" t="str">
        <f t="shared" si="9"/>
        <v/>
      </c>
      <c r="R88" s="52"/>
      <c r="S88" s="519"/>
    </row>
    <row r="89" spans="1:19" ht="28" customHeight="1">
      <c r="A89">
        <v>66</v>
      </c>
      <c r="B89" s="29"/>
      <c r="C89" s="34"/>
      <c r="D89" s="323" t="str">
        <f t="shared" ref="D89:D93" si="11">IF(F89="","",".")</f>
        <v/>
      </c>
      <c r="E89" s="1151"/>
      <c r="F89" s="1152"/>
      <c r="G89" s="589"/>
      <c r="H89" s="588"/>
      <c r="I89" s="167"/>
      <c r="J89" s="632"/>
      <c r="K89" s="632"/>
      <c r="L89" s="177"/>
      <c r="M89" s="1159">
        <f>ROUNDDOWN((SUM(I89:I93)),-3)/1000</f>
        <v>0</v>
      </c>
      <c r="N89" s="1158"/>
      <c r="O89" s="1158"/>
      <c r="P89" s="57" t="str">
        <f t="shared" si="8"/>
        <v/>
      </c>
      <c r="Q89" s="57" t="str">
        <f t="shared" si="9"/>
        <v/>
      </c>
      <c r="R89" s="52"/>
      <c r="S89" s="519"/>
    </row>
    <row r="90" spans="1:19" ht="28" customHeight="1">
      <c r="A90">
        <v>67</v>
      </c>
      <c r="B90" s="29"/>
      <c r="C90" s="34"/>
      <c r="D90" s="323" t="str">
        <f t="shared" si="11"/>
        <v/>
      </c>
      <c r="E90" s="1150"/>
      <c r="F90" s="1118"/>
      <c r="G90" s="590"/>
      <c r="H90" s="587"/>
      <c r="I90" s="320"/>
      <c r="J90" s="633"/>
      <c r="K90" s="633"/>
      <c r="L90" s="553" t="s">
        <v>76</v>
      </c>
      <c r="M90" s="1160"/>
      <c r="N90" s="1158"/>
      <c r="O90" s="1158"/>
      <c r="P90" s="58" t="str">
        <f t="shared" si="8"/>
        <v/>
      </c>
      <c r="Q90" s="58" t="str">
        <f t="shared" si="9"/>
        <v/>
      </c>
      <c r="R90" s="52"/>
      <c r="S90" s="519"/>
    </row>
    <row r="91" spans="1:19" ht="28" customHeight="1">
      <c r="A91">
        <v>68</v>
      </c>
      <c r="B91" s="29"/>
      <c r="C91" s="34"/>
      <c r="D91" s="323" t="str">
        <f t="shared" si="11"/>
        <v/>
      </c>
      <c r="E91" s="1150"/>
      <c r="F91" s="1118"/>
      <c r="G91" s="590"/>
      <c r="H91" s="587"/>
      <c r="I91" s="170"/>
      <c r="J91" s="633"/>
      <c r="K91" s="633"/>
      <c r="L91" s="554" t="s">
        <v>76</v>
      </c>
      <c r="M91" s="1160"/>
      <c r="N91" s="1158"/>
      <c r="O91" s="1158"/>
      <c r="P91" s="58" t="str">
        <f t="shared" si="8"/>
        <v/>
      </c>
      <c r="Q91" s="58" t="str">
        <f t="shared" si="9"/>
        <v/>
      </c>
      <c r="R91" s="52"/>
      <c r="S91" s="519"/>
    </row>
    <row r="92" spans="1:19" ht="28" customHeight="1">
      <c r="A92">
        <v>69</v>
      </c>
      <c r="B92" s="29"/>
      <c r="C92" s="34"/>
      <c r="D92" s="323" t="str">
        <f t="shared" si="11"/>
        <v/>
      </c>
      <c r="E92" s="1150"/>
      <c r="F92" s="1118"/>
      <c r="G92" s="590"/>
      <c r="H92" s="587"/>
      <c r="I92" s="320"/>
      <c r="J92" s="633"/>
      <c r="K92" s="633"/>
      <c r="L92" s="553" t="s">
        <v>76</v>
      </c>
      <c r="M92" s="1160"/>
      <c r="N92" s="1158"/>
      <c r="O92" s="1158"/>
      <c r="P92" s="58" t="str">
        <f t="shared" si="8"/>
        <v/>
      </c>
      <c r="Q92" s="58" t="str">
        <f t="shared" si="9"/>
        <v/>
      </c>
      <c r="R92" s="52"/>
      <c r="S92" s="519"/>
    </row>
    <row r="93" spans="1:19" ht="28" customHeight="1" thickBot="1">
      <c r="A93">
        <v>70</v>
      </c>
      <c r="B93" s="29"/>
      <c r="C93" s="34"/>
      <c r="D93" s="323" t="str">
        <f t="shared" si="11"/>
        <v/>
      </c>
      <c r="E93" s="1167"/>
      <c r="F93" s="1168"/>
      <c r="G93" s="596"/>
      <c r="H93" s="597"/>
      <c r="I93" s="320"/>
      <c r="J93" s="635"/>
      <c r="K93" s="635"/>
      <c r="L93" s="620" t="s">
        <v>76</v>
      </c>
      <c r="M93" s="1160"/>
      <c r="N93" s="1158"/>
      <c r="O93" s="1158"/>
      <c r="P93" s="58" t="str">
        <f t="shared" si="8"/>
        <v/>
      </c>
      <c r="Q93" s="58" t="str">
        <f t="shared" si="9"/>
        <v/>
      </c>
      <c r="R93" s="52"/>
      <c r="S93" s="519"/>
    </row>
    <row r="94" spans="1:19" ht="40" customHeight="1" thickBot="1">
      <c r="B94" s="626"/>
      <c r="C94" s="621" t="s">
        <v>660</v>
      </c>
      <c r="D94" s="622"/>
      <c r="E94" s="622"/>
      <c r="F94" s="622"/>
      <c r="G94" s="622"/>
      <c r="H94" s="622"/>
      <c r="I94" s="622"/>
      <c r="J94" s="622"/>
      <c r="K94" s="622"/>
      <c r="L94" s="622"/>
      <c r="M94" s="619">
        <f>M95</f>
        <v>0</v>
      </c>
      <c r="N94" s="1158"/>
      <c r="O94" s="1158"/>
      <c r="P94" s="52"/>
      <c r="Q94" s="52"/>
      <c r="R94" s="52"/>
      <c r="S94" s="519"/>
    </row>
    <row r="95" spans="1:19" ht="28" customHeight="1">
      <c r="A95">
        <v>71</v>
      </c>
      <c r="B95" s="626"/>
      <c r="C95" s="34"/>
      <c r="D95" s="323" t="str">
        <f t="shared" ref="D95:D97" si="12">IF(F95="","",".")</f>
        <v/>
      </c>
      <c r="E95" s="624"/>
      <c r="F95" s="623"/>
      <c r="G95" s="590"/>
      <c r="H95" s="587"/>
      <c r="I95" s="320"/>
      <c r="J95" s="553"/>
      <c r="K95" s="553"/>
      <c r="L95" s="553" t="s">
        <v>76</v>
      </c>
      <c r="M95" s="616">
        <f>ROUNDDOWN((SUM(I95:I97)),-3)/1000</f>
        <v>0</v>
      </c>
      <c r="N95" s="1158"/>
      <c r="O95" s="1158"/>
      <c r="P95" s="58" t="str">
        <f>IF(K95="○",IF(I95="○",ROUNDDOWN((SUM(H95)),-3)/1000,""),"")</f>
        <v/>
      </c>
      <c r="Q95" s="58" t="str">
        <f>IF(L95="○",IF(J95="○",ROUNDDOWN((SUM(I95)),-3)/1000,""),"")</f>
        <v/>
      </c>
      <c r="R95" s="52"/>
      <c r="S95" s="519"/>
    </row>
    <row r="96" spans="1:19" ht="28" customHeight="1">
      <c r="A96">
        <v>72</v>
      </c>
      <c r="B96" s="29"/>
      <c r="C96" s="34"/>
      <c r="D96" s="323"/>
      <c r="E96" s="169"/>
      <c r="F96" s="623"/>
      <c r="G96" s="590"/>
      <c r="H96" s="587"/>
      <c r="I96" s="320"/>
      <c r="J96" s="553"/>
      <c r="K96" s="553"/>
      <c r="L96" s="615"/>
      <c r="M96" s="617"/>
      <c r="N96" s="1158"/>
      <c r="O96" s="1158"/>
      <c r="P96" s="58"/>
      <c r="Q96" s="58"/>
      <c r="R96" s="52"/>
      <c r="S96" s="519"/>
    </row>
    <row r="97" spans="1:19" ht="28" customHeight="1" thickBot="1">
      <c r="A97">
        <v>73</v>
      </c>
      <c r="B97" s="29"/>
      <c r="C97" s="34"/>
      <c r="D97" s="323" t="str">
        <f t="shared" si="12"/>
        <v/>
      </c>
      <c r="E97" s="625"/>
      <c r="F97" s="623"/>
      <c r="G97" s="590"/>
      <c r="H97" s="587"/>
      <c r="I97" s="170"/>
      <c r="J97" s="178"/>
      <c r="K97" s="178"/>
      <c r="L97" s="554" t="s">
        <v>76</v>
      </c>
      <c r="M97" s="618"/>
      <c r="N97" s="1158"/>
      <c r="O97" s="1158"/>
      <c r="P97" s="58" t="str">
        <f>IF(K97="○",IF(I97="○",ROUNDDOWN((SUM(H97)),-3)/1000,""),"")</f>
        <v/>
      </c>
      <c r="Q97" s="58" t="str">
        <f>IF(L97="○",IF(J97="○",ROUNDDOWN((SUM(I97)),-3)/1000,""),"")</f>
        <v/>
      </c>
      <c r="R97" s="52"/>
      <c r="S97" s="636"/>
    </row>
    <row r="98" spans="1:19" ht="27.75" customHeight="1" thickBot="1">
      <c r="B98" s="1155"/>
      <c r="C98" s="1155"/>
      <c r="D98" s="1155"/>
      <c r="E98" s="1155"/>
      <c r="F98" s="1155"/>
      <c r="G98" s="1155"/>
      <c r="H98" s="1156"/>
      <c r="I98" s="654" t="s">
        <v>189</v>
      </c>
      <c r="J98" s="1162">
        <f>総表!J49</f>
        <v>0</v>
      </c>
      <c r="K98" s="1163"/>
      <c r="L98" s="1163"/>
      <c r="M98" s="1163"/>
      <c r="N98" s="555"/>
      <c r="O98" s="647"/>
    </row>
  </sheetData>
  <sheetProtection algorithmName="SHA-512" hashValue="xym9/X4u63+mHe9i2lzx9t1/95CqOyGm+dvd5QawD83rpsYw3Wh8HAKLOqQgb2e0yKneU/sTnMwrGVnx8zWNAg==" saltValue="PCh47IPKlot4OBhUf42nTg==" spinCount="100000" sheet="1"/>
  <autoFilter ref="A19:AR81" xr:uid="{00000000-0009-0000-0000-000008000000}"/>
  <mergeCells count="42">
    <mergeCell ref="P11:P13"/>
    <mergeCell ref="E1:G1"/>
    <mergeCell ref="S30:S31"/>
    <mergeCell ref="B1:D1"/>
    <mergeCell ref="B2:E2"/>
    <mergeCell ref="F2:I2"/>
    <mergeCell ref="E7:F7"/>
    <mergeCell ref="E8:F8"/>
    <mergeCell ref="E9:F9"/>
    <mergeCell ref="I1:M1"/>
    <mergeCell ref="Q11:Q13"/>
    <mergeCell ref="D9:D13"/>
    <mergeCell ref="M20:M29"/>
    <mergeCell ref="O20:O29"/>
    <mergeCell ref="N20:N29"/>
    <mergeCell ref="S17:S29"/>
    <mergeCell ref="B98:H98"/>
    <mergeCell ref="O82:O97"/>
    <mergeCell ref="M31:M32"/>
    <mergeCell ref="M34:M81"/>
    <mergeCell ref="M89:M93"/>
    <mergeCell ref="O31:O32"/>
    <mergeCell ref="O34:O81"/>
    <mergeCell ref="M83:M87"/>
    <mergeCell ref="J98:M98"/>
    <mergeCell ref="F31:H31"/>
    <mergeCell ref="E89:F89"/>
    <mergeCell ref="E90:F90"/>
    <mergeCell ref="N34:N81"/>
    <mergeCell ref="N82:N97"/>
    <mergeCell ref="E93:F93"/>
    <mergeCell ref="F32:H32"/>
    <mergeCell ref="E92:F92"/>
    <mergeCell ref="E84:F84"/>
    <mergeCell ref="E85:F85"/>
    <mergeCell ref="E86:F86"/>
    <mergeCell ref="E87:F87"/>
    <mergeCell ref="N31:N32"/>
    <mergeCell ref="D14:F14"/>
    <mergeCell ref="E91:F91"/>
    <mergeCell ref="E83:F83"/>
    <mergeCell ref="B16:C16"/>
  </mergeCells>
  <phoneticPr fontId="12"/>
  <dataValidations count="14">
    <dataValidation type="list" allowBlank="1" showInputMessage="1" showErrorMessage="1" sqref="F95:F97" xr:uid="{BAC102A6-B643-4F85-A83D-F7EB40F41BB1}">
      <formula1>INDIRECT($E95)</formula1>
    </dataValidation>
    <dataValidation imeMode="halfAlpha" allowBlank="1" showInputMessage="1" showErrorMessage="1" sqref="I98:I65519 G99:H65519" xr:uid="{4BD3B5A9-186A-436B-9DD7-6A943AF84BC9}"/>
    <dataValidation type="list" allowBlank="1" showInputMessage="1" sqref="F34 F36:F81 F20:F29" xr:uid="{76F76A96-954B-45D0-9E39-A47DD078C3BA}">
      <formula1>INDIRECT($E20)</formula1>
    </dataValidation>
    <dataValidation type="whole" imeMode="halfAlpha" operator="greaterThanOrEqual" allowBlank="1" showInputMessage="1" showErrorMessage="1" sqref="I83:I87 I89:I93 I95:I97 J17:K19 J30:K30 J33:K33 I17:I81 J34:J40 J45:J47" xr:uid="{857EF508-34A7-4E6D-8974-9C87CAA52C3F}">
      <formula1>0</formula1>
    </dataValidation>
    <dataValidation imeMode="halfAlpha" operator="greaterThanOrEqual" allowBlank="1" showInputMessage="1" showErrorMessage="1" sqref="J31:K32 J16:K16" xr:uid="{489E5055-8105-4D3D-8FCE-C7EDC66FD82D}"/>
    <dataValidation type="list" imeMode="halfAlpha" operator="greaterThanOrEqual" allowBlank="1" showInputMessage="1" showErrorMessage="1" sqref="L95:L97 L34:L81 L83:L87 L89:L93 L20:L29 L31:L32" xr:uid="{A6E758DD-A689-411F-B1C8-BF2F62881C21}">
      <formula1>"○,　"</formula1>
    </dataValidation>
    <dataValidation type="list" allowBlank="1" showInputMessage="1" showErrorMessage="1" sqref="E20:E29" xr:uid="{952BCCA7-2826-4924-9218-06F7DA20305A}">
      <formula1>INDIRECT($U$16)</formula1>
    </dataValidation>
    <dataValidation type="list" allowBlank="1" showInputMessage="1" showErrorMessage="1" sqref="E34:E81" xr:uid="{BCE2694F-2801-4554-93DE-E5ED61912998}">
      <formula1>$W$17:$W$27</formula1>
    </dataValidation>
    <dataValidation type="list" allowBlank="1" showInputMessage="1" sqref="F35" xr:uid="{9EDA86CA-64D4-4791-8628-5960CB20D81F}">
      <formula1>INDIRECT($E36)</formula1>
    </dataValidation>
    <dataValidation type="list" allowBlank="1" showInputMessage="1" showErrorMessage="1" sqref="E96:E97" xr:uid="{BEB7B986-7D91-4FAB-B180-4E6B0D911A28}">
      <formula1>助成対象外経費</formula1>
    </dataValidation>
    <dataValidation type="whole" imeMode="halfAlpha" operator="lessThanOrEqual" allowBlank="1" showInputMessage="1" showErrorMessage="1" sqref="J48:J81 J20:J29 J41:J44" xr:uid="{CD97DCFC-BDF5-4102-AB5A-1EE488F958B8}">
      <formula1>I20</formula1>
    </dataValidation>
    <dataValidation type="list" allowBlank="1" showInputMessage="1" showErrorMessage="1" sqref="E31:E32" xr:uid="{C25D4DA0-D02A-4763-9341-641B84182C9D}">
      <formula1>スタッフ費・キャスト費</formula1>
    </dataValidation>
    <dataValidation type="whole" imeMode="halfAlpha" operator="lessThanOrEqual" allowBlank="1" showInputMessage="1" showErrorMessage="1" sqref="K20:K29 K34:K81" xr:uid="{051DB844-4968-434F-8AAA-5F7B474E425A}">
      <formula1>I20</formula1>
    </dataValidation>
    <dataValidation type="list" allowBlank="1" showInputMessage="1" showErrorMessage="1" sqref="E95" xr:uid="{C01EB9BD-C5ED-47AA-B812-2A5FC55612BE}">
      <formula1>$X$17:$X$19</formula1>
    </dataValidation>
  </dataValidations>
  <printOptions horizontalCentered="1"/>
  <pageMargins left="0.78740157480314965" right="0.19685039370078741" top="0.39370078740157483" bottom="0.19685039370078741" header="0.19685039370078741" footer="0.11811023622047245"/>
  <pageSetup paperSize="9" scale="43"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M58"/>
  <sheetViews>
    <sheetView zoomScale="70" zoomScaleNormal="70" zoomScaleSheetLayoutView="80" workbookViewId="0">
      <selection activeCell="A3" sqref="A3"/>
    </sheetView>
  </sheetViews>
  <sheetFormatPr defaultColWidth="13" defaultRowHeight="20"/>
  <cols>
    <col min="1" max="1" width="22.83203125" style="43" customWidth="1"/>
    <col min="2" max="2" width="17.75" style="43" customWidth="1"/>
    <col min="3" max="3" width="14.5" style="43" customWidth="1"/>
    <col min="4" max="4" width="15.58203125" style="43" customWidth="1"/>
    <col min="5" max="5" width="4.33203125" style="43" customWidth="1"/>
    <col min="6" max="6" width="10" style="45" customWidth="1"/>
    <col min="7" max="8" width="9" style="43" customWidth="1"/>
    <col min="9" max="11" width="12.5" style="43" customWidth="1"/>
    <col min="12" max="12" width="4" style="43" customWidth="1"/>
    <col min="13" max="13" width="54.83203125" style="43" customWidth="1"/>
    <col min="14" max="16384" width="13" style="43"/>
  </cols>
  <sheetData>
    <row r="1" spans="1:13" ht="43.5" thickBot="1">
      <c r="A1" s="1208" t="s">
        <v>171</v>
      </c>
      <c r="B1" s="1208"/>
      <c r="C1" s="41" t="s">
        <v>705</v>
      </c>
      <c r="D1" s="42"/>
      <c r="E1" s="42"/>
      <c r="F1" s="44"/>
      <c r="G1" s="1201" t="s">
        <v>172</v>
      </c>
      <c r="H1" s="1202"/>
      <c r="I1" s="1197">
        <f>総表!C27</f>
        <v>0</v>
      </c>
      <c r="J1" s="1197"/>
      <c r="K1" s="1197"/>
    </row>
    <row r="2" spans="1:13" ht="54" customHeight="1" thickBot="1">
      <c r="A2" s="102" t="s">
        <v>173</v>
      </c>
      <c r="B2" s="567" t="s">
        <v>174</v>
      </c>
      <c r="C2" s="567" t="s">
        <v>648</v>
      </c>
      <c r="D2" s="103" t="s">
        <v>649</v>
      </c>
      <c r="E2" s="1198" t="s">
        <v>175</v>
      </c>
      <c r="F2" s="1199"/>
      <c r="G2" s="350" t="s">
        <v>436</v>
      </c>
      <c r="H2" s="419" t="s">
        <v>435</v>
      </c>
      <c r="I2" s="104" t="s">
        <v>176</v>
      </c>
      <c r="J2" s="311" t="s">
        <v>677</v>
      </c>
      <c r="K2" s="311" t="s">
        <v>704</v>
      </c>
      <c r="M2" s="520" t="s">
        <v>605</v>
      </c>
    </row>
    <row r="3" spans="1:13" s="71" customFormat="1" ht="18.75" customHeight="1">
      <c r="A3" s="105"/>
      <c r="B3" s="106"/>
      <c r="C3" s="591"/>
      <c r="D3" s="600"/>
      <c r="E3" s="107" t="s">
        <v>177</v>
      </c>
      <c r="F3" s="108"/>
      <c r="G3" s="351"/>
      <c r="H3" s="346"/>
      <c r="I3" s="109">
        <f>IF(G3="",F3,F3*G3)</f>
        <v>0</v>
      </c>
      <c r="J3" s="110"/>
      <c r="K3" s="110"/>
      <c r="L3" s="345"/>
      <c r="M3" s="1194" t="s">
        <v>650</v>
      </c>
    </row>
    <row r="4" spans="1:13" s="71" customFormat="1" ht="18.75" customHeight="1">
      <c r="A4" s="111"/>
      <c r="B4" s="112"/>
      <c r="C4" s="112"/>
      <c r="D4" s="601"/>
      <c r="E4" s="113" t="s">
        <v>177</v>
      </c>
      <c r="F4" s="114"/>
      <c r="G4" s="352"/>
      <c r="H4" s="347"/>
      <c r="I4" s="115">
        <f t="shared" ref="I4:I53" si="0">IF(G4="",F4,F4*G4)</f>
        <v>0</v>
      </c>
      <c r="J4" s="116"/>
      <c r="K4" s="116"/>
      <c r="M4" s="1195"/>
    </row>
    <row r="5" spans="1:13" s="71" customFormat="1" ht="18.75" customHeight="1">
      <c r="A5" s="111"/>
      <c r="B5" s="112"/>
      <c r="C5" s="112"/>
      <c r="D5" s="601"/>
      <c r="E5" s="113" t="s">
        <v>177</v>
      </c>
      <c r="F5" s="114"/>
      <c r="G5" s="352"/>
      <c r="H5" s="347"/>
      <c r="I5" s="115">
        <f t="shared" si="0"/>
        <v>0</v>
      </c>
      <c r="J5" s="116"/>
      <c r="K5" s="116"/>
      <c r="M5" s="1195"/>
    </row>
    <row r="6" spans="1:13" s="71" customFormat="1" ht="18.75" customHeight="1">
      <c r="A6" s="111"/>
      <c r="B6" s="112"/>
      <c r="C6" s="112"/>
      <c r="D6" s="601"/>
      <c r="E6" s="113" t="s">
        <v>177</v>
      </c>
      <c r="F6" s="114"/>
      <c r="G6" s="352"/>
      <c r="H6" s="347"/>
      <c r="I6" s="115">
        <f t="shared" si="0"/>
        <v>0</v>
      </c>
      <c r="J6" s="116"/>
      <c r="K6" s="116"/>
      <c r="M6" s="1195"/>
    </row>
    <row r="7" spans="1:13" s="71" customFormat="1" ht="18.75" customHeight="1">
      <c r="A7" s="111"/>
      <c r="B7" s="112"/>
      <c r="C7" s="112"/>
      <c r="D7" s="601"/>
      <c r="E7" s="113" t="s">
        <v>177</v>
      </c>
      <c r="F7" s="114"/>
      <c r="G7" s="352"/>
      <c r="H7" s="347"/>
      <c r="I7" s="115">
        <f t="shared" si="0"/>
        <v>0</v>
      </c>
      <c r="J7" s="116"/>
      <c r="K7" s="116"/>
      <c r="M7" s="1195"/>
    </row>
    <row r="8" spans="1:13" s="71" customFormat="1" ht="18.75" customHeight="1">
      <c r="A8" s="111"/>
      <c r="B8" s="112"/>
      <c r="C8" s="112"/>
      <c r="D8" s="601"/>
      <c r="E8" s="113" t="s">
        <v>177</v>
      </c>
      <c r="F8" s="114"/>
      <c r="G8" s="352"/>
      <c r="H8" s="347"/>
      <c r="I8" s="115">
        <f t="shared" si="0"/>
        <v>0</v>
      </c>
      <c r="J8" s="116"/>
      <c r="K8" s="116"/>
      <c r="M8" s="1195"/>
    </row>
    <row r="9" spans="1:13" s="71" customFormat="1" ht="18.75" customHeight="1">
      <c r="A9" s="111"/>
      <c r="B9" s="112"/>
      <c r="C9" s="112"/>
      <c r="D9" s="601"/>
      <c r="E9" s="113" t="s">
        <v>177</v>
      </c>
      <c r="F9" s="114"/>
      <c r="G9" s="352"/>
      <c r="H9" s="347"/>
      <c r="I9" s="115">
        <f t="shared" si="0"/>
        <v>0</v>
      </c>
      <c r="J9" s="116"/>
      <c r="K9" s="116"/>
      <c r="M9" s="1195"/>
    </row>
    <row r="10" spans="1:13" s="71" customFormat="1" ht="18.75" customHeight="1">
      <c r="A10" s="111"/>
      <c r="B10" s="112"/>
      <c r="C10" s="112"/>
      <c r="D10" s="601"/>
      <c r="E10" s="113" t="s">
        <v>177</v>
      </c>
      <c r="F10" s="114"/>
      <c r="G10" s="352"/>
      <c r="H10" s="347"/>
      <c r="I10" s="115">
        <f t="shared" ref="I10:I20" si="1">IF(G10="",F10,F10*G10)</f>
        <v>0</v>
      </c>
      <c r="J10" s="116"/>
      <c r="K10" s="116"/>
      <c r="M10" s="1195"/>
    </row>
    <row r="11" spans="1:13" s="71" customFormat="1" ht="18.75" customHeight="1">
      <c r="A11" s="111"/>
      <c r="B11" s="112"/>
      <c r="C11" s="112"/>
      <c r="D11" s="601"/>
      <c r="E11" s="113" t="s">
        <v>177</v>
      </c>
      <c r="F11" s="114"/>
      <c r="G11" s="352"/>
      <c r="H11" s="347"/>
      <c r="I11" s="115">
        <f t="shared" si="1"/>
        <v>0</v>
      </c>
      <c r="J11" s="116"/>
      <c r="K11" s="116"/>
      <c r="M11" s="1195"/>
    </row>
    <row r="12" spans="1:13" s="71" customFormat="1" ht="18.75" customHeight="1">
      <c r="A12" s="111"/>
      <c r="B12" s="112"/>
      <c r="C12" s="112"/>
      <c r="D12" s="601"/>
      <c r="E12" s="113" t="s">
        <v>177</v>
      </c>
      <c r="F12" s="114"/>
      <c r="G12" s="352"/>
      <c r="H12" s="347"/>
      <c r="I12" s="115">
        <f t="shared" si="1"/>
        <v>0</v>
      </c>
      <c r="J12" s="116"/>
      <c r="K12" s="116"/>
      <c r="M12" s="1195"/>
    </row>
    <row r="13" spans="1:13" s="71" customFormat="1" ht="18.75" customHeight="1">
      <c r="A13" s="111"/>
      <c r="B13" s="112"/>
      <c r="C13" s="112"/>
      <c r="D13" s="601"/>
      <c r="E13" s="113" t="s">
        <v>177</v>
      </c>
      <c r="F13" s="114"/>
      <c r="G13" s="352"/>
      <c r="H13" s="347"/>
      <c r="I13" s="115">
        <f t="shared" si="1"/>
        <v>0</v>
      </c>
      <c r="J13" s="116"/>
      <c r="K13" s="116"/>
      <c r="M13" s="1195"/>
    </row>
    <row r="14" spans="1:13" s="71" customFormat="1" ht="18.75" customHeight="1">
      <c r="A14" s="314"/>
      <c r="B14" s="112"/>
      <c r="C14" s="112"/>
      <c r="D14" s="601"/>
      <c r="E14" s="113" t="s">
        <v>177</v>
      </c>
      <c r="F14" s="114"/>
      <c r="G14" s="352"/>
      <c r="H14" s="347"/>
      <c r="I14" s="115">
        <f t="shared" si="1"/>
        <v>0</v>
      </c>
      <c r="J14" s="116"/>
      <c r="K14" s="116"/>
      <c r="M14" s="1195"/>
    </row>
    <row r="15" spans="1:13" s="71" customFormat="1" ht="18.75" customHeight="1">
      <c r="A15" s="314"/>
      <c r="B15" s="112"/>
      <c r="C15" s="112"/>
      <c r="D15" s="601"/>
      <c r="E15" s="113" t="s">
        <v>177</v>
      </c>
      <c r="F15" s="114"/>
      <c r="G15" s="352"/>
      <c r="H15" s="347"/>
      <c r="I15" s="115">
        <f t="shared" si="1"/>
        <v>0</v>
      </c>
      <c r="J15" s="116"/>
      <c r="K15" s="116"/>
      <c r="M15" s="1195"/>
    </row>
    <row r="16" spans="1:13" s="71" customFormat="1" ht="18.75" customHeight="1">
      <c r="A16" s="111"/>
      <c r="B16" s="112"/>
      <c r="C16" s="112"/>
      <c r="D16" s="601"/>
      <c r="E16" s="113" t="s">
        <v>177</v>
      </c>
      <c r="F16" s="114"/>
      <c r="G16" s="352"/>
      <c r="H16" s="347"/>
      <c r="I16" s="115">
        <f t="shared" si="1"/>
        <v>0</v>
      </c>
      <c r="J16" s="116"/>
      <c r="K16" s="116"/>
      <c r="M16" s="1195"/>
    </row>
    <row r="17" spans="1:13" s="71" customFormat="1" ht="18.75" customHeight="1">
      <c r="A17" s="111"/>
      <c r="B17" s="112"/>
      <c r="C17" s="112"/>
      <c r="D17" s="601"/>
      <c r="E17" s="113" t="s">
        <v>177</v>
      </c>
      <c r="F17" s="114"/>
      <c r="G17" s="352"/>
      <c r="H17" s="347"/>
      <c r="I17" s="115">
        <f t="shared" si="1"/>
        <v>0</v>
      </c>
      <c r="J17" s="116"/>
      <c r="K17" s="116"/>
      <c r="M17" s="1195"/>
    </row>
    <row r="18" spans="1:13" s="71" customFormat="1" ht="18.75" customHeight="1">
      <c r="A18" s="111"/>
      <c r="B18" s="112"/>
      <c r="C18" s="112"/>
      <c r="D18" s="601"/>
      <c r="E18" s="113" t="s">
        <v>177</v>
      </c>
      <c r="F18" s="114"/>
      <c r="G18" s="352"/>
      <c r="H18" s="347"/>
      <c r="I18" s="115">
        <f t="shared" si="1"/>
        <v>0</v>
      </c>
      <c r="J18" s="116"/>
      <c r="K18" s="116"/>
      <c r="M18" s="1195"/>
    </row>
    <row r="19" spans="1:13" s="71" customFormat="1" ht="18.75" customHeight="1">
      <c r="A19" s="111"/>
      <c r="B19" s="112"/>
      <c r="C19" s="112"/>
      <c r="D19" s="601"/>
      <c r="E19" s="113" t="s">
        <v>177</v>
      </c>
      <c r="F19" s="114"/>
      <c r="G19" s="352"/>
      <c r="H19" s="347"/>
      <c r="I19" s="115">
        <f t="shared" si="1"/>
        <v>0</v>
      </c>
      <c r="J19" s="116"/>
      <c r="K19" s="116"/>
      <c r="M19" s="1195"/>
    </row>
    <row r="20" spans="1:13" s="71" customFormat="1" ht="18.75" customHeight="1">
      <c r="A20" s="111"/>
      <c r="B20" s="112"/>
      <c r="C20" s="112"/>
      <c r="D20" s="601"/>
      <c r="E20" s="113" t="s">
        <v>177</v>
      </c>
      <c r="F20" s="114"/>
      <c r="G20" s="352"/>
      <c r="H20" s="347"/>
      <c r="I20" s="115">
        <f t="shared" si="1"/>
        <v>0</v>
      </c>
      <c r="J20" s="116"/>
      <c r="K20" s="116"/>
      <c r="M20" s="1195"/>
    </row>
    <row r="21" spans="1:13" s="71" customFormat="1" ht="18.75" customHeight="1">
      <c r="A21" s="111"/>
      <c r="B21" s="112"/>
      <c r="C21" s="112"/>
      <c r="D21" s="601"/>
      <c r="E21" s="113" t="s">
        <v>177</v>
      </c>
      <c r="F21" s="114"/>
      <c r="G21" s="352"/>
      <c r="H21" s="347"/>
      <c r="I21" s="115">
        <f t="shared" si="0"/>
        <v>0</v>
      </c>
      <c r="J21" s="116"/>
      <c r="K21" s="116"/>
      <c r="M21" s="1195"/>
    </row>
    <row r="22" spans="1:13" s="71" customFormat="1" ht="18.75" customHeight="1">
      <c r="A22" s="111"/>
      <c r="B22" s="112"/>
      <c r="C22" s="112"/>
      <c r="D22" s="601"/>
      <c r="E22" s="113" t="s">
        <v>177</v>
      </c>
      <c r="F22" s="114"/>
      <c r="G22" s="352"/>
      <c r="H22" s="347"/>
      <c r="I22" s="115">
        <f t="shared" si="0"/>
        <v>0</v>
      </c>
      <c r="J22" s="116"/>
      <c r="K22" s="116"/>
      <c r="M22" s="1195"/>
    </row>
    <row r="23" spans="1:13" s="71" customFormat="1" ht="18.75" customHeight="1">
      <c r="A23" s="111"/>
      <c r="B23" s="112"/>
      <c r="C23" s="112"/>
      <c r="D23" s="601"/>
      <c r="E23" s="113" t="s">
        <v>177</v>
      </c>
      <c r="F23" s="114"/>
      <c r="G23" s="352"/>
      <c r="H23" s="347"/>
      <c r="I23" s="115">
        <f t="shared" si="0"/>
        <v>0</v>
      </c>
      <c r="J23" s="116"/>
      <c r="K23" s="116"/>
      <c r="M23" s="1195"/>
    </row>
    <row r="24" spans="1:13" s="71" customFormat="1" ht="18.75" customHeight="1">
      <c r="A24" s="111"/>
      <c r="B24" s="112"/>
      <c r="C24" s="112"/>
      <c r="D24" s="601"/>
      <c r="E24" s="113" t="s">
        <v>177</v>
      </c>
      <c r="F24" s="114"/>
      <c r="G24" s="352"/>
      <c r="H24" s="347"/>
      <c r="I24" s="115">
        <f t="shared" si="0"/>
        <v>0</v>
      </c>
      <c r="J24" s="116"/>
      <c r="K24" s="116"/>
      <c r="M24" s="1195"/>
    </row>
    <row r="25" spans="1:13" s="71" customFormat="1" ht="18.75" customHeight="1">
      <c r="A25" s="314"/>
      <c r="B25" s="112"/>
      <c r="C25" s="112"/>
      <c r="D25" s="601"/>
      <c r="E25" s="113" t="s">
        <v>177</v>
      </c>
      <c r="F25" s="114"/>
      <c r="G25" s="352"/>
      <c r="H25" s="347"/>
      <c r="I25" s="115">
        <f t="shared" si="0"/>
        <v>0</v>
      </c>
      <c r="J25" s="116"/>
      <c r="K25" s="116"/>
      <c r="M25" s="1195"/>
    </row>
    <row r="26" spans="1:13" s="71" customFormat="1" ht="18.75" customHeight="1">
      <c r="A26" s="314"/>
      <c r="B26" s="112"/>
      <c r="C26" s="112"/>
      <c r="D26" s="601"/>
      <c r="E26" s="113" t="s">
        <v>177</v>
      </c>
      <c r="F26" s="114"/>
      <c r="G26" s="352"/>
      <c r="H26" s="347"/>
      <c r="I26" s="115">
        <f t="shared" si="0"/>
        <v>0</v>
      </c>
      <c r="J26" s="116"/>
      <c r="K26" s="116"/>
      <c r="M26" s="1195"/>
    </row>
    <row r="27" spans="1:13" s="71" customFormat="1" ht="18.75" customHeight="1">
      <c r="A27" s="111"/>
      <c r="B27" s="112"/>
      <c r="C27" s="112"/>
      <c r="D27" s="601"/>
      <c r="E27" s="113" t="s">
        <v>177</v>
      </c>
      <c r="F27" s="114"/>
      <c r="G27" s="352"/>
      <c r="H27" s="347"/>
      <c r="I27" s="115">
        <f t="shared" si="0"/>
        <v>0</v>
      </c>
      <c r="J27" s="116"/>
      <c r="K27" s="116"/>
      <c r="M27" s="1195"/>
    </row>
    <row r="28" spans="1:13" s="71" customFormat="1" ht="18.75" customHeight="1">
      <c r="A28" s="111"/>
      <c r="B28" s="112"/>
      <c r="C28" s="112"/>
      <c r="D28" s="601"/>
      <c r="E28" s="113" t="s">
        <v>177</v>
      </c>
      <c r="F28" s="114"/>
      <c r="G28" s="352"/>
      <c r="H28" s="347"/>
      <c r="I28" s="115">
        <f t="shared" si="0"/>
        <v>0</v>
      </c>
      <c r="J28" s="116"/>
      <c r="K28" s="116"/>
      <c r="M28" s="1195"/>
    </row>
    <row r="29" spans="1:13" s="71" customFormat="1" ht="18.75" customHeight="1">
      <c r="A29" s="111"/>
      <c r="B29" s="112"/>
      <c r="C29" s="112"/>
      <c r="D29" s="601"/>
      <c r="E29" s="113" t="s">
        <v>177</v>
      </c>
      <c r="F29" s="114"/>
      <c r="G29" s="352"/>
      <c r="H29" s="347"/>
      <c r="I29" s="115">
        <f t="shared" si="0"/>
        <v>0</v>
      </c>
      <c r="J29" s="116"/>
      <c r="K29" s="116"/>
      <c r="M29" s="1195"/>
    </row>
    <row r="30" spans="1:13" s="71" customFormat="1" ht="18.75" customHeight="1">
      <c r="A30" s="111"/>
      <c r="B30" s="112"/>
      <c r="C30" s="112"/>
      <c r="D30" s="601"/>
      <c r="E30" s="113" t="s">
        <v>177</v>
      </c>
      <c r="F30" s="114"/>
      <c r="G30" s="352"/>
      <c r="H30" s="347"/>
      <c r="I30" s="115">
        <f t="shared" si="0"/>
        <v>0</v>
      </c>
      <c r="J30" s="116"/>
      <c r="K30" s="116"/>
      <c r="M30" s="1195"/>
    </row>
    <row r="31" spans="1:13" s="71" customFormat="1" ht="18.75" customHeight="1">
      <c r="A31" s="111"/>
      <c r="B31" s="112"/>
      <c r="C31" s="112"/>
      <c r="D31" s="601"/>
      <c r="E31" s="113" t="s">
        <v>177</v>
      </c>
      <c r="F31" s="114"/>
      <c r="G31" s="352"/>
      <c r="H31" s="347"/>
      <c r="I31" s="115">
        <f t="shared" si="0"/>
        <v>0</v>
      </c>
      <c r="J31" s="116"/>
      <c r="K31" s="116"/>
      <c r="M31" s="1195"/>
    </row>
    <row r="32" spans="1:13" s="71" customFormat="1" ht="18.75" customHeight="1">
      <c r="A32" s="111"/>
      <c r="B32" s="112"/>
      <c r="C32" s="112"/>
      <c r="D32" s="601"/>
      <c r="E32" s="113" t="s">
        <v>177</v>
      </c>
      <c r="F32" s="114"/>
      <c r="G32" s="352"/>
      <c r="H32" s="347"/>
      <c r="I32" s="115">
        <f t="shared" si="0"/>
        <v>0</v>
      </c>
      <c r="J32" s="116"/>
      <c r="K32" s="116"/>
      <c r="M32" s="1195"/>
    </row>
    <row r="33" spans="1:13" s="71" customFormat="1" ht="18.75" customHeight="1">
      <c r="A33" s="111"/>
      <c r="B33" s="112"/>
      <c r="C33" s="112"/>
      <c r="D33" s="601"/>
      <c r="E33" s="113" t="s">
        <v>177</v>
      </c>
      <c r="F33" s="114"/>
      <c r="G33" s="352"/>
      <c r="H33" s="347"/>
      <c r="I33" s="115">
        <f t="shared" si="0"/>
        <v>0</v>
      </c>
      <c r="J33" s="116"/>
      <c r="K33" s="116"/>
      <c r="M33" s="1195"/>
    </row>
    <row r="34" spans="1:13" s="71" customFormat="1" ht="18.75" customHeight="1">
      <c r="A34" s="111"/>
      <c r="B34" s="112"/>
      <c r="C34" s="112"/>
      <c r="D34" s="601"/>
      <c r="E34" s="113" t="s">
        <v>177</v>
      </c>
      <c r="F34" s="114"/>
      <c r="G34" s="352"/>
      <c r="H34" s="347"/>
      <c r="I34" s="115">
        <f t="shared" si="0"/>
        <v>0</v>
      </c>
      <c r="J34" s="116"/>
      <c r="K34" s="116"/>
      <c r="M34" s="1195"/>
    </row>
    <row r="35" spans="1:13" s="71" customFormat="1" ht="18.75" customHeight="1">
      <c r="A35" s="111"/>
      <c r="B35" s="112"/>
      <c r="C35" s="112"/>
      <c r="D35" s="601"/>
      <c r="E35" s="113" t="s">
        <v>177</v>
      </c>
      <c r="F35" s="114"/>
      <c r="G35" s="352"/>
      <c r="H35" s="347"/>
      <c r="I35" s="115">
        <f t="shared" si="0"/>
        <v>0</v>
      </c>
      <c r="J35" s="116"/>
      <c r="K35" s="116"/>
      <c r="M35" s="1195"/>
    </row>
    <row r="36" spans="1:13" s="71" customFormat="1" ht="18.75" customHeight="1">
      <c r="A36" s="111"/>
      <c r="B36" s="112"/>
      <c r="C36" s="112"/>
      <c r="D36" s="601"/>
      <c r="E36" s="113" t="s">
        <v>177</v>
      </c>
      <c r="F36" s="114"/>
      <c r="G36" s="352"/>
      <c r="H36" s="347"/>
      <c r="I36" s="115">
        <f t="shared" si="0"/>
        <v>0</v>
      </c>
      <c r="J36" s="116"/>
      <c r="K36" s="116"/>
      <c r="M36" s="1195"/>
    </row>
    <row r="37" spans="1:13" s="71" customFormat="1" ht="18.75" customHeight="1">
      <c r="A37" s="111"/>
      <c r="B37" s="112"/>
      <c r="C37" s="112"/>
      <c r="D37" s="601"/>
      <c r="E37" s="113" t="s">
        <v>177</v>
      </c>
      <c r="F37" s="114"/>
      <c r="G37" s="352"/>
      <c r="H37" s="347"/>
      <c r="I37" s="115">
        <f t="shared" si="0"/>
        <v>0</v>
      </c>
      <c r="J37" s="116"/>
      <c r="K37" s="116"/>
      <c r="M37" s="1195"/>
    </row>
    <row r="38" spans="1:13" s="71" customFormat="1" ht="18.75" customHeight="1">
      <c r="A38" s="111"/>
      <c r="B38" s="112"/>
      <c r="C38" s="112"/>
      <c r="D38" s="601"/>
      <c r="E38" s="113" t="s">
        <v>177</v>
      </c>
      <c r="F38" s="114"/>
      <c r="G38" s="352"/>
      <c r="H38" s="347"/>
      <c r="I38" s="115">
        <f t="shared" si="0"/>
        <v>0</v>
      </c>
      <c r="J38" s="116"/>
      <c r="K38" s="116"/>
      <c r="M38" s="1195"/>
    </row>
    <row r="39" spans="1:13" s="71" customFormat="1" ht="18.75" customHeight="1">
      <c r="A39" s="111"/>
      <c r="B39" s="112"/>
      <c r="C39" s="112"/>
      <c r="D39" s="601"/>
      <c r="E39" s="113" t="s">
        <v>177</v>
      </c>
      <c r="F39" s="114"/>
      <c r="G39" s="352"/>
      <c r="H39" s="347"/>
      <c r="I39" s="115">
        <f t="shared" si="0"/>
        <v>0</v>
      </c>
      <c r="J39" s="116"/>
      <c r="K39" s="116"/>
      <c r="M39" s="1195"/>
    </row>
    <row r="40" spans="1:13" s="71" customFormat="1" ht="18.75" customHeight="1">
      <c r="A40" s="111"/>
      <c r="B40" s="112"/>
      <c r="C40" s="112"/>
      <c r="D40" s="601"/>
      <c r="E40" s="113" t="s">
        <v>177</v>
      </c>
      <c r="F40" s="114"/>
      <c r="G40" s="352"/>
      <c r="H40" s="347"/>
      <c r="I40" s="115">
        <f t="shared" si="0"/>
        <v>0</v>
      </c>
      <c r="J40" s="116"/>
      <c r="K40" s="116"/>
      <c r="M40" s="1195"/>
    </row>
    <row r="41" spans="1:13" s="71" customFormat="1" ht="18.75" customHeight="1">
      <c r="A41" s="111"/>
      <c r="B41" s="112"/>
      <c r="C41" s="112"/>
      <c r="D41" s="601"/>
      <c r="E41" s="113" t="s">
        <v>177</v>
      </c>
      <c r="F41" s="114"/>
      <c r="G41" s="352"/>
      <c r="H41" s="347"/>
      <c r="I41" s="115">
        <f t="shared" si="0"/>
        <v>0</v>
      </c>
      <c r="J41" s="116"/>
      <c r="K41" s="116"/>
      <c r="M41" s="1195"/>
    </row>
    <row r="42" spans="1:13" s="71" customFormat="1" ht="18.75" customHeight="1">
      <c r="A42" s="111"/>
      <c r="B42" s="112"/>
      <c r="C42" s="112"/>
      <c r="D42" s="601"/>
      <c r="E42" s="113" t="s">
        <v>177</v>
      </c>
      <c r="F42" s="114"/>
      <c r="G42" s="352"/>
      <c r="H42" s="347"/>
      <c r="I42" s="115">
        <f t="shared" si="0"/>
        <v>0</v>
      </c>
      <c r="J42" s="116"/>
      <c r="K42" s="116"/>
      <c r="M42" s="1195"/>
    </row>
    <row r="43" spans="1:13" s="71" customFormat="1" ht="18.75" customHeight="1">
      <c r="A43" s="315"/>
      <c r="B43" s="112"/>
      <c r="C43" s="112"/>
      <c r="D43" s="601"/>
      <c r="E43" s="113" t="s">
        <v>177</v>
      </c>
      <c r="F43" s="114"/>
      <c r="G43" s="352"/>
      <c r="H43" s="347"/>
      <c r="I43" s="115">
        <f t="shared" si="0"/>
        <v>0</v>
      </c>
      <c r="J43" s="116"/>
      <c r="K43" s="116"/>
      <c r="M43" s="1195"/>
    </row>
    <row r="44" spans="1:13" s="71" customFormat="1" ht="18.75" customHeight="1">
      <c r="A44" s="111"/>
      <c r="B44" s="117"/>
      <c r="C44" s="117"/>
      <c r="D44" s="601"/>
      <c r="E44" s="113" t="s">
        <v>177</v>
      </c>
      <c r="F44" s="114"/>
      <c r="G44" s="353"/>
      <c r="H44" s="348"/>
      <c r="I44" s="115">
        <f t="shared" si="0"/>
        <v>0</v>
      </c>
      <c r="J44" s="116"/>
      <c r="K44" s="116"/>
      <c r="M44" s="1195"/>
    </row>
    <row r="45" spans="1:13" s="71" customFormat="1" ht="18.75" customHeight="1">
      <c r="A45" s="111"/>
      <c r="B45" s="117"/>
      <c r="C45" s="117"/>
      <c r="D45" s="601"/>
      <c r="E45" s="113" t="s">
        <v>177</v>
      </c>
      <c r="F45" s="114"/>
      <c r="G45" s="353"/>
      <c r="H45" s="348"/>
      <c r="I45" s="115">
        <f t="shared" si="0"/>
        <v>0</v>
      </c>
      <c r="J45" s="116"/>
      <c r="K45" s="116"/>
      <c r="M45" s="1195"/>
    </row>
    <row r="46" spans="1:13" s="71" customFormat="1" ht="18.75" customHeight="1">
      <c r="A46" s="111"/>
      <c r="B46" s="117"/>
      <c r="C46" s="117"/>
      <c r="D46" s="601"/>
      <c r="E46" s="113" t="s">
        <v>177</v>
      </c>
      <c r="F46" s="114"/>
      <c r="G46" s="353"/>
      <c r="H46" s="348"/>
      <c r="I46" s="115">
        <f t="shared" si="0"/>
        <v>0</v>
      </c>
      <c r="J46" s="116"/>
      <c r="K46" s="116"/>
      <c r="M46" s="1195"/>
    </row>
    <row r="47" spans="1:13" s="71" customFormat="1" ht="18.75" customHeight="1">
      <c r="A47" s="111"/>
      <c r="B47" s="117"/>
      <c r="C47" s="117"/>
      <c r="D47" s="601"/>
      <c r="E47" s="113" t="s">
        <v>177</v>
      </c>
      <c r="F47" s="114"/>
      <c r="G47" s="353"/>
      <c r="H47" s="348"/>
      <c r="I47" s="115">
        <f t="shared" si="0"/>
        <v>0</v>
      </c>
      <c r="J47" s="116"/>
      <c r="K47" s="116"/>
      <c r="M47" s="1195"/>
    </row>
    <row r="48" spans="1:13" s="71" customFormat="1" ht="18.75" customHeight="1">
      <c r="A48" s="111"/>
      <c r="B48" s="117"/>
      <c r="C48" s="117"/>
      <c r="D48" s="601"/>
      <c r="E48" s="113" t="s">
        <v>177</v>
      </c>
      <c r="F48" s="114"/>
      <c r="G48" s="353"/>
      <c r="H48" s="348"/>
      <c r="I48" s="115">
        <f t="shared" si="0"/>
        <v>0</v>
      </c>
      <c r="J48" s="116"/>
      <c r="K48" s="116"/>
      <c r="M48" s="1195"/>
    </row>
    <row r="49" spans="1:13" s="71" customFormat="1" ht="18.75" customHeight="1">
      <c r="A49" s="111"/>
      <c r="B49" s="117"/>
      <c r="C49" s="117"/>
      <c r="D49" s="601"/>
      <c r="E49" s="113" t="s">
        <v>177</v>
      </c>
      <c r="F49" s="114"/>
      <c r="G49" s="353"/>
      <c r="H49" s="348"/>
      <c r="I49" s="115">
        <f t="shared" si="0"/>
        <v>0</v>
      </c>
      <c r="J49" s="116"/>
      <c r="K49" s="116"/>
      <c r="M49" s="1195"/>
    </row>
    <row r="50" spans="1:13" s="71" customFormat="1" ht="18.75" customHeight="1">
      <c r="A50" s="111"/>
      <c r="B50" s="112"/>
      <c r="C50" s="112"/>
      <c r="D50" s="601"/>
      <c r="E50" s="113" t="s">
        <v>177</v>
      </c>
      <c r="F50" s="114"/>
      <c r="G50" s="352"/>
      <c r="H50" s="347"/>
      <c r="I50" s="115">
        <f t="shared" si="0"/>
        <v>0</v>
      </c>
      <c r="J50" s="116"/>
      <c r="K50" s="116"/>
      <c r="M50" s="1195"/>
    </row>
    <row r="51" spans="1:13" s="71" customFormat="1" ht="18.75" customHeight="1">
      <c r="A51" s="111"/>
      <c r="B51" s="117"/>
      <c r="C51" s="117"/>
      <c r="D51" s="601"/>
      <c r="E51" s="113" t="s">
        <v>177</v>
      </c>
      <c r="F51" s="114"/>
      <c r="G51" s="353"/>
      <c r="H51" s="348"/>
      <c r="I51" s="115">
        <f t="shared" si="0"/>
        <v>0</v>
      </c>
      <c r="J51" s="116"/>
      <c r="K51" s="116"/>
      <c r="M51" s="1195"/>
    </row>
    <row r="52" spans="1:13" s="71" customFormat="1" ht="18.75" customHeight="1">
      <c r="A52" s="111"/>
      <c r="B52" s="117"/>
      <c r="C52" s="592"/>
      <c r="D52" s="602"/>
      <c r="E52" s="118" t="s">
        <v>177</v>
      </c>
      <c r="F52" s="119"/>
      <c r="G52" s="353"/>
      <c r="H52" s="348"/>
      <c r="I52" s="115">
        <f t="shared" si="0"/>
        <v>0</v>
      </c>
      <c r="J52" s="116"/>
      <c r="K52" s="116"/>
      <c r="M52" s="1195"/>
    </row>
    <row r="53" spans="1:13" s="71" customFormat="1" ht="18.75" customHeight="1">
      <c r="A53" s="120"/>
      <c r="B53" s="121"/>
      <c r="C53" s="121"/>
      <c r="D53" s="603"/>
      <c r="E53" s="122" t="s">
        <v>177</v>
      </c>
      <c r="F53" s="123"/>
      <c r="G53" s="354"/>
      <c r="H53" s="349"/>
      <c r="I53" s="124">
        <f t="shared" si="0"/>
        <v>0</v>
      </c>
      <c r="J53" s="125"/>
      <c r="K53" s="125"/>
      <c r="M53" s="1195"/>
    </row>
    <row r="54" spans="1:13" s="71" customFormat="1" ht="18.75" customHeight="1" thickBot="1">
      <c r="A54" s="1203" t="s">
        <v>178</v>
      </c>
      <c r="B54" s="1204"/>
      <c r="C54" s="1204"/>
      <c r="D54" s="1204"/>
      <c r="E54" s="1204"/>
      <c r="F54" s="1204"/>
      <c r="G54" s="1204"/>
      <c r="H54" s="1205"/>
      <c r="I54" s="126">
        <f>SUM(I3:I53)</f>
        <v>0</v>
      </c>
      <c r="J54" s="126">
        <f>SUM(J3:J53)</f>
        <v>0</v>
      </c>
      <c r="K54" s="126">
        <f>SUM(K3:K53)</f>
        <v>0</v>
      </c>
      <c r="M54" s="1196"/>
    </row>
    <row r="55" spans="1:13">
      <c r="G55" s="1206" t="s">
        <v>210</v>
      </c>
      <c r="H55" s="1207"/>
      <c r="I55" s="1200">
        <f>総表!J49</f>
        <v>0</v>
      </c>
      <c r="J55" s="1200"/>
      <c r="K55" s="1200"/>
    </row>
    <row r="57" spans="1:13">
      <c r="I57" s="575" t="s">
        <v>608</v>
      </c>
    </row>
    <row r="58" spans="1:13">
      <c r="I58" s="67">
        <f>I54-J54-K54</f>
        <v>0</v>
      </c>
    </row>
  </sheetData>
  <sheetProtection algorithmName="SHA-512" hashValue="EhQSHy86+fz6Z5OVxigmcCfVkj8AEPS6NGunyKIJYSRYmdxJWSH9D6GsLYTFN6LPYo3V/wJZT+Q5Bv2HhY2owA==" saltValue="+gtvG5B71h3etn2VgeBrIg==" spinCount="100000" sheet="1" insertRows="0" deleteRows="0"/>
  <mergeCells count="8">
    <mergeCell ref="M3:M54"/>
    <mergeCell ref="I1:K1"/>
    <mergeCell ref="E2:F2"/>
    <mergeCell ref="I55:K55"/>
    <mergeCell ref="G1:H1"/>
    <mergeCell ref="A54:H54"/>
    <mergeCell ref="G55:H55"/>
    <mergeCell ref="A1:B1"/>
  </mergeCells>
  <phoneticPr fontId="15"/>
  <dataValidations count="2">
    <dataValidation type="whole" operator="lessThanOrEqual" allowBlank="1" showInputMessage="1" showErrorMessage="1" sqref="K3:K53" xr:uid="{00000000-0002-0000-0900-000000000000}">
      <formula1>I3</formula1>
    </dataValidation>
    <dataValidation type="whole" operator="lessThanOrEqual" allowBlank="1" showInputMessage="1" showErrorMessage="1" sqref="J3:J53" xr:uid="{22A9A5EE-E757-4BEA-BDFF-F3A042EA3195}">
      <formula1>I3</formula1>
    </dataValidation>
  </dataValidations>
  <printOptions horizontalCentered="1"/>
  <pageMargins left="0.78740157480314965" right="0.19685039370078741" top="0.39370078740157483" bottom="0.19685039370078741" header="0.19685039370078741" footer="0.11811023622047245"/>
  <pageSetup paperSize="9" scale="60"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61</vt:i4>
      </vt:variant>
    </vt:vector>
  </HeadingPairs>
  <TitlesOfParts>
    <vt:vector size="80"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団体概要</vt:lpstr>
      <vt:lpstr>個人略歴（監督）</vt:lpstr>
      <vt:lpstr>個人略歴（脚本）</vt:lpstr>
      <vt:lpstr>個人略歴（撮影）</vt:lpstr>
      <vt:lpstr>個人略歴（プロデューサー）</vt:lpstr>
      <vt:lpstr>個人略歴（チーフアニメーター）</vt:lpstr>
      <vt:lpstr>応募要件確認書</vt:lpstr>
      <vt:lpstr>【劇映画のみ】申告書</vt:lpstr>
      <vt:lpstr>自己申告書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'《非表示》チェック表(劇映画)'!《不明要件》</vt:lpstr>
      <vt:lpstr>'《非表示》チェック表(アニメ映画)'!Print_Area</vt:lpstr>
      <vt:lpstr>'《非表示》チェック表(記録映画)'!Print_Area</vt:lpstr>
      <vt:lpstr>'《非表示》チェック表(劇映画)'!Print_Area</vt:lpstr>
      <vt:lpstr>【劇映画のみ】申告書!Print_Area</vt:lpstr>
      <vt:lpstr>キャスト費内訳!Print_Area</vt:lpstr>
      <vt:lpstr>スタッフ費内訳!Print_Area</vt:lpstr>
      <vt:lpstr>応募要件確認書!Print_Area</vt:lpstr>
      <vt:lpstr>'個人略歴（チーフアニメーター）'!Print_Area</vt:lpstr>
      <vt:lpstr>'個人略歴（プロデューサー）'!Print_Area</vt:lpstr>
      <vt:lpstr>'個人略歴（監督）'!Print_Area</vt:lpstr>
      <vt:lpstr>'個人略歴（脚本）'!Print_Area</vt:lpstr>
      <vt:lpstr>'個人略歴（撮影）'!Print_Area</vt:lpstr>
      <vt:lpstr>個表!Print_Area</vt:lpstr>
      <vt:lpstr>支出!Print_Area</vt:lpstr>
      <vt:lpstr>自己申告書!Print_Area</vt:lpstr>
      <vt:lpstr>収入!Print_Area</vt:lpstr>
      <vt:lpstr>総表!Print_Area</vt:lpstr>
      <vt:lpstr>団体概要!Print_Area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記録映画</vt:lpstr>
      <vt:lpstr>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yoshida nana</cp:lastModifiedBy>
  <cp:lastPrinted>2025-09-18T11:24:46Z</cp:lastPrinted>
  <dcterms:created xsi:type="dcterms:W3CDTF">2020-08-12T01:57:30Z</dcterms:created>
  <dcterms:modified xsi:type="dcterms:W3CDTF">2025-10-21T05:54:47Z</dcterms:modified>
</cp:coreProperties>
</file>